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au de bord" sheetId="1" r:id="rId4"/>
    <sheet state="visible" name="Tableau Client x Catégorie" sheetId="2" r:id="rId5"/>
    <sheet state="visible" name="DATA Février (clients affiliés)" sheetId="3" r:id="rId6"/>
    <sheet state="hidden" name="Questions Eliane" sheetId="4" r:id="rId7"/>
    <sheet state="hidden" name="Mission1 graphs" sheetId="5" r:id="rId8"/>
  </sheets>
  <definedNames>
    <definedName hidden="1" localSheetId="1" name="_xlnm._FilterDatabase">'Tableau Client x Catégorie'!$B$43:$H$110</definedName>
    <definedName hidden="1" localSheetId="2" name="_xlnm._FilterDatabase">'DATA Février (clients affiliés)'!$A$1:$D$1000</definedName>
  </definedNames>
  <calcPr/>
  <pivotCaches>
    <pivotCache cacheId="0" r:id="rId9"/>
  </pivotCaches>
</workbook>
</file>

<file path=xl/sharedStrings.xml><?xml version="1.0" encoding="utf-8"?>
<sst xmlns="http://schemas.openxmlformats.org/spreadsheetml/2006/main" count="913" uniqueCount="100">
  <si>
    <t>Analyse des ventes mensuelles des clients affiliés</t>
  </si>
  <si>
    <t>SEPT</t>
  </si>
  <si>
    <t>OCT</t>
  </si>
  <si>
    <t>NOV</t>
  </si>
  <si>
    <t>DEC</t>
  </si>
  <si>
    <t>JAN</t>
  </si>
  <si>
    <t>FEV</t>
  </si>
  <si>
    <t xml:space="preserve">TOTAL  </t>
  </si>
  <si>
    <t>bien de conso.</t>
  </si>
  <si>
    <t>nourriture</t>
  </si>
  <si>
    <t>63%%</t>
  </si>
  <si>
    <t>high tech</t>
  </si>
  <si>
    <t>TOTAL</t>
  </si>
  <si>
    <t>39%/49%/12%</t>
  </si>
  <si>
    <t>42%/51%/8%</t>
  </si>
  <si>
    <t>37%/63%</t>
  </si>
  <si>
    <t>SEPT/OCT</t>
  </si>
  <si>
    <t>OCT/NOV</t>
  </si>
  <si>
    <t>NOV/DEC</t>
  </si>
  <si>
    <t>DEC/JAN</t>
  </si>
  <si>
    <t>JANV/FEV</t>
  </si>
  <si>
    <t>TEMPS D'ACHAT</t>
  </si>
  <si>
    <t>NB TRANSACTIONS</t>
  </si>
  <si>
    <t>CA TOTAL</t>
  </si>
  <si>
    <t>BDC</t>
  </si>
  <si>
    <t>Inférieur à 4 min.</t>
  </si>
  <si>
    <t>Nourr.</t>
  </si>
  <si>
    <t>Supérieur à 9 min 30</t>
  </si>
  <si>
    <t>High Tech</t>
  </si>
  <si>
    <t>Graphique montrant l'évolution du chiffre d'affaires au sein de chaque catégorie (de septembre à février)</t>
  </si>
  <si>
    <t>Graphique représentant le chiffre d'affaires total pour chaque catégorie (de septembre à février)</t>
  </si>
  <si>
    <t>Top 10 des clients avec le détail par catégorie (Pour le mois de février)</t>
  </si>
  <si>
    <t>Graphique représentant le montant du panier en fonction du temps passé sur le site pour les clients affiliés (Pour le mois de Février)</t>
  </si>
  <si>
    <t>Graphique représentant le chiffre d'affaires par catégorie en pourcentage (pour le mois de février)</t>
  </si>
  <si>
    <t>Tableau qui résume par client le nombre d'achats et le chiffre d'affaires par catégorie ainsi que le total</t>
  </si>
  <si>
    <t>CA par catégorie</t>
  </si>
  <si>
    <t>ID client</t>
  </si>
  <si>
    <t>Categorie</t>
  </si>
  <si>
    <t>Total général</t>
  </si>
  <si>
    <t>Top 10 des clients (Février)</t>
  </si>
  <si>
    <t>Top 10 des clients par catégorie (Février)</t>
  </si>
  <si>
    <t>Classement</t>
  </si>
  <si>
    <t>ID Client</t>
  </si>
  <si>
    <t>CA par ID Client</t>
  </si>
  <si>
    <t>CA Biens de Conso.</t>
  </si>
  <si>
    <t>CA Nourriture</t>
  </si>
  <si>
    <t>MOYENNE</t>
  </si>
  <si>
    <t>Valeurs</t>
  </si>
  <si>
    <t>CA BDC</t>
  </si>
  <si>
    <t>Nombre d'achat/catégorie</t>
  </si>
  <si>
    <t>CA</t>
  </si>
  <si>
    <t>Nombre d'achat</t>
  </si>
  <si>
    <t>Temps d'achat</t>
  </si>
  <si>
    <t>Montant</t>
  </si>
  <si>
    <t>QUESTIONS/REMARQUES ELIANE</t>
  </si>
  <si>
    <t>1/</t>
  </si>
  <si>
    <t>Onglet "Tableau Client x Catégorie"</t>
  </si>
  <si>
    <t>a/</t>
  </si>
  <si>
    <t>Graphique "Top 10 des clients avec le détail par catégorie (Pour le mois de février)"</t>
  </si>
  <si>
    <t>En utilisant le dernier tableau de compilation sur cet onglet, je n'arrive pas à générer un graphique "Top 10 des clients avec le détail par catégorie (Pour le mois de février)" sur l'onglet "Tableau de bord"</t>
  </si>
  <si>
    <t>J'ai donc été obligée de générer plusieurs tableaux intermédiaires via TCD (tableaux croisés dynamiques)</t>
  </si>
  <si>
    <t>Le tableau que j'ai utilisé pour le graphique du tableau de bord est celui en plage K14:U16</t>
  </si>
  <si>
    <t>b/</t>
  </si>
  <si>
    <t>Top 10 GLOBAL ou par CATEGORIE ?</t>
  </si>
  <si>
    <t>On parle du top 10 GLOBAL par client (toutes catégories confondues) ou du top 10 par CATEGORIE ?</t>
  </si>
  <si>
    <t>Pour ma part j'ai retenu comme hypothèse toutes catégories confondues, si c'est le top 10 pour chaque catégories alors la data n'est pas bonne.</t>
  </si>
  <si>
    <t>2/</t>
  </si>
  <si>
    <t>Onglet "Tableau de bord"</t>
  </si>
  <si>
    <t>Pour le graphique "Graphique représentant le montant du panier en fonction du temps passé sur le site pour les clients affiliés (Pour le mois de Février)" =&gt;</t>
  </si>
  <si>
    <t>quand on parle de panier, cela signifie-t-il le panier moyen par transaction ou bien le CA total par temps passé ?</t>
  </si>
  <si>
    <t>J'ai ajouté une 3e colonne au tableau en plage B14:D17 (cellules de couleur jaune pâle) au cas où mais le graphique que j'ai généré indique le panier total pas moyen</t>
  </si>
  <si>
    <t>3/</t>
  </si>
  <si>
    <t>Graphique "Graphique représentant le chiffre d'affaires par catégorie en pourcentage (pour le mois de février)" =&gt;</t>
  </si>
  <si>
    <t>Plage M5-N11 : j'ai pas trouvé comment faire apparaître uniquement la date de février à partir du 1er tableau du tableau de bord donc j'ai créé un 2nd tableau avec uniquement les chiffres de février.</t>
  </si>
  <si>
    <t>4/</t>
  </si>
  <si>
    <t xml:space="preserve">Infographie : </t>
  </si>
  <si>
    <t>"Nous souhaitons avoir 5 graphiques différents dont une infographie dans le tableau de bord, c’est plus sympa pour les utilisateurs ! N'oublie pas de respecter au maximum les bonnes pratiques d'accessibilité."</t>
  </si>
  <si>
    <t>Qu'appelle-ton par infographie ? A ajouter en plus des graphiques ?</t>
  </si>
  <si>
    <t>3/ à intégrer pour "du ratio (nombre d’achats des clients)/(nombre de visites) au cours du temps"</t>
  </si>
  <si>
    <t xml:space="preserve">2/ Le montant des achats des clients (montant du panier) </t>
  </si>
  <si>
    <t xml:space="preserve">4/ Le temps passé par les visiteurs sur le site web (pour les sessions ayant abouti à un achat) </t>
  </si>
  <si>
    <t>5/ L’évolution du chiffre d’affaires dans les prochains mois</t>
  </si>
  <si>
    <r>
      <rPr>
        <rFont val="Calibri"/>
        <b/>
        <color theme="1"/>
      </rPr>
      <t>1/ La proportion des ventes par catégorie de produit</t>
    </r>
    <r>
      <rPr>
        <rFont val="Calibri"/>
        <color theme="1"/>
      </rPr>
      <t xml:space="preserve">  (=&gt; pourquoi on a pas les % indiqués?)</t>
    </r>
  </si>
  <si>
    <t>Remarque de Morgan : 
variabilité du temps passé par les visiteurs sur le site web (pour les sessions ayant abouti à un achat) = variabilité c'est forcément en fonction du temps (de la période, donc de 2019 à 2020)</t>
  </si>
  <si>
    <t xml:space="preserve">Evolution probable : le CA va continuer à croître dans les prochains mois puis il est possible qu'il stagne à plus long terme </t>
  </si>
  <si>
    <t xml:space="preserve">Pk augmente ? : </t>
  </si>
  <si>
    <t>car la proportion de ventes sur la catég Nourriture est en croissance continue + la tendance du nombre de visites en est hausse tous les mois. Le mois dernier le CA a exceptionnellement diminué car arrêt de la catégorie High Tech.</t>
  </si>
  <si>
    <t>Pk va stagner à un moment donné ?</t>
  </si>
  <si>
    <t>car le taux de conversion était pas trop mal sur la catégorie High Tech (proche de 1) mais il semble être mauvais (proche de zéro) sur les catégories Biens de conso et plus particulièrement sur la Nourriture.</t>
  </si>
  <si>
    <t>si le taux de conversion stagne et que le nombre de visites s'arrête de croître dans les mois à venir, alors il est probable que le CA stagne, et si le nombre de visites diminue, alors le CA diminuera probablement en conséquence.</t>
  </si>
  <si>
    <t xml:space="preserve">Explication : </t>
  </si>
  <si>
    <t>On constate sur le graph 3 que le taux de conversion descend sous le ratio de 1 à partir de 07/2020, et la tendance est dégressive à partir de cette date</t>
  </si>
  <si>
    <t>si on se référe au graph 12 c'est exactement à partir de 07/2020 que la catégorie Nourriture est introduite (elle n'existait pas avant cette date), et cette même catégorie représente un % de plus en plus élevé du CA au fil du temps =&gt;</t>
  </si>
  <si>
    <t>on en déduit qu'il y a très peu de conversion sur la catég Nourriture par rapport au nombre total de visites</t>
  </si>
  <si>
    <t xml:space="preserve">Comme la catég Nourriture représente désormais le plus gros % des ventes suite à l'arrêt de la catég High Tech et que sa proportion va continuer à croître, </t>
  </si>
  <si>
    <t>on en déduit que si le taux de conversion stagne ou continue de baisser, le risque est que cela puisse engendrer beaucoup de visites qui ne se transformeront pas en achat, et donc risque de stagnation voire de baisse du CA à terme.</t>
  </si>
  <si>
    <t>Il faudrait comprendre la raison pour laquelle les visiteurs ne passent pas à l'achat sur la catégorie Nourriture (peut-être repenser l'offre sur la catégorie Nourriture?)</t>
  </si>
  <si>
    <t>Panier moyen de 40€/achat et temps moyen de 7-8min pour une transaction (graphique 5)</t>
  </si>
  <si>
    <t>Si on se refére au grap 8 (mais non sélectionné pr les slides), on constate que la répartition des prix sur la catég Nourriture va de 0€ à 40€ (biens de conso 100€ en moyenne)</t>
  </si>
  <si>
    <t>la catégorie Nourriture a donc du potentiel car les tarifs des produits de cette catégorie sont en ligne avec le panier moyen dépensé sur le site, a l'air de correspondre aux besoins d'achats des visiteurs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</si>
</sst>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quot;€&quot;"/>
    <numFmt numFmtId="165" formatCode="#,##0.00\ [$€-1]"/>
    <numFmt numFmtId="166" formatCode="_-* #,##0.00\ &quot;€&quot;_-;\-* #,##0.00\ &quot;€&quot;_-;_-* &quot;-&quot;??\ &quot;€&quot;_-;_-@"/>
  </numFmts>
  <fonts count="29">
    <font>
      <sz val="11.0"/>
      <color theme="1"/>
      <name val="Calibri"/>
      <scheme val="minor"/>
    </font>
    <font>
      <sz val="11.0"/>
      <color theme="1"/>
      <name val="Calibri"/>
    </font>
    <font>
      <b/>
      <i/>
      <sz val="26.0"/>
      <color theme="0"/>
      <name val="Calibri"/>
    </font>
    <font/>
    <font>
      <sz val="11.0"/>
      <color rgb="FFFFFFFF"/>
      <name val="Calibri"/>
    </font>
    <font>
      <b/>
      <sz val="12.0"/>
      <color rgb="FFFFFFFF"/>
      <name val="Calibri"/>
    </font>
    <font>
      <b/>
      <sz val="12.0"/>
      <color theme="0"/>
      <name val="Calibri"/>
    </font>
    <font>
      <b/>
      <sz val="14.0"/>
      <color theme="0"/>
      <name val="Calibri"/>
    </font>
    <font>
      <sz val="11.0"/>
      <color rgb="FFD9D9D9"/>
      <name val="Calibri"/>
    </font>
    <font>
      <sz val="12.0"/>
      <color theme="1"/>
      <name val="Calibri"/>
    </font>
    <font>
      <sz val="12.0"/>
      <color theme="5"/>
      <name val="Calibri"/>
    </font>
    <font>
      <sz val="9.0"/>
      <color rgb="FFFFFFFF"/>
      <name val="&quot;Google Sans Mono&quot;"/>
    </font>
    <font>
      <sz val="11.0"/>
      <color rgb="FF000000"/>
      <name val="Calibri"/>
    </font>
    <font>
      <b/>
      <sz val="12.0"/>
      <color theme="5"/>
      <name val="Calibri"/>
    </font>
    <font>
      <b/>
      <sz val="11.0"/>
      <color theme="0"/>
      <name val="Calibri"/>
    </font>
    <font>
      <sz val="11.0"/>
      <color theme="5"/>
      <name val="Calibri"/>
    </font>
    <font>
      <sz val="11.0"/>
      <color rgb="FFF3F3F3"/>
      <name val="Calibri"/>
    </font>
    <font>
      <sz val="11.0"/>
      <color rgb="FFED7D31"/>
      <name val="Calibri"/>
    </font>
    <font>
      <b/>
      <sz val="11.0"/>
      <color theme="1"/>
      <name val="Calibri"/>
    </font>
    <font>
      <b/>
      <color theme="1"/>
      <name val="Calibri"/>
      <scheme val="minor"/>
    </font>
    <font>
      <b/>
      <i/>
      <sz val="20.0"/>
      <color theme="0"/>
      <name val="Calibri"/>
    </font>
    <font>
      <color theme="1"/>
      <name val="Calibri"/>
      <scheme val="minor"/>
    </font>
    <font>
      <color rgb="FFFF0000"/>
      <name val="Calibri"/>
      <scheme val="minor"/>
    </font>
    <font>
      <b/>
      <color rgb="FFFF0000"/>
      <name val="Calibri"/>
      <scheme val="minor"/>
    </font>
    <font>
      <b/>
      <color rgb="FFFFFFFF"/>
      <name val="Calibri"/>
      <scheme val="minor"/>
    </font>
    <font>
      <sz val="9.0"/>
      <color rgb="FF1F1F1F"/>
      <name val="&quot;Google Sans&quot;"/>
    </font>
    <font>
      <b/>
      <sz val="14.0"/>
      <color rgb="FFFF0000"/>
      <name val="Calibri"/>
      <scheme val="minor"/>
    </font>
    <font>
      <b/>
      <i/>
      <color theme="1"/>
      <name val="Calibri"/>
      <scheme val="minor"/>
    </font>
    <font>
      <b/>
      <color rgb="FF000000"/>
      <name val="Calibri"/>
      <scheme val="minor"/>
    </font>
  </fonts>
  <fills count="12">
    <fill>
      <patternFill patternType="none"/>
    </fill>
    <fill>
      <patternFill patternType="lightGray"/>
    </fill>
    <fill>
      <patternFill patternType="solid">
        <fgColor theme="0"/>
        <bgColor theme="0"/>
      </patternFill>
    </fill>
    <fill>
      <patternFill patternType="solid">
        <fgColor rgb="FF2E75B5"/>
        <bgColor rgb="FF2E75B5"/>
      </patternFill>
    </fill>
    <fill>
      <patternFill patternType="solid">
        <fgColor theme="8"/>
        <bgColor theme="8"/>
      </patternFill>
    </fill>
    <fill>
      <patternFill patternType="solid">
        <fgColor rgb="FFFFFFFF"/>
        <bgColor rgb="FFFFFFFF"/>
      </patternFill>
    </fill>
    <fill>
      <patternFill patternType="solid">
        <fgColor rgb="FFDEEAF6"/>
        <bgColor rgb="FFDEEAF6"/>
      </patternFill>
    </fill>
    <fill>
      <patternFill patternType="solid">
        <fgColor rgb="FF3D85C6"/>
        <bgColor rgb="FF3D85C6"/>
      </patternFill>
    </fill>
    <fill>
      <patternFill patternType="solid">
        <fgColor theme="5"/>
        <bgColor theme="5"/>
      </patternFill>
    </fill>
    <fill>
      <patternFill patternType="solid">
        <fgColor rgb="FFFBE4D5"/>
        <bgColor rgb="FFFBE4D5"/>
      </patternFill>
    </fill>
    <fill>
      <patternFill patternType="solid">
        <fgColor rgb="FFD9E2F3"/>
        <bgColor rgb="FFD9E2F3"/>
      </patternFill>
    </fill>
    <fill>
      <patternFill patternType="solid">
        <fgColor rgb="FFFFFF00"/>
        <bgColor rgb="FFFFFF00"/>
      </patternFill>
    </fill>
  </fills>
  <borders count="39">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theme="0"/>
      </right>
      <top style="medium">
        <color rgb="FF000000"/>
      </top>
    </border>
    <border>
      <left style="thin">
        <color theme="0"/>
      </left>
      <right style="thin">
        <color theme="0"/>
      </right>
      <top style="medium">
        <color rgb="FF000000"/>
      </top>
    </border>
    <border>
      <left style="thin">
        <color theme="0"/>
      </left>
      <right style="medium">
        <color rgb="FF000000"/>
      </right>
      <top style="medium">
        <color rgb="FF000000"/>
      </top>
    </border>
    <border>
      <left style="medium">
        <color rgb="FF000000"/>
      </left>
      <right style="medium">
        <color rgb="FF000000"/>
      </right>
      <top style="medium">
        <color rgb="FF000000"/>
      </top>
    </border>
    <border>
      <left style="medium">
        <color rgb="FF000000"/>
      </left>
      <right style="thin">
        <color theme="0"/>
      </right>
      <bottom style="medium">
        <color rgb="FF000000"/>
      </bottom>
    </border>
    <border>
      <left style="thin">
        <color theme="0"/>
      </left>
      <right style="thin">
        <color theme="0"/>
      </right>
      <bottom style="medium">
        <color rgb="FF000000"/>
      </bottom>
    </border>
    <border>
      <left style="thin">
        <color theme="0"/>
      </left>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border>
    <border>
      <left style="medium">
        <color rgb="FF000000"/>
      </left>
      <right style="thin">
        <color theme="0"/>
      </right>
      <top style="medium">
        <color rgb="FF000000"/>
      </top>
      <bottom style="medium">
        <color rgb="FF000000"/>
      </bottom>
    </border>
    <border>
      <left style="thin">
        <color theme="0"/>
      </left>
      <right style="medium">
        <color rgb="FF000000"/>
      </right>
      <top style="medium">
        <color rgb="FF000000"/>
      </top>
      <bottom style="medium">
        <color rgb="FF000000"/>
      </bottom>
    </border>
    <border>
      <left style="medium">
        <color rgb="FF000000"/>
      </left>
      <right style="medium">
        <color rgb="FF000000"/>
      </right>
      <top/>
      <bottom style="thin">
        <color rgb="FF000000"/>
      </bottom>
    </border>
    <border>
      <left style="thin">
        <color rgb="FF000000"/>
      </left>
      <right style="medium">
        <color rgb="FF000000"/>
      </right>
      <top style="thin">
        <color rgb="FF000000"/>
      </top>
      <bottom style="medium">
        <color rgb="FF000000"/>
      </bottom>
    </border>
    <border>
      <right/>
      <top/>
      <bottom/>
    </border>
    <border>
      <left/>
      <right/>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2" fontId="4" numFmtId="0" xfId="0" applyBorder="1" applyFont="1"/>
    <xf borderId="5" fillId="4" fontId="5" numFmtId="0" xfId="0" applyAlignment="1" applyBorder="1" applyFill="1" applyFont="1">
      <alignment horizontal="center" vertical="center"/>
    </xf>
    <xf borderId="6" fillId="4" fontId="6" numFmtId="0" xfId="0" applyAlignment="1" applyBorder="1" applyFont="1">
      <alignment horizontal="center" vertical="center"/>
    </xf>
    <xf borderId="7" fillId="4" fontId="6" numFmtId="0" xfId="0" applyAlignment="1" applyBorder="1" applyFont="1">
      <alignment horizontal="center" vertical="center"/>
    </xf>
    <xf borderId="8" fillId="4" fontId="7" numFmtId="0" xfId="0" applyAlignment="1" applyBorder="1" applyFont="1">
      <alignment horizontal="center" vertical="center"/>
    </xf>
    <xf borderId="1" fillId="2" fontId="8" numFmtId="0" xfId="0" applyAlignment="1" applyBorder="1" applyFont="1">
      <alignment horizontal="center"/>
    </xf>
    <xf borderId="1" fillId="2" fontId="4" numFmtId="0" xfId="0" applyAlignment="1" applyBorder="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 fillId="2" fontId="1" numFmtId="0" xfId="0" applyAlignment="1" applyBorder="1" applyFont="1">
      <alignment readingOrder="0"/>
    </xf>
    <xf borderId="1" fillId="2" fontId="4" numFmtId="0" xfId="0" applyAlignment="1" applyBorder="1" applyFont="1">
      <alignment horizontal="center" readingOrder="0"/>
    </xf>
    <xf borderId="1" fillId="2" fontId="4" numFmtId="164" xfId="0" applyBorder="1" applyFont="1" applyNumberFormat="1"/>
    <xf borderId="13" fillId="2" fontId="9" numFmtId="0" xfId="0" applyAlignment="1" applyBorder="1" applyFont="1">
      <alignment horizontal="center" vertical="center"/>
    </xf>
    <xf borderId="14" fillId="2" fontId="9" numFmtId="164" xfId="0" applyAlignment="1" applyBorder="1" applyFont="1" applyNumberFormat="1">
      <alignment horizontal="center" vertical="center"/>
    </xf>
    <xf borderId="15" fillId="2" fontId="9" numFmtId="164" xfId="0" applyAlignment="1" applyBorder="1" applyFont="1" applyNumberFormat="1">
      <alignment horizontal="center" vertical="center"/>
    </xf>
    <xf borderId="16" fillId="2" fontId="10" numFmtId="164" xfId="0" applyAlignment="1" applyBorder="1" applyFont="1" applyNumberFormat="1">
      <alignment horizontal="center" vertical="center"/>
    </xf>
    <xf borderId="1" fillId="2" fontId="4" numFmtId="9" xfId="0" applyAlignment="1" applyBorder="1" applyFont="1" applyNumberFormat="1">
      <alignment horizontal="center" readingOrder="0"/>
    </xf>
    <xf borderId="13" fillId="2" fontId="10" numFmtId="164" xfId="0" applyAlignment="1" applyBorder="1" applyFont="1" applyNumberFormat="1">
      <alignment horizontal="center"/>
    </xf>
    <xf borderId="1" fillId="2" fontId="1" numFmtId="10" xfId="0" applyBorder="1" applyFont="1" applyNumberFormat="1"/>
    <xf borderId="0" fillId="5" fontId="11" numFmtId="10" xfId="0" applyAlignment="1" applyFill="1" applyFont="1" applyNumberFormat="1">
      <alignment horizontal="center"/>
    </xf>
    <xf borderId="1" fillId="2" fontId="12" numFmtId="10" xfId="0" applyBorder="1" applyFont="1" applyNumberFormat="1"/>
    <xf borderId="17" fillId="6" fontId="9" numFmtId="0" xfId="0" applyAlignment="1" applyBorder="1" applyFill="1" applyFont="1">
      <alignment horizontal="center" vertical="center"/>
    </xf>
    <xf borderId="18" fillId="6" fontId="9" numFmtId="164" xfId="0" applyAlignment="1" applyBorder="1" applyFont="1" applyNumberFormat="1">
      <alignment horizontal="center" vertical="center"/>
    </xf>
    <xf borderId="19" fillId="6" fontId="9" numFmtId="164" xfId="0" applyAlignment="1" applyBorder="1" applyFont="1" applyNumberFormat="1">
      <alignment horizontal="center" vertical="center"/>
    </xf>
    <xf borderId="16" fillId="6" fontId="10" numFmtId="164" xfId="0" applyAlignment="1" applyBorder="1" applyFont="1" applyNumberFormat="1">
      <alignment horizontal="center" vertical="center"/>
    </xf>
    <xf borderId="17" fillId="6" fontId="10" numFmtId="164" xfId="0" applyAlignment="1" applyBorder="1" applyFont="1" applyNumberFormat="1">
      <alignment horizontal="center"/>
    </xf>
    <xf borderId="1" fillId="2" fontId="4" numFmtId="10" xfId="0" applyAlignment="1" applyBorder="1" applyFont="1" applyNumberFormat="1">
      <alignment horizontal="center"/>
    </xf>
    <xf borderId="20" fillId="2" fontId="9" numFmtId="0" xfId="0" applyAlignment="1" applyBorder="1" applyFont="1">
      <alignment horizontal="center" vertical="center"/>
    </xf>
    <xf borderId="21" fillId="2" fontId="9" numFmtId="164" xfId="0" applyAlignment="1" applyBorder="1" applyFont="1" applyNumberFormat="1">
      <alignment horizontal="center" vertical="center"/>
    </xf>
    <xf borderId="22" fillId="2" fontId="9" numFmtId="164" xfId="0" applyAlignment="1" applyBorder="1" applyFont="1" applyNumberFormat="1">
      <alignment horizontal="center" vertical="center"/>
    </xf>
    <xf borderId="1" fillId="2" fontId="1" numFmtId="164" xfId="0" applyBorder="1" applyFont="1" applyNumberFormat="1"/>
    <xf borderId="20" fillId="2" fontId="10" numFmtId="164" xfId="0" applyAlignment="1" applyBorder="1" applyFont="1" applyNumberFormat="1">
      <alignment horizontal="center"/>
    </xf>
    <xf borderId="1" fillId="2" fontId="4" numFmtId="10" xfId="0" applyBorder="1" applyFont="1" applyNumberFormat="1"/>
    <xf borderId="23" fillId="4" fontId="6" numFmtId="0" xfId="0" applyAlignment="1" applyBorder="1" applyFont="1">
      <alignment horizontal="center" vertical="center"/>
    </xf>
    <xf borderId="23" fillId="4" fontId="6" numFmtId="164" xfId="0" applyAlignment="1" applyBorder="1" applyFont="1" applyNumberFormat="1">
      <alignment horizontal="center" vertical="center"/>
    </xf>
    <xf borderId="24" fillId="4" fontId="6" numFmtId="164" xfId="0" applyAlignment="1" applyBorder="1" applyFont="1" applyNumberFormat="1">
      <alignment horizontal="center" vertical="center"/>
    </xf>
    <xf borderId="25" fillId="4" fontId="13" numFmtId="164" xfId="0" applyAlignment="1" applyBorder="1" applyFont="1" applyNumberFormat="1">
      <alignment horizontal="center" vertical="center"/>
    </xf>
    <xf borderId="1" fillId="2" fontId="14" numFmtId="164" xfId="0" applyAlignment="1" applyBorder="1" applyFont="1" applyNumberFormat="1">
      <alignment horizontal="center" vertical="center"/>
    </xf>
    <xf borderId="26" fillId="4" fontId="13" numFmtId="164" xfId="0" applyAlignment="1" applyBorder="1" applyFont="1" applyNumberFormat="1">
      <alignment horizontal="center" vertical="center"/>
    </xf>
    <xf quotePrefix="1" borderId="1" fillId="2" fontId="4" numFmtId="0" xfId="0" applyAlignment="1" applyBorder="1" applyFont="1">
      <alignment horizontal="center" readingOrder="0"/>
    </xf>
    <xf borderId="1" fillId="2" fontId="12" numFmtId="0" xfId="0" applyBorder="1" applyFont="1"/>
    <xf borderId="1" fillId="2" fontId="4" numFmtId="0" xfId="0" applyAlignment="1" applyBorder="1" applyFont="1">
      <alignment readingOrder="0"/>
    </xf>
    <xf borderId="27" fillId="2" fontId="1" numFmtId="0" xfId="0" applyBorder="1" applyFont="1"/>
    <xf borderId="26" fillId="4" fontId="6" numFmtId="0" xfId="0" applyAlignment="1" applyBorder="1" applyFont="1">
      <alignment horizontal="center" vertical="center"/>
    </xf>
    <xf borderId="28" fillId="4" fontId="14" numFmtId="0" xfId="0" applyAlignment="1" applyBorder="1" applyFont="1">
      <alignment horizontal="center" vertical="center"/>
    </xf>
    <xf borderId="29" fillId="4" fontId="14" numFmtId="0" xfId="0" applyAlignment="1" applyBorder="1" applyFont="1">
      <alignment horizontal="center" vertical="center"/>
    </xf>
    <xf borderId="1" fillId="2" fontId="1" numFmtId="165" xfId="0" applyBorder="1" applyFont="1" applyNumberFormat="1"/>
    <xf borderId="30" fillId="2" fontId="1" numFmtId="0" xfId="0" applyAlignment="1" applyBorder="1" applyFont="1">
      <alignment horizontal="center"/>
    </xf>
    <xf borderId="14" fillId="2" fontId="15" numFmtId="0" xfId="0" applyAlignment="1" applyBorder="1" applyFont="1">
      <alignment horizontal="center"/>
    </xf>
    <xf borderId="16" fillId="2" fontId="15" numFmtId="165" xfId="0" applyAlignment="1" applyBorder="1" applyFont="1" applyNumberFormat="1">
      <alignment horizontal="center"/>
    </xf>
    <xf borderId="1" fillId="5" fontId="16" numFmtId="10" xfId="0" applyBorder="1" applyFont="1" applyNumberFormat="1"/>
    <xf borderId="20" fillId="6" fontId="1" numFmtId="0" xfId="0" applyAlignment="1" applyBorder="1" applyFont="1">
      <alignment horizontal="center"/>
    </xf>
    <xf borderId="21" fillId="6" fontId="17" numFmtId="0" xfId="0" applyAlignment="1" applyBorder="1" applyFont="1">
      <alignment horizontal="center" readingOrder="0"/>
    </xf>
    <xf borderId="31" fillId="6" fontId="15" numFmtId="165" xfId="0" applyAlignment="1" applyBorder="1" applyFont="1" applyNumberFormat="1">
      <alignment horizontal="center"/>
    </xf>
    <xf borderId="32" fillId="2" fontId="1" numFmtId="0" xfId="0" applyBorder="1" applyFont="1"/>
    <xf borderId="33" fillId="2" fontId="1" numFmtId="0" xfId="0" applyBorder="1" applyFont="1"/>
    <xf borderId="2" fillId="4" fontId="6" numFmtId="0" xfId="0" applyAlignment="1" applyBorder="1" applyFont="1">
      <alignment horizontal="center" vertical="center"/>
    </xf>
    <xf borderId="34" fillId="2" fontId="1" numFmtId="0" xfId="0" applyBorder="1" applyFont="1"/>
    <xf borderId="35" fillId="2" fontId="1" numFmtId="0" xfId="0" applyBorder="1" applyFont="1"/>
    <xf borderId="1" fillId="2" fontId="18" numFmtId="0" xfId="0" applyAlignment="1" applyBorder="1" applyFont="1">
      <alignment readingOrder="0"/>
    </xf>
    <xf borderId="36" fillId="2" fontId="1" numFmtId="0" xfId="0" applyBorder="1" applyFont="1"/>
    <xf borderId="37" fillId="2" fontId="1" numFmtId="0" xfId="0" applyBorder="1" applyFont="1"/>
    <xf borderId="38" fillId="2" fontId="1" numFmtId="0" xfId="0" applyBorder="1" applyFont="1"/>
    <xf borderId="2" fillId="4" fontId="5" numFmtId="0" xfId="0" applyAlignment="1" applyBorder="1" applyFont="1">
      <alignment horizontal="center" readingOrder="0" vertical="center"/>
    </xf>
    <xf borderId="0" fillId="0" fontId="19" numFmtId="0" xfId="0" applyAlignment="1" applyFont="1">
      <alignment horizontal="left" readingOrder="0"/>
    </xf>
    <xf borderId="1" fillId="2" fontId="9" numFmtId="0" xfId="0" applyAlignment="1" applyBorder="1" applyFont="1">
      <alignment readingOrder="0"/>
    </xf>
    <xf borderId="0" fillId="0" fontId="1" numFmtId="0" xfId="0" applyAlignment="1" applyFont="1">
      <alignment horizontal="left"/>
    </xf>
    <xf borderId="0" fillId="0" fontId="18" numFmtId="0" xfId="0" applyAlignment="1" applyFont="1">
      <alignment horizontal="center"/>
    </xf>
    <xf borderId="0" fillId="0" fontId="1" numFmtId="0" xfId="0" applyAlignment="1" applyFont="1">
      <alignment horizontal="center"/>
    </xf>
    <xf borderId="2" fillId="3" fontId="20" numFmtId="0" xfId="0" applyAlignment="1" applyBorder="1" applyFont="1">
      <alignment horizontal="center"/>
    </xf>
    <xf borderId="0" fillId="0" fontId="19" numFmtId="0" xfId="0" applyAlignment="1" applyFont="1">
      <alignment horizontal="center"/>
    </xf>
    <xf borderId="0" fillId="0" fontId="21" numFmtId="0" xfId="0" applyAlignment="1" applyFont="1">
      <alignment horizontal="center"/>
    </xf>
    <xf borderId="0" fillId="0" fontId="21" numFmtId="0" xfId="0" applyFont="1"/>
    <xf borderId="0" fillId="0" fontId="22" numFmtId="0" xfId="0" applyAlignment="1" applyFont="1">
      <alignment horizontal="center"/>
    </xf>
    <xf borderId="0" fillId="0" fontId="21" numFmtId="166" xfId="0" applyAlignment="1" applyFont="1" applyNumberFormat="1">
      <alignment horizontal="center"/>
    </xf>
    <xf borderId="0" fillId="0" fontId="21" numFmtId="166" xfId="0" applyFont="1" applyNumberFormat="1"/>
    <xf borderId="0" fillId="0" fontId="19" numFmtId="166" xfId="0" applyFont="1" applyNumberFormat="1"/>
    <xf borderId="0" fillId="0" fontId="19" numFmtId="0" xfId="0" applyFont="1"/>
    <xf borderId="0" fillId="0" fontId="19" numFmtId="0" xfId="0" applyAlignment="1" applyFont="1">
      <alignment readingOrder="0"/>
    </xf>
    <xf borderId="0" fillId="0" fontId="23" numFmtId="0" xfId="0" applyAlignment="1" applyFont="1">
      <alignment horizontal="left" readingOrder="0"/>
    </xf>
    <xf borderId="0" fillId="7" fontId="24" numFmtId="0" xfId="0" applyAlignment="1" applyFill="1" applyFont="1">
      <alignment horizontal="center" readingOrder="0"/>
    </xf>
    <xf borderId="0" fillId="0" fontId="21" numFmtId="0" xfId="0" applyAlignment="1" applyFont="1">
      <alignment readingOrder="0"/>
    </xf>
    <xf borderId="0" fillId="0" fontId="19" numFmtId="0" xfId="0" applyAlignment="1" applyFont="1">
      <alignment horizontal="center" readingOrder="0"/>
    </xf>
    <xf borderId="0" fillId="0" fontId="21" numFmtId="165" xfId="0" applyAlignment="1" applyFont="1" applyNumberFormat="1">
      <alignment horizontal="center"/>
    </xf>
    <xf borderId="0" fillId="0" fontId="21" numFmtId="0" xfId="0" applyAlignment="1" applyFont="1">
      <alignment horizontal="center" readingOrder="0"/>
    </xf>
    <xf borderId="0" fillId="0" fontId="19" numFmtId="165" xfId="0" applyAlignment="1" applyFont="1" applyNumberFormat="1">
      <alignment horizontal="center"/>
    </xf>
    <xf borderId="0" fillId="0" fontId="18" numFmtId="166" xfId="0" applyAlignment="1" applyFont="1" applyNumberFormat="1">
      <alignment horizontal="center"/>
    </xf>
    <xf borderId="0" fillId="0" fontId="1" numFmtId="166" xfId="0" applyAlignment="1" applyFont="1" applyNumberFormat="1">
      <alignment horizontal="center"/>
    </xf>
    <xf borderId="0" fillId="5" fontId="25" numFmtId="0" xfId="0" applyAlignment="1" applyFont="1">
      <alignment readingOrder="0"/>
    </xf>
    <xf borderId="0" fillId="8" fontId="1" numFmtId="0" xfId="0" applyAlignment="1" applyFill="1" applyFont="1">
      <alignment horizontal="center" vertical="center"/>
    </xf>
    <xf borderId="0" fillId="8" fontId="1" numFmtId="4" xfId="0" applyAlignment="1" applyFont="1" applyNumberFormat="1">
      <alignment horizontal="center" vertical="center"/>
    </xf>
    <xf borderId="0" fillId="8" fontId="1" numFmtId="2" xfId="0" applyAlignment="1" applyFont="1" applyNumberFormat="1">
      <alignment horizontal="center" vertical="center"/>
    </xf>
    <xf borderId="0" fillId="9" fontId="1" numFmtId="0" xfId="0" applyAlignment="1" applyFill="1" applyFont="1">
      <alignment horizontal="center" vertical="center"/>
    </xf>
    <xf borderId="0" fillId="9" fontId="1" numFmtId="4" xfId="0" applyAlignment="1" applyFont="1" applyNumberFormat="1">
      <alignment horizontal="center" vertical="center"/>
    </xf>
    <xf borderId="0" fillId="9" fontId="1" numFmtId="166" xfId="0" applyAlignment="1" applyFont="1" applyNumberFormat="1">
      <alignment horizontal="center" vertical="center"/>
    </xf>
    <xf borderId="0" fillId="10" fontId="1" numFmtId="0" xfId="0" applyAlignment="1" applyFill="1" applyFont="1">
      <alignment horizontal="center" vertical="center"/>
    </xf>
    <xf borderId="0" fillId="10" fontId="1" numFmtId="4" xfId="0" applyAlignment="1" applyFont="1" applyNumberFormat="1">
      <alignment horizontal="center" vertical="center"/>
    </xf>
    <xf borderId="0" fillId="10" fontId="1" numFmtId="166" xfId="0" applyAlignment="1" applyFont="1" applyNumberFormat="1">
      <alignment horizontal="center" vertical="center"/>
    </xf>
    <xf borderId="0" fillId="2" fontId="1" numFmtId="0" xfId="0" applyAlignment="1" applyFont="1">
      <alignment horizontal="center" vertical="center"/>
    </xf>
    <xf borderId="0" fillId="2" fontId="1" numFmtId="4" xfId="0" applyAlignment="1" applyFont="1" applyNumberFormat="1">
      <alignment horizontal="center" vertical="center"/>
    </xf>
    <xf borderId="0" fillId="2" fontId="1" numFmtId="166" xfId="0" applyAlignment="1" applyFont="1" applyNumberFormat="1">
      <alignment horizontal="center" vertical="center"/>
    </xf>
    <xf borderId="0" fillId="0" fontId="1" numFmtId="0" xfId="0" applyAlignment="1" applyFont="1">
      <alignment horizontal="center" vertical="center"/>
    </xf>
    <xf borderId="0" fillId="0" fontId="26" numFmtId="0" xfId="0" applyAlignment="1" applyFont="1">
      <alignment readingOrder="0"/>
    </xf>
    <xf borderId="0" fillId="0" fontId="23" numFmtId="0" xfId="0" applyAlignment="1" applyFont="1">
      <alignment readingOrder="0"/>
    </xf>
    <xf borderId="0" fillId="0" fontId="19" numFmtId="0" xfId="0" applyAlignment="1" applyFont="1">
      <alignment horizontal="right" readingOrder="0"/>
    </xf>
    <xf borderId="0" fillId="0" fontId="27" numFmtId="0" xfId="0" applyAlignment="1" applyFont="1">
      <alignment readingOrder="0"/>
    </xf>
    <xf borderId="0" fillId="0" fontId="28" numFmtId="0" xfId="0" applyAlignment="1" applyFont="1">
      <alignment readingOrder="0"/>
    </xf>
    <xf borderId="0" fillId="11" fontId="19" numFmtId="0" xfId="0" applyAlignment="1" applyFill="1" applyFont="1">
      <alignment readingOrder="0"/>
    </xf>
    <xf borderId="0" fillId="11" fontId="21"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bien de conso.</c:v>
          </c:tx>
          <c:spPr>
            <a:ln cmpd="sng" w="28575">
              <a:solidFill>
                <a:schemeClr val="accent1"/>
              </a:solidFill>
            </a:ln>
          </c:spPr>
          <c:marker>
            <c:symbol val="none"/>
          </c:marker>
          <c:cat>
            <c:strRef>
              <c:f>'Tableau de bord'!$C$6:$H$6</c:f>
            </c:strRef>
          </c:cat>
          <c:val>
            <c:numRef>
              <c:f>'Tableau de bord'!$C$7:$H$7</c:f>
              <c:numCache/>
            </c:numRef>
          </c:val>
          <c:smooth val="0"/>
        </c:ser>
        <c:ser>
          <c:idx val="1"/>
          <c:order val="1"/>
          <c:tx>
            <c:v>nourriture</c:v>
          </c:tx>
          <c:spPr>
            <a:ln cmpd="sng" w="28575">
              <a:solidFill>
                <a:schemeClr val="accent2"/>
              </a:solidFill>
            </a:ln>
          </c:spPr>
          <c:marker>
            <c:symbol val="none"/>
          </c:marker>
          <c:cat>
            <c:strRef>
              <c:f>'Tableau de bord'!$C$6:$H$6</c:f>
            </c:strRef>
          </c:cat>
          <c:val>
            <c:numRef>
              <c:f>'Tableau de bord'!$C$8:$H$8</c:f>
              <c:numCache/>
            </c:numRef>
          </c:val>
          <c:smooth val="0"/>
        </c:ser>
        <c:ser>
          <c:idx val="2"/>
          <c:order val="2"/>
          <c:tx>
            <c:v>high tech</c:v>
          </c:tx>
          <c:spPr>
            <a:ln cmpd="sng" w="28575">
              <a:solidFill>
                <a:schemeClr val="accent3"/>
              </a:solidFill>
            </a:ln>
          </c:spPr>
          <c:marker>
            <c:symbol val="none"/>
          </c:marker>
          <c:cat>
            <c:strRef>
              <c:f>'Tableau de bord'!$C$6:$H$6</c:f>
            </c:strRef>
          </c:cat>
          <c:val>
            <c:numRef>
              <c:f>'Tableau de bord'!$C$9:$H$9</c:f>
              <c:numCache/>
            </c:numRef>
          </c:val>
          <c:smooth val="0"/>
        </c:ser>
        <c:axId val="1840099061"/>
        <c:axId val="1647313933"/>
      </c:lineChart>
      <c:catAx>
        <c:axId val="1840099061"/>
        <c:scaling>
          <c:orientation val="minMax"/>
        </c:scaling>
        <c:delete val="0"/>
        <c:axPos val="b"/>
        <c:title>
          <c:tx>
            <c:rich>
              <a:bodyPr/>
              <a:lstStyle/>
              <a:p>
                <a:pPr lvl="0">
                  <a:defRPr b="1" i="0" sz="1000">
                    <a:solidFill>
                      <a:srgbClr val="000000"/>
                    </a:solidFill>
                    <a:latin typeface="+mn-lt"/>
                  </a:defRPr>
                </a:pPr>
                <a:r>
                  <a:rPr b="1" i="0" sz="1000">
                    <a:solidFill>
                      <a:srgbClr val="000000"/>
                    </a:solidFill>
                    <a:latin typeface="+mn-lt"/>
                  </a:rPr>
                  <a:t>MOIS</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47313933"/>
      </c:catAx>
      <c:valAx>
        <c:axId val="1647313933"/>
        <c:scaling>
          <c:orientation val="minMax"/>
        </c:scaling>
        <c:delete val="0"/>
        <c:axPos val="l"/>
        <c:majorGridlines>
          <c:spPr>
            <a:ln>
              <a:solidFill>
                <a:srgbClr val="B7B7B7"/>
              </a:solidFill>
            </a:ln>
          </c:spPr>
        </c:majorGridlines>
        <c:title>
          <c:tx>
            <c:rich>
              <a:bodyPr/>
              <a:lstStyle/>
              <a:p>
                <a:pPr lvl="0">
                  <a:defRPr b="1" i="0" sz="1000">
                    <a:solidFill>
                      <a:srgbClr val="000000"/>
                    </a:solidFill>
                    <a:latin typeface="+mn-lt"/>
                  </a:defRPr>
                </a:pPr>
                <a:r>
                  <a:rPr b="1" i="0" sz="1000">
                    <a:solidFill>
                      <a:srgbClr val="000000"/>
                    </a:solidFill>
                    <a:latin typeface="+mn-lt"/>
                  </a:rPr>
                  <a:t>CHIFFRE D'AFFAIRES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40099061"/>
      </c:valAx>
    </c:plotArea>
    <c:legend>
      <c:legendPos val="t"/>
      <c:overlay val="0"/>
      <c:txPr>
        <a:bodyPr/>
        <a:lstStyle/>
        <a:p>
          <a:pPr lvl="0">
            <a:defRPr b="1"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'Tableau de bord'!$B$8</c:f>
            </c:strRef>
          </c:tx>
          <c:spPr>
            <a:solidFill>
              <a:schemeClr val="accent1"/>
            </a:solidFill>
            <a:ln cmpd="sng">
              <a:solidFill>
                <a:srgbClr val="000000"/>
              </a:solidFill>
            </a:ln>
          </c:spPr>
          <c:cat>
            <c:strRef>
              <c:f>'Tableau de bord'!$C$6:$H$6</c:f>
            </c:strRef>
          </c:cat>
          <c:val>
            <c:numRef>
              <c:f>'Tableau de bord'!$C$8:$H$8</c:f>
              <c:numCache/>
            </c:numRef>
          </c:val>
        </c:ser>
        <c:ser>
          <c:idx val="1"/>
          <c:order val="1"/>
          <c:tx>
            <c:strRef>
              <c:f>'Tableau de bord'!$B$9</c:f>
            </c:strRef>
          </c:tx>
          <c:spPr>
            <a:solidFill>
              <a:srgbClr val="ED7D31"/>
            </a:solidFill>
            <a:ln cmpd="sng">
              <a:solidFill>
                <a:srgbClr val="000000"/>
              </a:solidFill>
            </a:ln>
          </c:spPr>
          <c:cat>
            <c:strRef>
              <c:f>'Tableau de bord'!$C$6:$H$6</c:f>
            </c:strRef>
          </c:cat>
          <c:val>
            <c:numRef>
              <c:f>'Tableau de bord'!$C$9:$H$9</c:f>
              <c:numCache/>
            </c:numRef>
          </c:val>
        </c:ser>
        <c:ser>
          <c:idx val="2"/>
          <c:order val="2"/>
          <c:tx>
            <c:strRef>
              <c:f>'Tableau de bord'!$B$10</c:f>
            </c:strRef>
          </c:tx>
          <c:spPr>
            <a:solidFill>
              <a:schemeClr val="accent3"/>
            </a:solidFill>
            <a:ln cmpd="sng">
              <a:solidFill>
                <a:srgbClr val="000000"/>
              </a:solidFill>
            </a:ln>
          </c:spPr>
          <c:cat>
            <c:strRef>
              <c:f>'Tableau de bord'!$C$6:$H$6</c:f>
            </c:strRef>
          </c:cat>
          <c:val>
            <c:numRef>
              <c:f>'Tableau de bord'!$C$10:$H$10</c:f>
              <c:numCache/>
            </c:numRef>
          </c:val>
        </c:ser>
        <c:axId val="1096193176"/>
        <c:axId val="1043228994"/>
      </c:barChart>
      <c:catAx>
        <c:axId val="109619317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MOIS</a:t>
                </a:r>
              </a:p>
            </c:rich>
          </c:tx>
          <c:overlay val="0"/>
        </c:title>
        <c:numFmt formatCode="General" sourceLinked="1"/>
        <c:majorTickMark val="none"/>
        <c:minorTickMark val="none"/>
        <c:spPr/>
        <c:txPr>
          <a:bodyPr/>
          <a:lstStyle/>
          <a:p>
            <a:pPr lvl="0">
              <a:defRPr b="0">
                <a:solidFill>
                  <a:srgbClr val="000000"/>
                </a:solidFill>
                <a:latin typeface="+mn-lt"/>
              </a:defRPr>
            </a:pPr>
          </a:p>
        </c:txPr>
        <c:crossAx val="1043228994"/>
      </c:catAx>
      <c:valAx>
        <c:axId val="10432289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CHIFFRE D'AFFAIRES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6193176"/>
      </c:valAx>
    </c:plotArea>
    <c:legend>
      <c:legendPos val="r"/>
      <c:overlay val="0"/>
      <c:txPr>
        <a:bodyPr/>
        <a:lstStyle/>
        <a:p>
          <a:pPr lvl="0">
            <a:defRPr b="1"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'Tableau de bord'!$M$8:$M$9</c:f>
            </c:strRef>
          </c:cat>
          <c:val>
            <c:numRef>
              <c:f>'Tableau de bord'!$N$8:$N$9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'DATA Février (clients affiliés)'!$C$1</c:f>
            </c:strRef>
          </c:tx>
          <c:spPr>
            <a:ln>
              <a:noFill/>
            </a:ln>
          </c:spPr>
          <c:marker>
            <c:symbol val="circle"/>
            <c:size val="7"/>
            <c:spPr>
              <a:solidFill>
                <a:srgbClr val="CC0000"/>
              </a:solidFill>
              <a:ln cmpd="sng">
                <a:solidFill>
                  <a:srgbClr val="CC0000"/>
                </a:solidFill>
              </a:ln>
            </c:spPr>
          </c:marker>
          <c:xVal>
            <c:numRef>
              <c:f>'DATA Février (clients affiliés)'!$B$2:$B$661</c:f>
            </c:numRef>
          </c:xVal>
          <c:yVal>
            <c:numRef>
              <c:f>'DATA Février (clients affiliés)'!$C$2:$C$661</c:f>
              <c:numCache/>
            </c:numRef>
          </c:yVal>
        </c:ser>
        <c:dLbls>
          <c:showLegendKey val="0"/>
          <c:showVal val="0"/>
          <c:showCatName val="0"/>
          <c:showSerName val="0"/>
          <c:showPercent val="0"/>
          <c:showBubbleSize val="0"/>
        </c:dLbls>
        <c:axId val="1476530445"/>
        <c:axId val="796208155"/>
      </c:scatterChart>
      <c:valAx>
        <c:axId val="14765304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TEMPS D'ACHAT (EN MIN)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6208155"/>
      </c:valAx>
      <c:valAx>
        <c:axId val="796208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MONTANT DU PANIER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653044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5.jpg"/></Relationships>
</file>

<file path=xl/drawings/_rels/drawing5.xml.rels><?xml version="1.0" encoding="UTF-8" standalone="yes"?><Relationships xmlns="http://schemas.openxmlformats.org/package/2006/relationships"><Relationship Id="rId11" Type="http://schemas.openxmlformats.org/officeDocument/2006/relationships/image" Target="../media/image5.png"/><Relationship Id="rId10" Type="http://schemas.openxmlformats.org/officeDocument/2006/relationships/image" Target="../media/image11.png"/><Relationship Id="rId13" Type="http://schemas.openxmlformats.org/officeDocument/2006/relationships/image" Target="../media/image16.png"/><Relationship Id="rId12" Type="http://schemas.openxmlformats.org/officeDocument/2006/relationships/image" Target="../media/image10.png"/><Relationship Id="rId1" Type="http://schemas.openxmlformats.org/officeDocument/2006/relationships/image" Target="../media/image7.png"/><Relationship Id="rId2" Type="http://schemas.openxmlformats.org/officeDocument/2006/relationships/image" Target="../media/image3.png"/><Relationship Id="rId3" Type="http://schemas.openxmlformats.org/officeDocument/2006/relationships/image" Target="../media/image8.png"/><Relationship Id="rId4" Type="http://schemas.openxmlformats.org/officeDocument/2006/relationships/image" Target="../media/image6.png"/><Relationship Id="rId9" Type="http://schemas.openxmlformats.org/officeDocument/2006/relationships/image" Target="../media/image4.png"/><Relationship Id="rId15" Type="http://schemas.openxmlformats.org/officeDocument/2006/relationships/image" Target="../media/image1.png"/><Relationship Id="rId14" Type="http://schemas.openxmlformats.org/officeDocument/2006/relationships/image" Target="../media/image12.png"/><Relationship Id="rId17" Type="http://schemas.openxmlformats.org/officeDocument/2006/relationships/image" Target="../media/image18.png"/><Relationship Id="rId16" Type="http://schemas.openxmlformats.org/officeDocument/2006/relationships/image" Target="../media/image14.png"/><Relationship Id="rId5" Type="http://schemas.openxmlformats.org/officeDocument/2006/relationships/image" Target="../media/image13.png"/><Relationship Id="rId6" Type="http://schemas.openxmlformats.org/officeDocument/2006/relationships/image" Target="../media/image2.png"/><Relationship Id="rId7" Type="http://schemas.openxmlformats.org/officeDocument/2006/relationships/image" Target="../media/image9.png"/><Relationship Id="rId8"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20</xdr:row>
      <xdr:rowOff>38100</xdr:rowOff>
    </xdr:from>
    <xdr:ext cx="9953625" cy="45243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57150</xdr:colOff>
      <xdr:row>45</xdr:row>
      <xdr:rowOff>38100</xdr:rowOff>
    </xdr:from>
    <xdr:ext cx="9953625" cy="4524375"/>
    <xdr:graphicFrame>
      <xdr:nvGraphicFramePr>
        <xdr:cNvPr id="2" name="Chart 2"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57150</xdr:colOff>
      <xdr:row>120</xdr:row>
      <xdr:rowOff>38100</xdr:rowOff>
    </xdr:from>
    <xdr:ext cx="9953625" cy="4524375"/>
    <xdr:graphicFrame>
      <xdr:nvGraphicFramePr>
        <xdr:cNvPr id="3" name="Chart 3"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752475</xdr:colOff>
      <xdr:row>94</xdr:row>
      <xdr:rowOff>419100</xdr:rowOff>
    </xdr:from>
    <xdr:ext cx="10020300" cy="4629150"/>
    <xdr:graphicFrame>
      <xdr:nvGraphicFramePr>
        <xdr:cNvPr id="4" name="Chart 4" title="Graphique"/>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790575</xdr:colOff>
      <xdr:row>172</xdr:row>
      <xdr:rowOff>76200</xdr:rowOff>
    </xdr:from>
    <xdr:ext cx="5629275" cy="14963775"/>
    <xdr:pic>
      <xdr:nvPicPr>
        <xdr:cNvPr id="0" name="image15.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181600" cy="384810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590550</xdr:colOff>
      <xdr:row>0</xdr:row>
      <xdr:rowOff>152400</xdr:rowOff>
    </xdr:from>
    <xdr:ext cx="5038725" cy="37528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933450</xdr:colOff>
      <xdr:row>1</xdr:row>
      <xdr:rowOff>19050</xdr:rowOff>
    </xdr:from>
    <xdr:ext cx="5181600" cy="3638550"/>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514350</xdr:colOff>
      <xdr:row>22</xdr:row>
      <xdr:rowOff>76200</xdr:rowOff>
    </xdr:from>
    <xdr:ext cx="8791575" cy="31718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419100</xdr:colOff>
      <xdr:row>21</xdr:row>
      <xdr:rowOff>66675</xdr:rowOff>
    </xdr:from>
    <xdr:ext cx="4276725" cy="337185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514350</xdr:colOff>
      <xdr:row>40</xdr:row>
      <xdr:rowOff>200025</xdr:rowOff>
    </xdr:from>
    <xdr:ext cx="4667250" cy="3638550"/>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428625</xdr:colOff>
      <xdr:row>41</xdr:row>
      <xdr:rowOff>142875</xdr:rowOff>
    </xdr:from>
    <xdr:ext cx="4667250" cy="3505200"/>
    <xdr:pic>
      <xdr:nvPicPr>
        <xdr:cNvPr id="0" name="image9.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419100</xdr:colOff>
      <xdr:row>61</xdr:row>
      <xdr:rowOff>114300</xdr:rowOff>
    </xdr:from>
    <xdr:ext cx="4505325" cy="3505200"/>
    <xdr:pic>
      <xdr:nvPicPr>
        <xdr:cNvPr id="0" name="image1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561975</xdr:colOff>
      <xdr:row>61</xdr:row>
      <xdr:rowOff>114300</xdr:rowOff>
    </xdr:from>
    <xdr:ext cx="4391025" cy="3371850"/>
    <xdr:pic>
      <xdr:nvPicPr>
        <xdr:cNvPr id="0" name="image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352425</xdr:colOff>
      <xdr:row>61</xdr:row>
      <xdr:rowOff>180975</xdr:rowOff>
    </xdr:from>
    <xdr:ext cx="4419600" cy="3371850"/>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76200</xdr:colOff>
      <xdr:row>82</xdr:row>
      <xdr:rowOff>200025</xdr:rowOff>
    </xdr:from>
    <xdr:ext cx="5038725" cy="3752850"/>
    <xdr:pic>
      <xdr:nvPicPr>
        <xdr:cNvPr id="0" name="image5.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428625</xdr:colOff>
      <xdr:row>83</xdr:row>
      <xdr:rowOff>114300</xdr:rowOff>
    </xdr:from>
    <xdr:ext cx="5438775" cy="3638550"/>
    <xdr:pic>
      <xdr:nvPicPr>
        <xdr:cNvPr id="0" name="image10.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676275</xdr:colOff>
      <xdr:row>83</xdr:row>
      <xdr:rowOff>190500</xdr:rowOff>
    </xdr:from>
    <xdr:ext cx="5038725" cy="3571875"/>
    <xdr:pic>
      <xdr:nvPicPr>
        <xdr:cNvPr id="0" name="image16.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742950</xdr:colOff>
      <xdr:row>105</xdr:row>
      <xdr:rowOff>152400</xdr:rowOff>
    </xdr:from>
    <xdr:ext cx="4200525" cy="3895725"/>
    <xdr:pic>
      <xdr:nvPicPr>
        <xdr:cNvPr id="0" name="image12.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66675</xdr:colOff>
      <xdr:row>106</xdr:row>
      <xdr:rowOff>66675</xdr:rowOff>
    </xdr:from>
    <xdr:ext cx="5581650" cy="3924300"/>
    <xdr:pic>
      <xdr:nvPicPr>
        <xdr:cNvPr id="0" name="image1.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11</xdr:col>
      <xdr:colOff>962025</xdr:colOff>
      <xdr:row>106</xdr:row>
      <xdr:rowOff>66675</xdr:rowOff>
    </xdr:from>
    <xdr:ext cx="5410200" cy="3924300"/>
    <xdr:pic>
      <xdr:nvPicPr>
        <xdr:cNvPr id="0" name="image14.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904875</xdr:colOff>
      <xdr:row>151</xdr:row>
      <xdr:rowOff>171450</xdr:rowOff>
    </xdr:from>
    <xdr:ext cx="5772150" cy="5229225"/>
    <xdr:pic>
      <xdr:nvPicPr>
        <xdr:cNvPr id="0" name="image18.png" title="Image"/>
        <xdr:cNvPicPr preferRelativeResize="0"/>
      </xdr:nvPicPr>
      <xdr:blipFill>
        <a:blip cstate="print" r:embed="rId17"/>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661" sheet="DATA Février (clients affiliés)"/>
  </cacheSource>
  <cacheFields>
    <cacheField name="ID client" numFmtId="0">
      <sharedItems containsSemiMixedTypes="0" containsString="0" containsNumber="1" containsInteger="1">
        <n v="16.0"/>
        <n v="52.0"/>
        <n v="58.0"/>
        <n v="11.0"/>
        <n v="25.0"/>
        <n v="40.0"/>
        <n v="8.0"/>
        <n v="1.0"/>
        <n v="36.0"/>
        <n v="14.0"/>
        <n v="17.0"/>
        <n v="19.0"/>
        <n v="45.0"/>
        <n v="3.0"/>
        <n v="39.0"/>
        <n v="15.0"/>
        <n v="28.0"/>
        <n v="7.0"/>
        <n v="41.0"/>
        <n v="18.0"/>
        <n v="23.0"/>
        <n v="43.0"/>
        <n v="12.0"/>
        <n v="31.0"/>
        <n v="29.0"/>
        <n v="5.0"/>
        <n v="35.0"/>
        <n v="62.0"/>
        <n v="53.0"/>
        <n v="22.0"/>
        <n v="20.0"/>
        <n v="42.0"/>
        <n v="46.0"/>
        <n v="38.0"/>
        <n v="67.0"/>
        <n v="24.0"/>
        <n v="26.0"/>
        <n v="49.0"/>
        <n v="37.0"/>
        <n v="34.0"/>
        <n v="33.0"/>
        <n v="30.0"/>
        <n v="6.0"/>
        <n v="10.0"/>
        <n v="27.0"/>
        <n v="2.0"/>
        <n v="48.0"/>
        <n v="13.0"/>
        <n v="9.0"/>
        <n v="54.0"/>
        <n v="44.0"/>
        <n v="51.0"/>
        <n v="47.0"/>
        <n v="4.0"/>
        <n v="59.0"/>
        <n v="60.0"/>
        <n v="63.0"/>
        <n v="32.0"/>
        <n v="21.0"/>
        <n v="56.0"/>
        <n v="50.0"/>
        <n v="64.0"/>
        <n v="74.0"/>
        <n v="68.0"/>
        <n v="57.0"/>
        <n v="55.0"/>
      </sharedItems>
    </cacheField>
    <cacheField name="Temps d'achat" numFmtId="4">
      <sharedItems containsSemiMixedTypes="0" containsString="0" containsNumber="1">
        <n v="5.22"/>
        <n v="6.17"/>
        <n v="5.36"/>
        <n v="5.46"/>
        <n v="9.77"/>
        <n v="6.96"/>
        <n v="5.64"/>
        <n v="4.56"/>
        <n v="5.2"/>
        <n v="6.28"/>
        <n v="6.06"/>
        <n v="6.57"/>
        <n v="4.24"/>
        <n v="8.71"/>
        <n v="6.22"/>
        <n v="5.47"/>
        <n v="9.98"/>
        <n v="5.39"/>
        <n v="9.95"/>
        <n v="9.23"/>
        <n v="8.39"/>
        <n v="5.41"/>
        <n v="7.45"/>
        <n v="5.03"/>
        <n v="5.15"/>
        <n v="6.43"/>
        <n v="8.93"/>
        <n v="8.44"/>
        <n v="8.92"/>
        <n v="7.28"/>
        <n v="4.84"/>
        <n v="7.6"/>
        <n v="9.07"/>
        <n v="9.91"/>
        <n v="6.38"/>
        <n v="5.63"/>
        <n v="8.72"/>
        <n v="4.55"/>
        <n v="6.55"/>
        <n v="4.15"/>
        <n v="6.41"/>
        <n v="7.52"/>
        <n v="5.91"/>
        <n v="8.31"/>
        <n v="9.59"/>
        <n v="4.88"/>
        <n v="7.21"/>
        <n v="9.93"/>
        <n v="9.6"/>
        <n v="9.02"/>
        <n v="5.34"/>
        <n v="9.49"/>
        <n v="7.98"/>
        <n v="7.33"/>
        <n v="7.59"/>
        <n v="6.82"/>
        <n v="4.17"/>
        <n v="4.48"/>
        <n v="9.2"/>
        <n v="8.14"/>
        <n v="6.76"/>
        <n v="4.59"/>
        <n v="8.8"/>
        <n v="6.59"/>
        <n v="4.57"/>
        <n v="6.97"/>
        <n v="5.56"/>
        <n v="5.29"/>
        <n v="6.64"/>
        <n v="7.75"/>
        <n v="6.99"/>
        <n v="7.31"/>
        <n v="8.6"/>
        <n v="4.93"/>
        <n v="4.05"/>
        <n v="9.05"/>
        <n v="5.77"/>
        <n v="7.37"/>
        <n v="6.34"/>
        <n v="5.14"/>
        <n v="5.43"/>
        <n v="8.98"/>
        <n v="8.96"/>
        <n v="7.34"/>
        <n v="6.81"/>
        <n v="7.9"/>
        <n v="6.69"/>
        <n v="9.15"/>
        <n v="4.66"/>
        <n v="8.64"/>
        <n v="5.38"/>
        <n v="8.1"/>
        <n v="9.87"/>
        <n v="4.7"/>
        <n v="5.87"/>
        <n v="8.63"/>
        <n v="9.94"/>
        <n v="9.99"/>
        <n v="5.45"/>
        <n v="4.64"/>
        <n v="5.66"/>
        <n v="9.03"/>
        <n v="5.93"/>
        <n v="9.58"/>
        <n v="8.49"/>
        <n v="7.11"/>
        <n v="5.67"/>
        <n v="4.34"/>
        <n v="6.72"/>
        <n v="9.18"/>
        <n v="4.32"/>
        <n v="4.28"/>
        <n v="5.1"/>
        <n v="6.23"/>
        <n v="6.45"/>
        <n v="9.73"/>
        <n v="4.14"/>
        <n v="9.28"/>
        <n v="6.16"/>
        <n v="8.22"/>
        <n v="7.22"/>
        <n v="7.95"/>
        <n v="4.44"/>
        <n v="9.75"/>
        <n v="4.76"/>
        <n v="5.96"/>
        <n v="4.54"/>
        <n v="6.12"/>
        <n v="5.35"/>
        <n v="9.35"/>
        <n v="5.06"/>
        <n v="7.18"/>
        <n v="9.27"/>
        <n v="9.96"/>
        <n v="4.68"/>
        <n v="9.65"/>
        <n v="8.61"/>
        <n v="6.21"/>
        <n v="8.38"/>
        <n v="6.86"/>
        <n v="7.7"/>
        <n v="8.02"/>
        <n v="9.21"/>
        <n v="8.24"/>
        <n v="6.63"/>
        <n v="8.29"/>
        <n v="8.65"/>
        <n v="7.71"/>
        <n v="8.75"/>
        <n v="7.97"/>
        <n v="8.18"/>
        <n v="9.25"/>
        <n v="4.03"/>
        <n v="7.58"/>
        <n v="7.54"/>
        <n v="5.25"/>
        <n v="9.42"/>
        <n v="6.68"/>
        <n v="5.78"/>
        <n v="5.23"/>
        <n v="4.38"/>
        <n v="9.01"/>
        <n v="5.12"/>
        <n v="4.18"/>
        <n v="6.36"/>
        <n v="4.08"/>
        <n v="8.54"/>
        <n v="5.5"/>
        <n v="4.69"/>
        <n v="7.91"/>
        <n v="4.67"/>
        <n v="6.33"/>
        <n v="9.67"/>
        <n v="4.13"/>
        <n v="7.36"/>
        <n v="9.84"/>
        <n v="6.44"/>
        <n v="7.68"/>
        <n v="8.47"/>
        <n v="4.52"/>
        <n v="8.86"/>
        <n v="9.46"/>
        <n v="6.5"/>
        <n v="8.56"/>
        <n v="9.19"/>
        <n v="6.09"/>
        <n v="7.41"/>
        <n v="4.65"/>
        <n v="7.69"/>
        <n v="4.75"/>
        <n v="8.68"/>
        <n v="9.22"/>
        <n v="4.3"/>
        <n v="8.55"/>
        <n v="7.06"/>
        <n v="7.38"/>
        <n v="8.12"/>
        <n v="5.7"/>
        <n v="4.78"/>
        <n v="7.05"/>
        <n v="4.83"/>
        <n v="7.66"/>
        <n v="7.88"/>
        <n v="5.58"/>
        <n v="4.04"/>
        <n v="4.77"/>
        <n v="8.34"/>
        <n v="9.38"/>
        <n v="9.66"/>
        <n v="4.0"/>
        <n v="9.24"/>
        <n v="4.5"/>
        <n v="7.3"/>
        <n v="5.44"/>
        <n v="9.78"/>
        <n v="6.15"/>
        <n v="5.59"/>
        <n v="7.73"/>
        <n v="9.74"/>
        <n v="9.88"/>
        <n v="8.17"/>
        <n v="6.71"/>
        <n v="6.85"/>
        <n v="5.61"/>
        <n v="8.62"/>
        <n v="6.73"/>
        <n v="8.27"/>
        <n v="7.0"/>
        <n v="7.76"/>
        <n v="8.05"/>
        <n v="9.31"/>
        <n v="4.11"/>
        <n v="7.57"/>
        <n v="5.88"/>
        <n v="7.55"/>
        <n v="5.3"/>
        <n v="8.94"/>
        <n v="8.08"/>
        <n v="5.83"/>
        <n v="9.33"/>
        <n v="6.84"/>
        <n v="7.93"/>
        <n v="5.97"/>
        <n v="5.53"/>
        <n v="9.17"/>
        <n v="5.05"/>
        <n v="6.78"/>
        <n v="5.42"/>
        <n v="4.96"/>
        <n v="7.27"/>
        <n v="6.31"/>
        <n v="8.91"/>
        <n v="4.2"/>
        <n v="5.68"/>
        <n v="9.69"/>
        <n v="8.11"/>
        <n v="8.35"/>
        <n v="5.74"/>
        <n v="9.5"/>
        <n v="5.86"/>
        <n v="8.79"/>
        <n v="6.91"/>
        <n v="6.94"/>
        <n v="5.24"/>
        <n v="9.04"/>
        <n v="7.84"/>
        <n v="5.18"/>
        <n v="9.57"/>
        <n v="6.51"/>
        <n v="7.79"/>
        <n v="7.81"/>
        <n v="4.22"/>
        <n v="6.95"/>
        <n v="9.06"/>
        <n v="6.7"/>
        <n v="4.02"/>
        <n v="9.53"/>
        <n v="6.49"/>
        <n v="8.85"/>
        <n v="6.27"/>
        <n v="6.18"/>
        <n v="8.0"/>
        <n v="9.56"/>
        <n v="7.19"/>
        <n v="6.66"/>
        <n v="7.07"/>
        <n v="6.25"/>
        <n v="8.41"/>
        <n v="5.65"/>
        <n v="9.62"/>
        <n v="5.94"/>
        <n v="6.05"/>
        <n v="5.31"/>
        <n v="8.83"/>
        <n v="5.99"/>
        <n v="7.67"/>
        <n v="5.98"/>
        <n v="9.3"/>
        <n v="6.75"/>
        <n v="8.88"/>
        <n v="7.25"/>
        <n v="6.8"/>
        <n v="6.65"/>
        <n v="6.93"/>
        <n v="8.74"/>
        <n v="5.79"/>
        <n v="4.99"/>
        <n v="8.52"/>
        <n v="7.12"/>
        <n v="6.02"/>
        <n v="7.87"/>
        <n v="6.74"/>
        <n v="4.92"/>
        <n v="6.32"/>
        <n v="4.39"/>
        <n v="7.42"/>
        <n v="6.03"/>
        <n v="4.37"/>
        <n v="4.8"/>
        <n v="4.85"/>
        <n v="8.42"/>
        <n v="4.61"/>
        <n v="7.46"/>
        <n v="4.46"/>
        <n v="9.44"/>
        <n v="9.47"/>
        <n v="8.89"/>
        <n v="6.67"/>
        <n v="6.54"/>
        <n v="6.92"/>
        <n v="5.76"/>
        <n v="5.85"/>
        <n v="6.46"/>
        <n v="7.48"/>
        <n v="4.06"/>
        <n v="4.31"/>
        <n v="4.62"/>
        <n v="8.97"/>
        <n v="5.21"/>
        <n v="4.12"/>
        <n v="5.84"/>
        <n v="9.1"/>
        <n v="6.24"/>
        <n v="5.48"/>
        <n v="4.26"/>
        <n v="9.68"/>
        <n v="9.86"/>
        <n v="6.56"/>
        <n v="8.7"/>
        <n v="6.47"/>
        <n v="8.69"/>
        <n v="8.04"/>
        <n v="8.19"/>
        <n v="4.87"/>
        <n v="7.72"/>
        <n v="8.78"/>
        <n v="7.29"/>
        <n v="9.0"/>
        <n v="9.85"/>
        <n v="5.73"/>
        <n v="2.67"/>
        <n v="2.4"/>
        <n v="2.0"/>
        <n v="2.5"/>
        <n v="3.5"/>
        <n v="2.3"/>
        <n v="3.0"/>
        <n v="2.6"/>
        <n v="3.3"/>
        <n v="1.8"/>
        <n v="1.5"/>
        <n v="2.8"/>
        <n v="3.6"/>
        <n v="3.7"/>
        <n v="3.9"/>
        <n v="2.7"/>
        <n v="3.8"/>
        <n v="3.2"/>
        <n v="2.9"/>
        <n v="1.9"/>
        <n v="2.1"/>
        <n v="1.6"/>
        <n v="1.7"/>
        <n v="11.3"/>
        <n v="12.0"/>
        <n v="12.5"/>
        <n v="12.6"/>
        <n v="10.6"/>
        <n v="12.7"/>
        <n v="10.7"/>
        <n v="12.1"/>
        <n v="12.2"/>
        <n v="10.4"/>
        <n v="11.8"/>
        <n v="11.9"/>
        <n v="12.3"/>
        <n v="10.2"/>
        <n v="11.4"/>
        <n v="12.8"/>
        <n v="12.4"/>
        <n v="10.0"/>
        <n v="11.1"/>
        <n v="11.0"/>
        <n v="11.7"/>
        <n v="10.1"/>
        <n v="11.6"/>
        <n v="10.3"/>
        <n v="10.9"/>
        <n v="13.0"/>
        <n v="11.5"/>
      </sharedItems>
    </cacheField>
    <cacheField name="Montant" numFmtId="166">
      <sharedItems containsSemiMixedTypes="0" containsString="0" containsNumber="1">
        <n v="48.26"/>
        <n v="55.46"/>
        <n v="53.2"/>
        <n v="47.61"/>
        <n v="81.57"/>
        <n v="63.5"/>
        <n v="46.17"/>
        <n v="46.9"/>
        <n v="39.99"/>
        <n v="58.85"/>
        <n v="55.41"/>
        <n v="64.61"/>
        <n v="45.75"/>
        <n v="73.91"/>
        <n v="51.33"/>
        <n v="49.61"/>
        <n v="83.73"/>
        <n v="44.63"/>
        <n v="80.99"/>
        <n v="74.24"/>
        <n v="72.72"/>
        <n v="44.6"/>
        <n v="57.16"/>
        <n v="41.59"/>
        <n v="52.61"/>
        <n v="54.95"/>
        <n v="72.44"/>
        <n v="68.91"/>
        <n v="77.15"/>
        <n v="44.4"/>
        <n v="62.93"/>
        <n v="37.46"/>
        <n v="73.75"/>
        <n v="67.15"/>
        <n v="77.4"/>
        <n v="63.51"/>
        <n v="51.14"/>
        <n v="70.61"/>
        <n v="44.23"/>
        <n v="50.83"/>
        <n v="45.83"/>
        <n v="45.66"/>
        <n v="54.57"/>
        <n v="56.36"/>
        <n v="64.02"/>
        <n v="71.15"/>
        <n v="46.33"/>
        <n v="52.08"/>
        <n v="80.16"/>
        <n v="79.55"/>
        <n v="78.27"/>
        <n v="51.69"/>
        <n v="80.47"/>
        <n v="66.28"/>
        <n v="57.0"/>
        <n v="58.01"/>
        <n v="52.3"/>
        <n v="38.17"/>
        <n v="38.24"/>
        <n v="76.39"/>
        <n v="63.07"/>
        <n v="59.39"/>
        <n v="44.25"/>
        <n v="68.76"/>
        <n v="52.87"/>
        <n v="40.86"/>
        <n v="58.86"/>
        <n v="55.6"/>
        <n v="43.2"/>
        <n v="46.77"/>
        <n v="52.51"/>
        <n v="54.28"/>
        <n v="54.32"/>
        <n v="57.02"/>
        <n v="68.48"/>
        <n v="43.97"/>
        <n v="47.74"/>
        <n v="77.84"/>
        <n v="46.76"/>
        <n v="69.61"/>
        <n v="52.36"/>
        <n v="46.8"/>
        <n v="39.72"/>
        <n v="72.54"/>
        <n v="79.35"/>
        <n v="56.7"/>
        <n v="64.6"/>
        <n v="65.95"/>
        <n v="57.47"/>
        <n v="56.66"/>
        <n v="69.04"/>
        <n v="39.58"/>
        <n v="57.9"/>
        <n v="63.74"/>
        <n v="38.69"/>
        <n v="65.87"/>
        <n v="62.13"/>
        <n v="50.46"/>
        <n v="77.16"/>
        <n v="52.84"/>
        <n v="84.28"/>
        <n v="44.37"/>
        <n v="57.43"/>
        <n v="45.31"/>
        <n v="68.96"/>
        <n v="81.68"/>
        <n v="75.74"/>
        <n v="52.45"/>
        <n v="68.07"/>
        <n v="51.67"/>
        <n v="48.8"/>
        <n v="77.07"/>
        <n v="53.41"/>
        <n v="68.26"/>
        <n v="77.38"/>
        <n v="65.4"/>
        <n v="62.51"/>
        <n v="55.07"/>
        <n v="50.27"/>
        <n v="35.8"/>
        <n v="64.55"/>
        <n v="73.87"/>
        <n v="41.82"/>
        <n v="43.18"/>
        <n v="47.22"/>
        <n v="53.91"/>
        <n v="59.74"/>
        <n v="74.14"/>
        <n v="36.58"/>
        <n v="76.55"/>
        <n v="37.07"/>
        <n v="71.33"/>
        <n v="80.31"/>
        <n v="70.49"/>
        <n v="28.75"/>
        <n v="43.95"/>
        <n v="85.03"/>
        <n v="76.47"/>
        <n v="51.12"/>
        <n v="68.02"/>
        <n v="65.16"/>
        <n v="58.0"/>
        <n v="55.1"/>
        <n v="21.1"/>
        <n v="49.54"/>
        <n v="40.88"/>
        <n v="27.64"/>
        <n v="96.31"/>
        <n v="96.03"/>
        <n v="77.29"/>
        <n v="61.92"/>
        <n v="63.57"/>
        <n v="78.3"/>
        <n v="50.07"/>
        <n v="51.35"/>
        <n v="52.91"/>
        <n v="65.28"/>
        <n v="100.78"/>
        <n v="74.76"/>
        <n v="53.96"/>
        <n v="62.53"/>
        <n v="83.15"/>
        <n v="76.96"/>
        <n v="115.29"/>
        <n v="88.43"/>
        <n v="62.31"/>
        <n v="29.32"/>
        <n v="67.36"/>
        <n v="88.53"/>
        <n v="52.97"/>
        <n v="83.57"/>
        <n v="92.48"/>
        <n v="66.71"/>
        <n v="42.01"/>
        <n v="49.81"/>
        <n v="56.55"/>
        <n v="44.21"/>
        <n v="50.61"/>
        <n v="60.58"/>
        <n v="44.09"/>
        <n v="75.03"/>
        <n v="44.82"/>
        <n v="86.23"/>
        <n v="75.46"/>
        <n v="33.05"/>
        <n v="87.4"/>
        <n v="40.19"/>
        <n v="61.06"/>
        <n v="63.38"/>
        <n v="8.0"/>
        <n v="67.44"/>
        <n v="82.05"/>
        <n v="42.33"/>
        <n v="46.56"/>
        <n v="31.21"/>
        <n v="46.24"/>
        <n v="50.33"/>
        <n v="118.54"/>
        <n v="66.21"/>
        <n v="57.53"/>
        <n v="62.71"/>
        <n v="50.62"/>
        <n v="93.01"/>
        <n v="66.86"/>
        <n v="26.63"/>
        <n v="80.43"/>
        <n v="108.17"/>
        <n v="95.27"/>
        <n v="35.78"/>
        <n v="79.29"/>
        <n v="70.06"/>
        <n v="69.06"/>
        <n v="45.92"/>
        <n v="89.98"/>
        <n v="55.5"/>
        <n v="90.99"/>
        <n v="76.01"/>
        <n v="34.28"/>
        <n v="103.65"/>
        <n v="72.56"/>
        <n v="49.27"/>
        <n v="65.21"/>
        <n v="86.46"/>
        <n v="45.76"/>
        <n v="30.74"/>
        <n v="81.08"/>
        <n v="51.0"/>
        <n v="50.29"/>
        <n v="83.76"/>
        <n v="21.46"/>
        <n v="24.63"/>
        <n v="9.23"/>
        <n v="39.17"/>
        <n v="50.74"/>
        <n v="86.68"/>
        <n v="79.79"/>
        <n v="26.08"/>
        <n v="72.25"/>
        <n v="49.24"/>
        <n v="78.39"/>
        <n v="70.22"/>
        <n v="60.49"/>
        <n v="62.92"/>
        <n v="48.83"/>
        <n v="39.82"/>
        <n v="69.86"/>
        <n v="67.95"/>
        <n v="50.66"/>
        <n v="31.48"/>
        <n v="37.39"/>
        <n v="43.81"/>
        <n v="70.43"/>
        <n v="79.9"/>
        <n v="63.34"/>
        <n v="30.62"/>
        <n v="51.36"/>
        <n v="62.85"/>
        <n v="55.39"/>
        <n v="91.7"/>
        <n v="64.67"/>
        <n v="66.13"/>
        <n v="47.04"/>
        <n v="35.38"/>
        <n v="109.79"/>
        <n v="48.99"/>
        <n v="84.13"/>
        <n v="58.41"/>
        <n v="38.1"/>
        <n v="66.22"/>
        <n v="89.32"/>
        <n v="71.6"/>
        <n v="51.89"/>
        <n v="65.26"/>
        <n v="70.74"/>
        <n v="62.56"/>
        <n v="83.08"/>
        <n v="71.04"/>
        <n v="44.64"/>
        <n v="38.09"/>
        <n v="66.43"/>
        <n v="36.99"/>
        <n v="99.96"/>
        <n v="70.04"/>
        <n v="77.76"/>
        <n v="36.31"/>
        <n v="73.78"/>
        <n v="64.36"/>
        <n v="57.42"/>
        <n v="63.1"/>
        <n v="92.22"/>
        <n v="63.19"/>
        <n v="30.67"/>
        <n v="49.92"/>
        <n v="22.54"/>
        <n v="74.41"/>
        <n v="53.62"/>
        <n v="47.69"/>
        <n v="64.83"/>
        <n v="56.59"/>
        <n v="86.36"/>
        <n v="22.58"/>
        <n v="115.37"/>
        <n v="84.48"/>
        <n v="47.37"/>
        <n v="81.88"/>
        <n v="69.1"/>
        <n v="53.17"/>
        <n v="58.99"/>
        <n v="49.48"/>
        <n v="53.0"/>
        <n v="76.27"/>
        <n v="61.26"/>
        <n v="59.62"/>
        <n v="74.09"/>
        <n v="42.69"/>
        <n v="26.77"/>
        <n v="82.31"/>
        <n v="73.25"/>
        <n v="35.58"/>
        <n v="19.02"/>
        <n v="76.37"/>
        <n v="64.69"/>
        <n v="21.73"/>
        <n v="47.3"/>
        <n v="77.92"/>
        <n v="57.95"/>
        <n v="44.29"/>
        <n v="74.44"/>
        <n v="47.5"/>
        <n v="100.72"/>
        <n v="81.53"/>
        <n v="58.17"/>
        <n v="41.23"/>
        <n v="77.32"/>
        <n v="54.74"/>
        <n v="47.91"/>
        <n v="77.99"/>
        <n v="44.27"/>
        <n v="91.53"/>
        <n v="40.14"/>
        <n v="62.96"/>
        <n v="85.29"/>
        <n v="42.46"/>
        <n v="34.41"/>
        <n v="54.71"/>
        <n v="89.08"/>
        <n v="63.91"/>
        <n v="59.17"/>
        <n v="74.74"/>
        <n v="80.03"/>
        <n v="67.02"/>
        <n v="91.16"/>
        <n v="55.31"/>
        <n v="34.77"/>
        <n v="24.34"/>
        <n v="89.26"/>
        <n v="44.39"/>
        <n v="28.76"/>
        <n v="84.49"/>
        <n v="52.93"/>
        <n v="87.42"/>
        <n v="51.97"/>
        <n v="67.66"/>
        <n v="70.0"/>
        <n v="73.02"/>
        <n v="63.52"/>
        <n v="66.16"/>
        <n v="59.31"/>
        <n v="31.57"/>
        <n v="62.46"/>
        <n v="61.19"/>
        <n v="67.12"/>
        <n v="54.51"/>
        <n v="61.02"/>
        <n v="73.69"/>
        <n v="75.75"/>
        <n v="36.51"/>
        <n v="48.4"/>
        <n v="90.42"/>
        <n v="55.94"/>
        <n v="55.42"/>
        <n v="47.98"/>
        <n v="92.83"/>
        <n v="89.18"/>
        <n v="35.03"/>
        <n v="36.72"/>
        <n v="37.83"/>
        <n v="53.57"/>
        <n v="8.69"/>
        <n v="20.31"/>
        <n v="92.89"/>
        <n v="100.07"/>
        <n v="33.18"/>
        <n v="57.18"/>
        <n v="67.25"/>
        <n v="52.1"/>
        <n v="71.07"/>
        <n v="45.88"/>
        <n v="80.13"/>
        <n v="50.65"/>
        <n v="82.68"/>
        <n v="56.8"/>
        <n v="43.32"/>
        <n v="68.38"/>
        <n v="33.45"/>
        <n v="78.83"/>
        <n v="79.99"/>
        <n v="61.9"/>
        <n v="54.56"/>
        <n v="71.62"/>
        <n v="72.92"/>
        <n v="41.49"/>
        <n v="67.74"/>
        <n v="43.41"/>
        <n v="42.91"/>
        <n v="66.65"/>
        <n v="55.63"/>
        <n v="89.46"/>
        <n v="35.75"/>
        <n v="45.03"/>
        <n v="55.21"/>
        <n v="61.81"/>
        <n v="79.67"/>
        <n v="38.86"/>
        <n v="91.39"/>
        <n v="45.65"/>
        <n v="65.02"/>
        <n v="72.51"/>
        <n v="73.26"/>
        <n v="20.17"/>
        <n v="65.19"/>
        <n v="53.4"/>
        <n v="82.07"/>
        <n v="66.72"/>
        <n v="23.31"/>
        <n v="75.43"/>
        <n v="29.99"/>
        <n v="59.93"/>
        <n v="88.33"/>
        <n v="94.71"/>
        <n v="55.3"/>
        <n v="41.34"/>
        <n v="55.88"/>
        <n v="50.94"/>
        <n v="73.45"/>
        <n v="34.05"/>
        <n v="61.2"/>
        <n v="75.08"/>
        <n v="71.47"/>
        <n v="56.08"/>
        <n v="70.36"/>
        <n v="85.79"/>
        <n v="58.26"/>
        <n v="50.18"/>
        <n v="60.5"/>
        <n v="50.8"/>
        <n v="54.85"/>
        <n v="36.57"/>
        <n v="81.64"/>
        <n v="67.63"/>
        <n v="38.45"/>
        <n v="52.4"/>
        <n v="28.16"/>
        <n v="42.26"/>
        <n v="49.8"/>
        <n v="10.96"/>
        <n v="35.53"/>
        <n v="21.98"/>
        <n v="20.84"/>
        <n v="33.97"/>
        <n v="48.18"/>
        <n v="66.96"/>
        <n v="65.36"/>
        <n v="25.68"/>
        <n v="53.51"/>
        <n v="92.88"/>
        <n v="61.63"/>
        <n v="37.87"/>
        <n v="24.61"/>
        <n v="40.79"/>
        <n v="94.26"/>
        <n v="84.26"/>
        <n v="77.36"/>
        <n v="40.15"/>
        <n v="36.2"/>
        <n v="54.49"/>
        <n v="78.58"/>
        <n v="61.28"/>
        <n v="68.12"/>
        <n v="52.07"/>
        <n v="54.93"/>
        <n v="65.84"/>
        <n v="34.47"/>
        <n v="43.55"/>
        <n v="132.73"/>
        <n v="72.35"/>
        <n v="62.64"/>
        <n v="67.07"/>
        <n v="61.5"/>
        <n v="57.83"/>
        <n v="67.23"/>
        <n v="59.23"/>
        <n v="30.81"/>
        <n v="76.7"/>
        <n v="66.56"/>
        <n v="42.13"/>
        <n v="67.87"/>
        <n v="35.26"/>
        <n v="56.39"/>
        <n v="36.21"/>
        <n v="101.92"/>
        <n v="43.75"/>
        <n v="77.45"/>
        <n v="104.75"/>
        <n v="79.25"/>
        <n v="78.2"/>
        <n v="89.07"/>
        <n v="62.98"/>
        <n v="72.78"/>
        <n v="110.48"/>
        <n v="77.39"/>
        <n v="53.52"/>
        <n v="69.07"/>
        <n v="87.01"/>
        <n v="31.75"/>
        <n v="70.38"/>
        <n v="55.73"/>
        <n v="59.47"/>
        <n v="51.43"/>
        <n v="63.35"/>
        <n v="44.95"/>
        <n v="70.88"/>
        <n v="61.87"/>
        <n v="36.71"/>
        <n v="47.75"/>
        <n v="60.12"/>
        <n v="57.6"/>
        <n v="42.98"/>
        <n v="83.38"/>
        <n v="71.98"/>
        <n v="25.28"/>
        <n v="31.1"/>
        <n v="19.01"/>
        <n v="21.99"/>
        <n v="18.28"/>
        <n v="38.9"/>
        <n v="51.98"/>
        <n v="39.54"/>
        <n v="30.68"/>
        <n v="43.26"/>
        <n v="14.0"/>
        <n v="32.7"/>
        <n v="33.03"/>
        <n v="31.37"/>
        <n v="34.97"/>
        <n v="63.0"/>
        <n v="51.99"/>
        <n v="67.26"/>
        <n v="48.57"/>
        <n v="48.14"/>
        <n v="34.53"/>
        <n v="11.95"/>
        <n v="16.58"/>
        <n v="50.34"/>
        <n v="44.87"/>
        <n v="6.97"/>
        <n v="30.33"/>
        <n v="42.51"/>
        <n v="29.17"/>
        <n v="31.65"/>
        <n v="58.89"/>
        <n v="22.47"/>
        <n v="9.8"/>
        <n v="23.33"/>
        <n v="23.5"/>
        <n v="18.52"/>
        <n v="41.24"/>
        <n v="43.28"/>
        <n v="28.32"/>
        <n v="26.05"/>
        <n v="50.93"/>
        <n v="22.59"/>
        <n v="35.11"/>
        <n v="11.14"/>
        <n v="43.17"/>
        <n v="12.65"/>
        <n v="27.84"/>
        <n v="38.61"/>
        <n v="17.32"/>
        <n v="22.81"/>
        <n v="87.75"/>
        <n v="95.73"/>
        <n v="110.81"/>
        <n v="120.86"/>
        <n v="51.82"/>
        <n v="88.57"/>
        <n v="82.02"/>
        <n v="105.61"/>
        <n v="83.86"/>
        <n v="90.89"/>
        <n v="89.68"/>
        <n v="103.09"/>
        <n v="105.6"/>
        <n v="99.6"/>
        <n v="95.17"/>
        <n v="57.01"/>
        <n v="103.88"/>
        <n v="83.21"/>
        <n v="114.96"/>
        <n v="79.23"/>
        <n v="45.79"/>
        <n v="56.37"/>
        <n v="91.79"/>
        <n v="85.37"/>
        <n v="96.74"/>
        <n v="88.16"/>
        <n v="109.42"/>
        <n v="74.97"/>
        <n v="100.82"/>
        <n v="63.32"/>
        <n v="92.43"/>
        <n v="92.08"/>
        <n v="93.63"/>
        <n v="98.34"/>
        <n v="87.63"/>
        <n v="64.5"/>
        <n v="80.0"/>
        <n v="99.73"/>
        <n v="89.49"/>
        <n v="95.39"/>
        <n v="94.07"/>
        <n v="99.72"/>
        <n v="77.13"/>
        <n v="67.31"/>
        <n v="118.49"/>
        <n v="67.2"/>
        <n v="100.55"/>
        <n v="79.36"/>
        <n v="90.66"/>
      </sharedItems>
    </cacheField>
    <cacheField name="Categorie" numFmtId="0">
      <sharedItems>
        <s v="bien de conso."/>
        <s v="nourriture"/>
      </sharedItems>
    </cacheField>
    <cacheField name="Nombre d'achat/catégorie" formula="COUNT('ID client')" databaseField="0"/>
    <cacheField name="Nombre d'achat" formula="COUNT('ID client')"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lient x Catégorie" cacheId="0" dataCaption="" compact="0" compactData="0">
  <location ref="B5:BQ9" firstHeaderRow="0" firstDataRow="1" firstDataCol="1"/>
  <pivotFields>
    <pivotField name="ID client" axis="axisCol" compact="0" outline="0" multipleItemSelectionAllowed="1" showAll="0" sortType="ascending">
      <items>
        <item x="7"/>
        <item x="45"/>
        <item x="13"/>
        <item x="53"/>
        <item x="25"/>
        <item x="42"/>
        <item x="17"/>
        <item x="6"/>
        <item x="48"/>
        <item x="43"/>
        <item x="3"/>
        <item x="22"/>
        <item x="47"/>
        <item x="9"/>
        <item x="15"/>
        <item x="0"/>
        <item x="10"/>
        <item x="19"/>
        <item x="11"/>
        <item x="30"/>
        <item x="58"/>
        <item x="29"/>
        <item x="20"/>
        <item x="35"/>
        <item x="4"/>
        <item x="36"/>
        <item x="44"/>
        <item x="16"/>
        <item x="24"/>
        <item x="41"/>
        <item x="23"/>
        <item x="57"/>
        <item x="40"/>
        <item x="39"/>
        <item x="26"/>
        <item x="8"/>
        <item x="38"/>
        <item x="33"/>
        <item x="14"/>
        <item x="5"/>
        <item x="18"/>
        <item x="31"/>
        <item x="21"/>
        <item x="50"/>
        <item x="12"/>
        <item x="32"/>
        <item x="52"/>
        <item x="46"/>
        <item x="37"/>
        <item x="60"/>
        <item x="51"/>
        <item x="1"/>
        <item x="28"/>
        <item x="49"/>
        <item x="65"/>
        <item x="59"/>
        <item x="64"/>
        <item x="2"/>
        <item x="54"/>
        <item x="55"/>
        <item x="27"/>
        <item x="56"/>
        <item x="61"/>
        <item x="34"/>
        <item x="63"/>
        <item x="62"/>
        <item t="default"/>
      </items>
    </pivotField>
    <pivotField name="Temps d'acha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Montant"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t="default"/>
      </items>
    </pivotField>
    <pivotField name="Categorie" axis="axisRow" compact="0" outline="0" multipleItemSelectionAllowed="1" showAll="0" sortType="ascending">
      <items>
        <item x="0"/>
        <item x="1"/>
        <item t="default"/>
      </items>
    </pivotField>
    <pivotField compact="0" outline="0" subtotalTop="0" dragToRow="0" dragToCol="0" dragToPage="0" showAll="0" includeNewItemsInFilter="1" defaultSubtotal="0"/>
    <pivotField compact="0" outline="0" subtotalTop="0" dragToRow="0" dragToCol="0" dragToPage="0" showAll="0" includeNewItemsInFilter="1" defaultSubtotal="0"/>
  </pivotFields>
  <rowFields>
    <field x="3"/>
  </rowFields>
  <colFields>
    <field x="0"/>
  </colFields>
  <dataFields>
    <dataField name="CA par catégorie" fld="2" baseField="0"/>
  </dataFields>
</pivotTableDefinition>
</file>

<file path=xl/pivotTables/pivotTable2.xml><?xml version="1.0" encoding="utf-8"?>
<pivotTableDefinition xmlns="http://schemas.openxmlformats.org/spreadsheetml/2006/main" name="Tableau Client x Catégorie 2" cacheId="0" dataCaption="" compact="0" compactData="0">
  <location ref="B41:H110" firstHeaderRow="0" firstDataRow="2" firstDataCol="1"/>
  <pivotFields>
    <pivotField name="ID client" axis="axisRow" compact="0" outline="0" multipleItemSelectionAllowed="1" showAll="0" sortType="ascending">
      <items>
        <item x="7"/>
        <item x="45"/>
        <item x="13"/>
        <item x="53"/>
        <item x="25"/>
        <item x="42"/>
        <item x="17"/>
        <item x="6"/>
        <item x="48"/>
        <item x="43"/>
        <item x="3"/>
        <item x="22"/>
        <item x="47"/>
        <item x="9"/>
        <item x="15"/>
        <item x="0"/>
        <item x="10"/>
        <item x="19"/>
        <item x="11"/>
        <item x="30"/>
        <item x="58"/>
        <item x="29"/>
        <item x="20"/>
        <item x="35"/>
        <item x="4"/>
        <item x="36"/>
        <item x="44"/>
        <item x="16"/>
        <item x="24"/>
        <item x="41"/>
        <item x="23"/>
        <item x="57"/>
        <item x="40"/>
        <item x="39"/>
        <item x="26"/>
        <item x="8"/>
        <item x="38"/>
        <item x="33"/>
        <item x="14"/>
        <item x="5"/>
        <item x="18"/>
        <item x="31"/>
        <item x="21"/>
        <item x="50"/>
        <item x="12"/>
        <item x="32"/>
        <item x="52"/>
        <item x="46"/>
        <item x="37"/>
        <item x="60"/>
        <item x="51"/>
        <item x="1"/>
        <item x="28"/>
        <item x="49"/>
        <item x="65"/>
        <item x="59"/>
        <item x="64"/>
        <item x="2"/>
        <item x="54"/>
        <item x="55"/>
        <item x="27"/>
        <item x="56"/>
        <item x="61"/>
        <item x="34"/>
        <item x="63"/>
        <item x="62"/>
        <item t="default"/>
      </items>
    </pivotField>
    <pivotField name="Temps d'acha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Montant"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t="default"/>
      </items>
    </pivotField>
    <pivotField name="Categorie" axis="axisCol" compact="0" outline="0" multipleItemSelectionAllowed="1" showAll="0" sortType="ascending">
      <items>
        <item x="0"/>
        <item x="1"/>
        <item t="default"/>
      </items>
    </pivotField>
    <pivotField dataField="1" compact="0" outline="0" subtotalTop="0" dragToRow="0" dragToCol="0" dragToPage="0" showAll="0" includeNewItemsInFilter="1" defaultSubtotal="0"/>
    <pivotField compact="0" outline="0" subtotalTop="0" dragToRow="0" dragToCol="0" dragToPage="0" showAll="0" includeNewItemsInFilter="1" defaultSubtotal="0"/>
  </pivotFields>
  <rowFields>
    <field x="0"/>
  </rowFields>
  <colFields>
    <field x="3"/>
    <field x="-2"/>
  </colFields>
  <dataFields>
    <dataField name="CA BDC" fld="2" baseField="0"/>
    <dataField name="SUM of Nombre d'achat/catégorie" fld="4" baseField="0"/>
  </dataFields>
</pivotTableDefinition>
</file>

<file path=xl/pivotTables/pivotTable3.xml><?xml version="1.0" encoding="utf-8"?>
<pivotTableDefinition xmlns="http://schemas.openxmlformats.org/spreadsheetml/2006/main" name="Tableau Client x Catégorie 3" cacheId="0" dataCaption="" rowGrandTotals="0" compact="0" compactData="0">
  <location ref="B115:E232" firstHeaderRow="0" firstDataRow="3" firstDataCol="0" rowPageCount="1" colPageCount="1"/>
  <pivotFields>
    <pivotField name="ID client"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s>
      <autoSortScope>
        <pivotArea>
          <references>
            <reference field="4294967294">
              <x v="0"/>
            </reference>
          </references>
        </pivotArea>
      </autoSortScope>
    </pivotField>
    <pivotField name="Temps d'acha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Montant" axis="axisPage" dataField="1" compact="0" numFmtId="166" outline="0" multipleItemSelectionAllowed="1" showAll="0">
      <items>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t="default"/>
      </items>
    </pivotField>
    <pivotField name="Categorie" axis="axisRow" compact="0" outline="0" multipleItemSelectionAllowed="1" showAll="0" sortType="ascending">
      <items>
        <item x="0"/>
        <item x="1"/>
        <item t="default"/>
      </items>
      <autoSortScope>
        <pivotArea>
          <references>
            <reference field="4294967294">
              <x v="0"/>
            </reference>
          </references>
        </pivotArea>
      </autoSortScope>
    </pivotField>
    <pivotField compact="0" outline="0" subtotalTop="0" dragToRow="0" dragToCol="0" dragToPage="0" showAll="0" includeNewItemsInFilter="1" defaultSubtotal="0"/>
    <pivotField dataField="1" compact="0" outline="0" subtotalTop="0" dragToRow="0" dragToCol="0" dragToPage="0" showAll="0" includeNewItemsInFilter="1" defaultSubtotal="0"/>
  </pivotFields>
  <rowFields>
    <field x="0"/>
    <field x="3"/>
  </rowFields>
  <colFields>
    <field x="-2"/>
  </colFields>
  <pageFields>
    <pageField fld="2"/>
  </pageFields>
  <dataFields>
    <dataField name="CA" fld="2" baseField="0"/>
    <dataField name="SUM of Nombre d'achat"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1.43"/>
    <col customWidth="1" min="2" max="2" width="21.43"/>
    <col customWidth="1" min="3" max="3" width="17.86"/>
    <col customWidth="1" min="4" max="4" width="16.71"/>
    <col customWidth="1" min="5" max="5" width="16.14"/>
    <col customWidth="1" min="6" max="8" width="16.71"/>
    <col customWidth="1" min="9" max="9" width="11.43"/>
    <col customWidth="1" min="10" max="10" width="16.71"/>
    <col customWidth="1" min="11" max="12" width="10.71"/>
    <col customWidth="1" min="13" max="13" width="15.86"/>
    <col customWidth="1" min="14"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3"/>
      <c r="D2" s="3"/>
      <c r="E2" s="3"/>
      <c r="F2" s="3"/>
      <c r="G2" s="3"/>
      <c r="H2" s="3"/>
      <c r="I2" s="3"/>
      <c r="J2" s="4"/>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5"/>
      <c r="N5" s="5"/>
      <c r="O5" s="1"/>
      <c r="P5" s="1"/>
      <c r="Q5" s="1"/>
      <c r="R5" s="1"/>
      <c r="S5" s="1"/>
      <c r="T5" s="1"/>
      <c r="U5" s="1"/>
      <c r="V5" s="1"/>
      <c r="W5" s="1"/>
      <c r="X5" s="1"/>
      <c r="Y5" s="1"/>
      <c r="Z5" s="1"/>
    </row>
    <row r="6" ht="15.75" customHeight="1">
      <c r="A6" s="1"/>
      <c r="B6" s="1"/>
      <c r="C6" s="6" t="s">
        <v>1</v>
      </c>
      <c r="D6" s="7" t="s">
        <v>2</v>
      </c>
      <c r="E6" s="7" t="s">
        <v>3</v>
      </c>
      <c r="F6" s="7" t="s">
        <v>4</v>
      </c>
      <c r="G6" s="7" t="s">
        <v>5</v>
      </c>
      <c r="H6" s="8" t="s">
        <v>6</v>
      </c>
      <c r="I6" s="1"/>
      <c r="J6" s="9" t="s">
        <v>7</v>
      </c>
      <c r="K6" s="1"/>
      <c r="L6" s="10"/>
      <c r="M6" s="11"/>
      <c r="N6" s="5"/>
      <c r="O6" s="1"/>
      <c r="P6" s="1"/>
      <c r="Q6" s="1"/>
      <c r="R6" s="1"/>
      <c r="S6" s="1"/>
      <c r="T6" s="1"/>
      <c r="U6" s="1"/>
      <c r="V6" s="1"/>
      <c r="W6" s="1"/>
      <c r="X6" s="1"/>
      <c r="Y6" s="1"/>
      <c r="Z6" s="1"/>
    </row>
    <row r="7">
      <c r="A7" s="1"/>
      <c r="B7" s="1"/>
      <c r="C7" s="12"/>
      <c r="D7" s="13"/>
      <c r="E7" s="13"/>
      <c r="F7" s="13"/>
      <c r="G7" s="13"/>
      <c r="H7" s="14"/>
      <c r="I7" s="1"/>
      <c r="J7" s="15"/>
      <c r="K7" s="16"/>
      <c r="L7" s="10"/>
      <c r="M7" s="17"/>
      <c r="N7" s="17" t="s">
        <v>6</v>
      </c>
      <c r="O7" s="16"/>
      <c r="P7" s="16"/>
      <c r="Q7" s="1"/>
      <c r="R7" s="1"/>
      <c r="S7" s="1"/>
      <c r="T7" s="1"/>
      <c r="U7" s="1"/>
      <c r="V7" s="1"/>
      <c r="W7" s="1"/>
      <c r="X7" s="1"/>
      <c r="Y7" s="1"/>
      <c r="Z7" s="1"/>
    </row>
    <row r="8">
      <c r="A8" s="18">
        <f t="shared" ref="A8:A9" si="1">AVERAGE(C8:G8)</f>
        <v>12905.4</v>
      </c>
      <c r="B8" s="19" t="s">
        <v>8</v>
      </c>
      <c r="C8" s="20">
        <v>10543.0</v>
      </c>
      <c r="D8" s="21">
        <v>11458.0</v>
      </c>
      <c r="E8" s="21">
        <v>13520.0</v>
      </c>
      <c r="F8" s="21">
        <v>14023.0</v>
      </c>
      <c r="G8" s="21">
        <v>14983.0</v>
      </c>
      <c r="H8" s="22">
        <f>SUMIF('DATA Février (clients affiliés)'!D:D,B8,'DATA Février (clients affiliés)'!C:C)</f>
        <v>14763.9</v>
      </c>
      <c r="I8" s="23">
        <v>0.37</v>
      </c>
      <c r="J8" s="24">
        <f t="shared" ref="J8:J10" si="2">SUM(C8:H8)</f>
        <v>79290.9</v>
      </c>
      <c r="K8" s="25"/>
      <c r="L8" s="10"/>
      <c r="M8" s="17" t="s">
        <v>8</v>
      </c>
      <c r="N8" s="26">
        <f>H8/H11</f>
        <v>0.3722361956</v>
      </c>
      <c r="O8" s="27"/>
      <c r="P8" s="27"/>
      <c r="Q8" s="1"/>
      <c r="R8" s="1"/>
      <c r="S8" s="1"/>
      <c r="T8" s="1"/>
      <c r="U8" s="1"/>
      <c r="V8" s="1"/>
      <c r="W8" s="1"/>
      <c r="X8" s="1"/>
      <c r="Y8" s="1"/>
      <c r="Z8" s="1"/>
    </row>
    <row r="9">
      <c r="A9" s="18">
        <f t="shared" si="1"/>
        <v>16500.4</v>
      </c>
      <c r="B9" s="28" t="s">
        <v>9</v>
      </c>
      <c r="C9" s="29">
        <v>13855.0</v>
      </c>
      <c r="D9" s="30">
        <v>16052.0</v>
      </c>
      <c r="E9" s="30">
        <v>16797.0</v>
      </c>
      <c r="F9" s="30">
        <v>17582.0</v>
      </c>
      <c r="G9" s="30">
        <v>18216.0</v>
      </c>
      <c r="H9" s="31">
        <f>SUMIF('DATA Février (clients affiliés)'!D:D,B9,'DATA Février (clients affiliés)'!C:C)</f>
        <v>24898.82</v>
      </c>
      <c r="I9" s="17" t="s">
        <v>10</v>
      </c>
      <c r="J9" s="32">
        <f t="shared" si="2"/>
        <v>107400.82</v>
      </c>
      <c r="K9" s="25"/>
      <c r="L9" s="10"/>
      <c r="M9" s="17" t="s">
        <v>9</v>
      </c>
      <c r="N9" s="33">
        <f>H9/H11</f>
        <v>0.6277638044</v>
      </c>
      <c r="O9" s="27"/>
      <c r="P9" s="27"/>
      <c r="Q9" s="1"/>
      <c r="R9" s="1"/>
      <c r="S9" s="1"/>
      <c r="T9" s="1"/>
      <c r="U9" s="1"/>
      <c r="V9" s="1"/>
      <c r="W9" s="1"/>
      <c r="X9" s="1"/>
      <c r="Y9" s="1"/>
      <c r="Z9" s="1"/>
    </row>
    <row r="10">
      <c r="A10" s="1"/>
      <c r="B10" s="34" t="s">
        <v>11</v>
      </c>
      <c r="C10" s="35">
        <v>3002.0</v>
      </c>
      <c r="D10" s="36">
        <v>3769.0</v>
      </c>
      <c r="E10" s="36">
        <v>4230.0</v>
      </c>
      <c r="F10" s="36">
        <v>4341.0</v>
      </c>
      <c r="G10" s="36">
        <v>2713.0</v>
      </c>
      <c r="H10" s="22">
        <f>SUMIF('DATA Février (clients affiliés)'!D:D,B10,'DATA Février (clients affiliés)'!C:C)</f>
        <v>0</v>
      </c>
      <c r="I10" s="37"/>
      <c r="J10" s="38">
        <f t="shared" si="2"/>
        <v>18055</v>
      </c>
      <c r="K10" s="25"/>
      <c r="L10" s="27"/>
      <c r="M10" s="39"/>
      <c r="N10" s="39"/>
      <c r="O10" s="1"/>
      <c r="P10" s="1"/>
      <c r="Q10" s="1"/>
      <c r="R10" s="1"/>
      <c r="S10" s="1"/>
      <c r="T10" s="1"/>
      <c r="U10" s="1"/>
      <c r="V10" s="1"/>
      <c r="W10" s="1"/>
      <c r="X10" s="1"/>
      <c r="Y10" s="1"/>
      <c r="Z10" s="1"/>
    </row>
    <row r="11" ht="22.5" customHeight="1">
      <c r="A11" s="1"/>
      <c r="B11" s="40" t="s">
        <v>12</v>
      </c>
      <c r="C11" s="41">
        <v>27400.0</v>
      </c>
      <c r="D11" s="42">
        <v>31279.0</v>
      </c>
      <c r="E11" s="42">
        <v>34547.0</v>
      </c>
      <c r="F11" s="42">
        <v>35946.0</v>
      </c>
      <c r="G11" s="42">
        <v>35912.0</v>
      </c>
      <c r="H11" s="43">
        <f>SUM(H8:H10)</f>
        <v>39662.72</v>
      </c>
      <c r="I11" s="44"/>
      <c r="J11" s="45">
        <f>SUM(J8:J10)</f>
        <v>204746.72</v>
      </c>
      <c r="K11" s="1"/>
      <c r="L11" s="1"/>
      <c r="M11" s="5"/>
      <c r="N11" s="5"/>
      <c r="O11" s="1"/>
      <c r="P11" s="1"/>
      <c r="Q11" s="1"/>
      <c r="R11" s="1"/>
      <c r="S11" s="1"/>
      <c r="T11" s="1"/>
      <c r="U11" s="1"/>
      <c r="V11" s="1"/>
      <c r="W11" s="1"/>
      <c r="X11" s="1"/>
      <c r="Y11" s="1"/>
      <c r="Z11" s="1"/>
    </row>
    <row r="12">
      <c r="A12" s="1"/>
      <c r="B12" s="1"/>
      <c r="C12" s="1"/>
      <c r="D12" s="1"/>
      <c r="E12" s="46" t="s">
        <v>13</v>
      </c>
      <c r="F12" s="46" t="s">
        <v>13</v>
      </c>
      <c r="G12" s="46" t="s">
        <v>14</v>
      </c>
      <c r="H12" s="46" t="s">
        <v>15</v>
      </c>
      <c r="I12" s="5"/>
      <c r="J12" s="47"/>
      <c r="K12" s="5"/>
      <c r="L12" s="48"/>
      <c r="M12" s="48"/>
      <c r="N12" s="48"/>
      <c r="O12" s="48"/>
      <c r="P12" s="1"/>
      <c r="Q12" s="1"/>
      <c r="R12" s="1"/>
      <c r="S12" s="1"/>
      <c r="T12" s="1"/>
      <c r="U12" s="1"/>
      <c r="V12" s="1"/>
      <c r="W12" s="1"/>
      <c r="X12" s="1"/>
      <c r="Y12" s="1"/>
      <c r="Z12" s="1"/>
    </row>
    <row r="13">
      <c r="A13" s="1"/>
      <c r="B13" s="1"/>
      <c r="C13" s="1"/>
      <c r="D13" s="1"/>
      <c r="E13" s="49"/>
      <c r="F13" s="1"/>
      <c r="G13" s="1"/>
      <c r="H13" s="5"/>
      <c r="I13" s="5"/>
      <c r="J13" s="48" t="s">
        <v>16</v>
      </c>
      <c r="K13" s="48" t="s">
        <v>17</v>
      </c>
      <c r="L13" s="48" t="s">
        <v>18</v>
      </c>
      <c r="M13" s="48" t="s">
        <v>19</v>
      </c>
      <c r="N13" s="48" t="s">
        <v>20</v>
      </c>
      <c r="O13" s="39"/>
      <c r="P13" s="1"/>
      <c r="Q13" s="1"/>
      <c r="R13" s="1"/>
      <c r="S13" s="1"/>
      <c r="T13" s="1"/>
      <c r="U13" s="1"/>
      <c r="V13" s="1"/>
      <c r="W13" s="1"/>
      <c r="X13" s="1"/>
      <c r="Y13" s="1"/>
      <c r="Z13" s="1"/>
    </row>
    <row r="14" ht="28.5" customHeight="1">
      <c r="A14" s="1"/>
      <c r="B14" s="50" t="s">
        <v>21</v>
      </c>
      <c r="C14" s="51" t="s">
        <v>22</v>
      </c>
      <c r="D14" s="52" t="s">
        <v>23</v>
      </c>
      <c r="E14" s="25"/>
      <c r="F14" s="53"/>
      <c r="G14" s="25"/>
      <c r="H14" s="5"/>
      <c r="I14" s="48" t="s">
        <v>24</v>
      </c>
      <c r="J14" s="39">
        <v>0.08678744190458124</v>
      </c>
      <c r="K14" s="39">
        <v>0.1799615988828766</v>
      </c>
      <c r="L14" s="39">
        <v>0.03720414201183432</v>
      </c>
      <c r="M14" s="39">
        <v>0.06845896027954075</v>
      </c>
      <c r="N14" s="39">
        <v>-0.014623239671628234</v>
      </c>
      <c r="O14" s="39"/>
      <c r="P14" s="1"/>
      <c r="Q14" s="1"/>
      <c r="R14" s="1"/>
      <c r="S14" s="1"/>
      <c r="T14" s="1"/>
      <c r="U14" s="1"/>
      <c r="V14" s="1"/>
      <c r="W14" s="1"/>
      <c r="X14" s="1"/>
      <c r="Y14" s="1"/>
      <c r="Z14" s="1"/>
    </row>
    <row r="15">
      <c r="A15" s="1"/>
      <c r="B15" s="54" t="s">
        <v>25</v>
      </c>
      <c r="C15" s="55">
        <f>COUNTIF('DATA Février (clients affiliés)'!B1:B661,"&lt;4")</f>
        <v>47</v>
      </c>
      <c r="D15" s="56">
        <f>SUMIF('DATA Février (clients affiliés)'!B:B,"&lt;4",'DATA Février (clients affiliés)'!C:C)</f>
        <v>1562.73</v>
      </c>
      <c r="E15" s="57">
        <f t="shared" ref="E15:E16" si="3">C15/138</f>
        <v>0.3405797101</v>
      </c>
      <c r="F15" s="57"/>
      <c r="G15" s="25"/>
      <c r="H15" s="5"/>
      <c r="I15" s="48" t="s">
        <v>26</v>
      </c>
      <c r="J15" s="39">
        <v>0.1585709130277878</v>
      </c>
      <c r="K15" s="39">
        <v>0.046411662098180914</v>
      </c>
      <c r="L15" s="39">
        <v>0.04673453592903495</v>
      </c>
      <c r="M15" s="39">
        <v>0.036059606415652375</v>
      </c>
      <c r="N15" s="39">
        <v>0.3668653930610448</v>
      </c>
      <c r="O15" s="39"/>
      <c r="P15" s="1"/>
      <c r="Q15" s="1"/>
      <c r="R15" s="1"/>
      <c r="S15" s="1"/>
      <c r="T15" s="1"/>
      <c r="U15" s="1"/>
      <c r="V15" s="1"/>
      <c r="W15" s="1"/>
      <c r="X15" s="1"/>
      <c r="Y15" s="1"/>
      <c r="Z15" s="1"/>
    </row>
    <row r="16">
      <c r="A16" s="1"/>
      <c r="B16" s="58" t="s">
        <v>27</v>
      </c>
      <c r="C16" s="59">
        <f>COUNTIF('DATA Février (clients affiliés)'!B1:B661,"&gt;9,5")</f>
        <v>91</v>
      </c>
      <c r="D16" s="60">
        <f>SUMIF('DATA Février (clients affiliés)'!B:B,"&gt;9,5",'DATA Février (clients affiliés)'!C:C)</f>
        <v>7577.32</v>
      </c>
      <c r="E16" s="57">
        <f t="shared" si="3"/>
        <v>0.6594202899</v>
      </c>
      <c r="F16" s="57">
        <f>D16/SUM(D$15:D$16)</f>
        <v>0.8290239112</v>
      </c>
      <c r="G16" s="25"/>
      <c r="H16" s="5"/>
      <c r="I16" s="48" t="s">
        <v>28</v>
      </c>
      <c r="J16" s="39">
        <v>0.2554963357761492</v>
      </c>
      <c r="K16" s="39">
        <v>0.12231361103741045</v>
      </c>
      <c r="L16" s="39">
        <v>0.02624113475177305</v>
      </c>
      <c r="M16" s="39">
        <v>-0.3750287952084773</v>
      </c>
      <c r="N16" s="5"/>
      <c r="O16" s="5"/>
      <c r="P16" s="1"/>
      <c r="Q16" s="1"/>
      <c r="R16" s="1"/>
      <c r="S16" s="1"/>
      <c r="T16" s="1"/>
      <c r="U16" s="1"/>
      <c r="V16" s="1"/>
      <c r="W16" s="1"/>
      <c r="X16" s="1"/>
      <c r="Y16" s="1"/>
      <c r="Z16" s="1"/>
    </row>
    <row r="17">
      <c r="A17" s="1"/>
      <c r="B17" s="1"/>
      <c r="C17" s="1"/>
      <c r="D17" s="1"/>
      <c r="E17" s="61"/>
      <c r="F17" s="61"/>
      <c r="G17" s="1"/>
      <c r="H17" s="47"/>
      <c r="I17" s="47"/>
      <c r="J17" s="47"/>
      <c r="K17" s="47"/>
      <c r="L17" s="47"/>
      <c r="M17" s="47"/>
      <c r="N17" s="47"/>
      <c r="O17" s="47"/>
      <c r="P17" s="1"/>
      <c r="Q17" s="1"/>
      <c r="R17" s="1"/>
      <c r="S17" s="1"/>
      <c r="T17" s="1"/>
      <c r="U17" s="1"/>
      <c r="V17" s="1"/>
      <c r="W17" s="1"/>
      <c r="X17" s="1"/>
      <c r="Y17" s="1"/>
      <c r="Z17" s="1"/>
    </row>
    <row r="18">
      <c r="A18" s="1"/>
      <c r="B18" s="1"/>
      <c r="C18" s="1"/>
      <c r="D18" s="1"/>
      <c r="E18" s="62"/>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ht="33.0" customHeight="1">
      <c r="A20" s="1"/>
      <c r="B20" s="63" t="s">
        <v>29</v>
      </c>
      <c r="C20" s="3"/>
      <c r="D20" s="3"/>
      <c r="E20" s="3"/>
      <c r="F20" s="3"/>
      <c r="G20" s="3"/>
      <c r="H20" s="3"/>
      <c r="I20" s="3"/>
      <c r="J20" s="4"/>
      <c r="K20" s="1"/>
      <c r="L20" s="1"/>
      <c r="M20" s="1"/>
      <c r="N20" s="1"/>
      <c r="O20" s="1"/>
      <c r="P20" s="1"/>
      <c r="Q20" s="1"/>
      <c r="R20" s="1"/>
      <c r="S20" s="1"/>
      <c r="T20" s="1"/>
      <c r="U20" s="1"/>
      <c r="V20" s="1"/>
      <c r="W20" s="1"/>
      <c r="X20" s="1"/>
      <c r="Y20" s="1"/>
      <c r="Z20" s="1"/>
    </row>
    <row r="21" ht="15.75" customHeight="1">
      <c r="A21" s="1"/>
      <c r="B21" s="64"/>
      <c r="C21" s="1"/>
      <c r="D21" s="1"/>
      <c r="E21" s="1"/>
      <c r="F21" s="1"/>
      <c r="G21" s="1"/>
      <c r="H21" s="1"/>
      <c r="I21" s="1"/>
      <c r="J21" s="65"/>
      <c r="K21" s="1"/>
      <c r="L21" s="1"/>
      <c r="M21" s="1"/>
      <c r="N21" s="1"/>
      <c r="O21" s="1"/>
      <c r="P21" s="1"/>
      <c r="Q21" s="1"/>
      <c r="R21" s="1"/>
      <c r="S21" s="1"/>
      <c r="T21" s="1"/>
      <c r="U21" s="1"/>
      <c r="V21" s="1"/>
      <c r="W21" s="1"/>
      <c r="X21" s="1"/>
      <c r="Y21" s="1"/>
      <c r="Z21" s="1"/>
    </row>
    <row r="22" ht="15.75" customHeight="1">
      <c r="A22" s="1"/>
      <c r="B22" s="64"/>
      <c r="C22" s="1"/>
      <c r="D22" s="1"/>
      <c r="E22" s="1"/>
      <c r="F22" s="1"/>
      <c r="G22" s="1"/>
      <c r="H22" s="1"/>
      <c r="I22" s="1"/>
      <c r="J22" s="65"/>
      <c r="K22" s="1"/>
      <c r="L22" s="66"/>
      <c r="M22" s="1"/>
      <c r="N22" s="1"/>
      <c r="O22" s="1"/>
      <c r="P22" s="1"/>
      <c r="Q22" s="1"/>
      <c r="R22" s="1"/>
      <c r="S22" s="1"/>
      <c r="T22" s="1"/>
      <c r="U22" s="1"/>
      <c r="V22" s="1"/>
      <c r="W22" s="1"/>
      <c r="X22" s="1"/>
      <c r="Y22" s="1"/>
      <c r="Z22" s="1"/>
    </row>
    <row r="23" ht="15.75" customHeight="1">
      <c r="A23" s="1"/>
      <c r="B23" s="64"/>
      <c r="C23" s="1"/>
      <c r="D23" s="1"/>
      <c r="E23" s="1"/>
      <c r="F23" s="1"/>
      <c r="G23" s="1"/>
      <c r="H23" s="1"/>
      <c r="I23" s="1"/>
      <c r="J23" s="65"/>
      <c r="K23" s="1"/>
      <c r="L23" s="1"/>
      <c r="M23" s="1"/>
      <c r="N23" s="1"/>
      <c r="O23" s="1"/>
      <c r="P23" s="1"/>
      <c r="Q23" s="1"/>
      <c r="R23" s="1"/>
      <c r="S23" s="1"/>
      <c r="T23" s="1"/>
      <c r="U23" s="1"/>
      <c r="V23" s="1"/>
      <c r="W23" s="1"/>
      <c r="X23" s="1"/>
      <c r="Y23" s="1"/>
      <c r="Z23" s="1"/>
    </row>
    <row r="24" ht="15.75" customHeight="1">
      <c r="A24" s="1"/>
      <c r="B24" s="64"/>
      <c r="C24" s="1"/>
      <c r="D24" s="1"/>
      <c r="E24" s="1"/>
      <c r="F24" s="1"/>
      <c r="G24" s="1"/>
      <c r="H24" s="1"/>
      <c r="I24" s="1"/>
      <c r="J24" s="65"/>
      <c r="K24" s="1"/>
      <c r="L24" s="1"/>
      <c r="M24" s="1"/>
      <c r="N24" s="1"/>
      <c r="O24" s="1"/>
      <c r="P24" s="1"/>
      <c r="Q24" s="1"/>
      <c r="R24" s="1"/>
      <c r="S24" s="1"/>
      <c r="T24" s="1"/>
      <c r="U24" s="1"/>
      <c r="V24" s="1"/>
      <c r="W24" s="1"/>
      <c r="X24" s="1"/>
      <c r="Y24" s="1"/>
      <c r="Z24" s="1"/>
    </row>
    <row r="25" ht="15.75" customHeight="1">
      <c r="A25" s="1"/>
      <c r="B25" s="64"/>
      <c r="C25" s="1"/>
      <c r="D25" s="1"/>
      <c r="E25" s="1"/>
      <c r="F25" s="1"/>
      <c r="G25" s="1"/>
      <c r="H25" s="1"/>
      <c r="I25" s="1"/>
      <c r="J25" s="65"/>
      <c r="K25" s="1"/>
      <c r="L25" s="1"/>
      <c r="M25" s="1"/>
      <c r="N25" s="1"/>
      <c r="O25" s="1"/>
      <c r="P25" s="1"/>
      <c r="Q25" s="1"/>
      <c r="R25" s="1"/>
      <c r="S25" s="1"/>
      <c r="T25" s="1"/>
      <c r="U25" s="1"/>
      <c r="V25" s="1"/>
      <c r="W25" s="1"/>
      <c r="X25" s="1"/>
      <c r="Y25" s="1"/>
      <c r="Z25" s="1"/>
    </row>
    <row r="26" ht="15.75" customHeight="1">
      <c r="A26" s="1"/>
      <c r="B26" s="64"/>
      <c r="C26" s="1"/>
      <c r="D26" s="1"/>
      <c r="E26" s="1"/>
      <c r="F26" s="1"/>
      <c r="G26" s="1"/>
      <c r="H26" s="1"/>
      <c r="I26" s="1"/>
      <c r="J26" s="65"/>
      <c r="K26" s="1"/>
      <c r="L26" s="1"/>
      <c r="M26" s="1"/>
      <c r="N26" s="1"/>
      <c r="O26" s="1"/>
      <c r="P26" s="1"/>
      <c r="Q26" s="1"/>
      <c r="R26" s="1"/>
      <c r="S26" s="1"/>
      <c r="T26" s="1"/>
      <c r="U26" s="1"/>
      <c r="V26" s="1"/>
      <c r="W26" s="1"/>
      <c r="X26" s="1"/>
      <c r="Y26" s="1"/>
      <c r="Z26" s="1"/>
    </row>
    <row r="27" ht="15.75" customHeight="1">
      <c r="A27" s="1"/>
      <c r="B27" s="64"/>
      <c r="C27" s="1"/>
      <c r="D27" s="1"/>
      <c r="E27" s="1"/>
      <c r="F27" s="1"/>
      <c r="G27" s="1"/>
      <c r="H27" s="1"/>
      <c r="I27" s="1"/>
      <c r="J27" s="65"/>
      <c r="K27" s="1"/>
      <c r="L27" s="1"/>
      <c r="M27" s="1"/>
      <c r="N27" s="1"/>
      <c r="O27" s="1"/>
      <c r="P27" s="1"/>
      <c r="Q27" s="1"/>
      <c r="R27" s="1"/>
      <c r="S27" s="1"/>
      <c r="T27" s="1"/>
      <c r="U27" s="1"/>
      <c r="V27" s="1"/>
      <c r="W27" s="1"/>
      <c r="X27" s="1"/>
      <c r="Y27" s="1"/>
      <c r="Z27" s="1"/>
    </row>
    <row r="28" ht="15.75" customHeight="1">
      <c r="A28" s="1"/>
      <c r="B28" s="64"/>
      <c r="C28" s="1"/>
      <c r="D28" s="1"/>
      <c r="E28" s="1"/>
      <c r="F28" s="1"/>
      <c r="G28" s="1"/>
      <c r="H28" s="1"/>
      <c r="I28" s="1"/>
      <c r="J28" s="65"/>
      <c r="K28" s="1"/>
      <c r="L28" s="1"/>
      <c r="M28" s="1"/>
      <c r="N28" s="1"/>
      <c r="O28" s="1"/>
      <c r="P28" s="1"/>
      <c r="Q28" s="1"/>
      <c r="R28" s="1"/>
      <c r="S28" s="1"/>
      <c r="T28" s="1"/>
      <c r="U28" s="1"/>
      <c r="V28" s="1"/>
      <c r="W28" s="1"/>
      <c r="X28" s="1"/>
      <c r="Y28" s="1"/>
      <c r="Z28" s="1"/>
    </row>
    <row r="29" ht="15.75" customHeight="1">
      <c r="A29" s="1"/>
      <c r="B29" s="64"/>
      <c r="C29" s="1"/>
      <c r="D29" s="1"/>
      <c r="E29" s="1"/>
      <c r="F29" s="1"/>
      <c r="G29" s="1"/>
      <c r="H29" s="1"/>
      <c r="I29" s="1"/>
      <c r="J29" s="65"/>
      <c r="K29" s="1"/>
      <c r="L29" s="1"/>
      <c r="M29" s="1"/>
      <c r="N29" s="1"/>
      <c r="O29" s="1"/>
      <c r="P29" s="1"/>
      <c r="Q29" s="1"/>
      <c r="R29" s="1"/>
      <c r="S29" s="1"/>
      <c r="T29" s="1"/>
      <c r="U29" s="1"/>
      <c r="V29" s="1"/>
      <c r="W29" s="1"/>
      <c r="X29" s="1"/>
      <c r="Y29" s="1"/>
      <c r="Z29" s="1"/>
    </row>
    <row r="30" ht="15.75" customHeight="1">
      <c r="A30" s="1"/>
      <c r="B30" s="64"/>
      <c r="C30" s="1"/>
      <c r="D30" s="1"/>
      <c r="E30" s="1"/>
      <c r="F30" s="1"/>
      <c r="G30" s="1"/>
      <c r="H30" s="1"/>
      <c r="I30" s="1"/>
      <c r="J30" s="65"/>
      <c r="K30" s="1"/>
      <c r="L30" s="1"/>
      <c r="M30" s="1"/>
      <c r="N30" s="1"/>
      <c r="O30" s="1"/>
      <c r="P30" s="1"/>
      <c r="Q30" s="1"/>
      <c r="R30" s="1"/>
      <c r="S30" s="1"/>
      <c r="T30" s="1"/>
      <c r="U30" s="1"/>
      <c r="V30" s="1"/>
      <c r="W30" s="1"/>
      <c r="X30" s="1"/>
      <c r="Y30" s="1"/>
      <c r="Z30" s="1"/>
    </row>
    <row r="31" ht="15.75" customHeight="1">
      <c r="A31" s="1"/>
      <c r="B31" s="64"/>
      <c r="C31" s="1"/>
      <c r="D31" s="1"/>
      <c r="E31" s="1"/>
      <c r="F31" s="1"/>
      <c r="G31" s="1"/>
      <c r="H31" s="1"/>
      <c r="I31" s="1"/>
      <c r="J31" s="65"/>
      <c r="K31" s="1"/>
      <c r="L31" s="1"/>
      <c r="M31" s="1"/>
      <c r="N31" s="1"/>
      <c r="O31" s="1"/>
      <c r="P31" s="1"/>
      <c r="Q31" s="1"/>
      <c r="R31" s="1"/>
      <c r="S31" s="1"/>
      <c r="T31" s="1"/>
      <c r="U31" s="1"/>
      <c r="V31" s="1"/>
      <c r="W31" s="1"/>
      <c r="X31" s="1"/>
      <c r="Y31" s="1"/>
      <c r="Z31" s="1"/>
    </row>
    <row r="32" ht="15.75" customHeight="1">
      <c r="A32" s="1"/>
      <c r="B32" s="64"/>
      <c r="C32" s="1"/>
      <c r="D32" s="1"/>
      <c r="E32" s="1"/>
      <c r="F32" s="1"/>
      <c r="G32" s="1"/>
      <c r="H32" s="1"/>
      <c r="I32" s="1"/>
      <c r="J32" s="65"/>
      <c r="K32" s="1"/>
      <c r="L32" s="1"/>
      <c r="M32" s="1"/>
      <c r="N32" s="1"/>
      <c r="O32" s="1"/>
      <c r="P32" s="1"/>
      <c r="Q32" s="1"/>
      <c r="R32" s="1"/>
      <c r="S32" s="1"/>
      <c r="T32" s="1"/>
      <c r="U32" s="1"/>
      <c r="V32" s="1"/>
      <c r="W32" s="1"/>
      <c r="X32" s="1"/>
      <c r="Y32" s="1"/>
      <c r="Z32" s="1"/>
    </row>
    <row r="33" ht="15.75" customHeight="1">
      <c r="A33" s="1"/>
      <c r="B33" s="64"/>
      <c r="C33" s="1"/>
      <c r="D33" s="1"/>
      <c r="E33" s="1"/>
      <c r="F33" s="1"/>
      <c r="G33" s="1"/>
      <c r="H33" s="1"/>
      <c r="I33" s="1"/>
      <c r="J33" s="65"/>
      <c r="K33" s="1"/>
      <c r="L33" s="1"/>
      <c r="M33" s="1"/>
      <c r="N33" s="1"/>
      <c r="O33" s="1"/>
      <c r="P33" s="1"/>
      <c r="Q33" s="1"/>
      <c r="R33" s="1"/>
      <c r="S33" s="1"/>
      <c r="T33" s="1"/>
      <c r="U33" s="1"/>
      <c r="V33" s="1"/>
      <c r="W33" s="1"/>
      <c r="X33" s="1"/>
      <c r="Y33" s="1"/>
      <c r="Z33" s="1"/>
    </row>
    <row r="34" ht="15.75" customHeight="1">
      <c r="A34" s="1"/>
      <c r="B34" s="64"/>
      <c r="C34" s="1"/>
      <c r="D34" s="1"/>
      <c r="E34" s="1"/>
      <c r="F34" s="1"/>
      <c r="G34" s="1"/>
      <c r="H34" s="1"/>
      <c r="I34" s="1"/>
      <c r="J34" s="65"/>
      <c r="K34" s="1"/>
      <c r="L34" s="1"/>
      <c r="M34" s="1"/>
      <c r="N34" s="1"/>
      <c r="O34" s="1"/>
      <c r="P34" s="1"/>
      <c r="Q34" s="1"/>
      <c r="R34" s="1"/>
      <c r="S34" s="1"/>
      <c r="T34" s="1"/>
      <c r="U34" s="1"/>
      <c r="V34" s="1"/>
      <c r="W34" s="1"/>
      <c r="X34" s="1"/>
      <c r="Y34" s="1"/>
      <c r="Z34" s="1"/>
    </row>
    <row r="35" ht="15.75" customHeight="1">
      <c r="A35" s="1"/>
      <c r="B35" s="64"/>
      <c r="C35" s="1"/>
      <c r="D35" s="1"/>
      <c r="E35" s="1"/>
      <c r="F35" s="1"/>
      <c r="G35" s="1"/>
      <c r="H35" s="1"/>
      <c r="I35" s="1"/>
      <c r="J35" s="65"/>
      <c r="K35" s="1"/>
      <c r="L35" s="1"/>
      <c r="M35" s="1"/>
      <c r="N35" s="1"/>
      <c r="O35" s="1"/>
      <c r="P35" s="1"/>
      <c r="Q35" s="1"/>
      <c r="R35" s="1"/>
      <c r="S35" s="1"/>
      <c r="T35" s="1"/>
      <c r="U35" s="1"/>
      <c r="V35" s="1"/>
      <c r="W35" s="1"/>
      <c r="X35" s="1"/>
      <c r="Y35" s="1"/>
      <c r="Z35" s="1"/>
    </row>
    <row r="36" ht="15.75" customHeight="1">
      <c r="A36" s="1"/>
      <c r="B36" s="64"/>
      <c r="C36" s="1"/>
      <c r="D36" s="1"/>
      <c r="E36" s="1"/>
      <c r="F36" s="1"/>
      <c r="G36" s="1"/>
      <c r="H36" s="1"/>
      <c r="I36" s="1"/>
      <c r="J36" s="65"/>
      <c r="K36" s="1"/>
      <c r="L36" s="1"/>
      <c r="M36" s="1"/>
      <c r="N36" s="1"/>
      <c r="O36" s="1"/>
      <c r="P36" s="1"/>
      <c r="Q36" s="1"/>
      <c r="R36" s="1"/>
      <c r="S36" s="1"/>
      <c r="T36" s="1"/>
      <c r="U36" s="1"/>
      <c r="V36" s="1"/>
      <c r="W36" s="1"/>
      <c r="X36" s="1"/>
      <c r="Y36" s="1"/>
      <c r="Z36" s="1"/>
    </row>
    <row r="37" ht="15.75" customHeight="1">
      <c r="A37" s="1"/>
      <c r="B37" s="64"/>
      <c r="C37" s="1"/>
      <c r="D37" s="1"/>
      <c r="E37" s="1"/>
      <c r="F37" s="1"/>
      <c r="G37" s="1"/>
      <c r="H37" s="1"/>
      <c r="I37" s="1"/>
      <c r="J37" s="65"/>
      <c r="K37" s="1"/>
      <c r="L37" s="1"/>
      <c r="M37" s="1"/>
      <c r="N37" s="1"/>
      <c r="O37" s="1"/>
      <c r="P37" s="1"/>
      <c r="Q37" s="1"/>
      <c r="R37" s="1"/>
      <c r="S37" s="1"/>
      <c r="T37" s="1"/>
      <c r="U37" s="1"/>
      <c r="V37" s="1"/>
      <c r="W37" s="1"/>
      <c r="X37" s="1"/>
      <c r="Y37" s="1"/>
      <c r="Z37" s="1"/>
    </row>
    <row r="38" ht="15.75" customHeight="1">
      <c r="A38" s="1"/>
      <c r="B38" s="64"/>
      <c r="C38" s="1"/>
      <c r="D38" s="1"/>
      <c r="E38" s="1"/>
      <c r="F38" s="1"/>
      <c r="G38" s="1"/>
      <c r="H38" s="1"/>
      <c r="I38" s="1"/>
      <c r="J38" s="65"/>
      <c r="K38" s="1"/>
      <c r="L38" s="1"/>
      <c r="M38" s="1"/>
      <c r="N38" s="1"/>
      <c r="O38" s="1"/>
      <c r="P38" s="1"/>
      <c r="Q38" s="1"/>
      <c r="R38" s="1"/>
      <c r="S38" s="1"/>
      <c r="T38" s="1"/>
      <c r="U38" s="1"/>
      <c r="V38" s="1"/>
      <c r="W38" s="1"/>
      <c r="X38" s="1"/>
      <c r="Y38" s="1"/>
      <c r="Z38" s="1"/>
    </row>
    <row r="39" ht="15.75" customHeight="1">
      <c r="A39" s="1"/>
      <c r="B39" s="64"/>
      <c r="C39" s="1"/>
      <c r="D39" s="1"/>
      <c r="E39" s="1"/>
      <c r="F39" s="1"/>
      <c r="G39" s="1"/>
      <c r="H39" s="1"/>
      <c r="I39" s="1"/>
      <c r="J39" s="65"/>
      <c r="K39" s="1"/>
      <c r="L39" s="1"/>
      <c r="M39" s="1"/>
      <c r="N39" s="1"/>
      <c r="O39" s="1"/>
      <c r="P39" s="1"/>
      <c r="Q39" s="1"/>
      <c r="R39" s="1"/>
      <c r="S39" s="1"/>
      <c r="T39" s="1"/>
      <c r="U39" s="1"/>
      <c r="V39" s="1"/>
      <c r="W39" s="1"/>
      <c r="X39" s="1"/>
      <c r="Y39" s="1"/>
      <c r="Z39" s="1"/>
    </row>
    <row r="40" ht="15.75" customHeight="1">
      <c r="A40" s="1"/>
      <c r="B40" s="64"/>
      <c r="C40" s="1"/>
      <c r="D40" s="1"/>
      <c r="E40" s="1"/>
      <c r="F40" s="1"/>
      <c r="G40" s="1"/>
      <c r="H40" s="1"/>
      <c r="I40" s="1"/>
      <c r="J40" s="65"/>
      <c r="K40" s="1"/>
      <c r="L40" s="1"/>
      <c r="M40" s="1"/>
      <c r="N40" s="1"/>
      <c r="O40" s="1"/>
      <c r="P40" s="1"/>
      <c r="Q40" s="1"/>
      <c r="R40" s="1"/>
      <c r="S40" s="1"/>
      <c r="T40" s="1"/>
      <c r="U40" s="1"/>
      <c r="V40" s="1"/>
      <c r="W40" s="1"/>
      <c r="X40" s="1"/>
      <c r="Y40" s="1"/>
      <c r="Z40" s="1"/>
    </row>
    <row r="41" ht="15.75" customHeight="1">
      <c r="A41" s="1"/>
      <c r="B41" s="64"/>
      <c r="C41" s="1"/>
      <c r="D41" s="1"/>
      <c r="E41" s="1"/>
      <c r="F41" s="1"/>
      <c r="G41" s="1"/>
      <c r="H41" s="1"/>
      <c r="I41" s="1"/>
      <c r="J41" s="65"/>
      <c r="K41" s="1"/>
      <c r="L41" s="1"/>
      <c r="M41" s="1"/>
      <c r="N41" s="1"/>
      <c r="O41" s="1"/>
      <c r="P41" s="1"/>
      <c r="Q41" s="1"/>
      <c r="R41" s="1"/>
      <c r="S41" s="1"/>
      <c r="T41" s="1"/>
      <c r="U41" s="1"/>
      <c r="V41" s="1"/>
      <c r="W41" s="1"/>
      <c r="X41" s="1"/>
      <c r="Y41" s="1"/>
      <c r="Z41" s="1"/>
    </row>
    <row r="42" ht="15.75" customHeight="1">
      <c r="A42" s="1"/>
      <c r="B42" s="64"/>
      <c r="C42" s="1"/>
      <c r="D42" s="1"/>
      <c r="E42" s="1"/>
      <c r="F42" s="1"/>
      <c r="G42" s="1"/>
      <c r="H42" s="1"/>
      <c r="I42" s="1"/>
      <c r="J42" s="65"/>
      <c r="K42" s="1"/>
      <c r="L42" s="1"/>
      <c r="M42" s="1"/>
      <c r="N42" s="1"/>
      <c r="O42" s="1"/>
      <c r="P42" s="1"/>
      <c r="Q42" s="1"/>
      <c r="R42" s="1"/>
      <c r="S42" s="1"/>
      <c r="T42" s="1"/>
      <c r="U42" s="1"/>
      <c r="V42" s="1"/>
      <c r="W42" s="1"/>
      <c r="X42" s="1"/>
      <c r="Y42" s="1"/>
      <c r="Z42" s="1"/>
    </row>
    <row r="43" ht="15.75" customHeight="1">
      <c r="A43" s="1"/>
      <c r="B43" s="67"/>
      <c r="C43" s="68"/>
      <c r="D43" s="68"/>
      <c r="E43" s="68"/>
      <c r="F43" s="68"/>
      <c r="G43" s="68"/>
      <c r="H43" s="68"/>
      <c r="I43" s="68"/>
      <c r="J43" s="69"/>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33.0" customHeight="1">
      <c r="A45" s="1"/>
      <c r="B45" s="63" t="s">
        <v>30</v>
      </c>
      <c r="C45" s="3"/>
      <c r="D45" s="3"/>
      <c r="E45" s="3"/>
      <c r="F45" s="3"/>
      <c r="G45" s="3"/>
      <c r="H45" s="3"/>
      <c r="I45" s="3"/>
      <c r="J45" s="4"/>
      <c r="K45" s="1"/>
      <c r="L45" s="1"/>
      <c r="M45" s="1"/>
      <c r="N45" s="1"/>
      <c r="O45" s="1"/>
      <c r="P45" s="1"/>
      <c r="Q45" s="1"/>
      <c r="R45" s="1"/>
      <c r="S45" s="1"/>
      <c r="T45" s="1"/>
      <c r="U45" s="1"/>
      <c r="V45" s="1"/>
      <c r="W45" s="1"/>
      <c r="X45" s="1"/>
      <c r="Y45" s="1"/>
      <c r="Z45" s="1"/>
    </row>
    <row r="46" ht="15.75" customHeight="1">
      <c r="A46" s="1"/>
      <c r="B46" s="64"/>
      <c r="C46" s="1"/>
      <c r="D46" s="1"/>
      <c r="E46" s="1"/>
      <c r="F46" s="1"/>
      <c r="G46" s="1"/>
      <c r="H46" s="1"/>
      <c r="I46" s="1"/>
      <c r="J46" s="65"/>
      <c r="K46" s="1"/>
      <c r="L46" s="1"/>
      <c r="M46" s="1"/>
      <c r="N46" s="1"/>
      <c r="O46" s="1"/>
      <c r="P46" s="1"/>
      <c r="Q46" s="1"/>
      <c r="R46" s="1"/>
      <c r="S46" s="1"/>
      <c r="T46" s="1"/>
      <c r="U46" s="1"/>
      <c r="V46" s="1"/>
      <c r="W46" s="1"/>
      <c r="X46" s="1"/>
      <c r="Y46" s="1"/>
      <c r="Z46" s="1"/>
    </row>
    <row r="47" ht="15.75" customHeight="1">
      <c r="A47" s="1"/>
      <c r="B47" s="64"/>
      <c r="C47" s="1"/>
      <c r="D47" s="1"/>
      <c r="E47" s="1"/>
      <c r="F47" s="1"/>
      <c r="G47" s="1"/>
      <c r="H47" s="1"/>
      <c r="I47" s="1"/>
      <c r="J47" s="65"/>
      <c r="K47" s="1"/>
      <c r="L47" s="16"/>
      <c r="M47" s="1"/>
      <c r="N47" s="1"/>
      <c r="O47" s="1"/>
      <c r="P47" s="1"/>
      <c r="Q47" s="1"/>
      <c r="R47" s="1"/>
      <c r="S47" s="1"/>
      <c r="T47" s="1"/>
      <c r="U47" s="1"/>
      <c r="V47" s="1"/>
      <c r="W47" s="1"/>
      <c r="X47" s="1"/>
      <c r="Y47" s="1"/>
      <c r="Z47" s="1"/>
    </row>
    <row r="48" ht="15.75" customHeight="1">
      <c r="A48" s="1"/>
      <c r="B48" s="64"/>
      <c r="C48" s="1"/>
      <c r="D48" s="1"/>
      <c r="E48" s="1"/>
      <c r="F48" s="1"/>
      <c r="G48" s="1"/>
      <c r="H48" s="1"/>
      <c r="I48" s="1"/>
      <c r="J48" s="65"/>
      <c r="K48" s="1"/>
      <c r="L48" s="1"/>
      <c r="M48" s="1"/>
      <c r="N48" s="1"/>
      <c r="O48" s="1"/>
      <c r="P48" s="1"/>
      <c r="Q48" s="1"/>
      <c r="R48" s="1"/>
      <c r="S48" s="1"/>
      <c r="T48" s="1"/>
      <c r="U48" s="1"/>
      <c r="V48" s="1"/>
      <c r="W48" s="1"/>
      <c r="X48" s="1"/>
      <c r="Y48" s="1"/>
      <c r="Z48" s="1"/>
    </row>
    <row r="49" ht="15.75" customHeight="1">
      <c r="A49" s="1"/>
      <c r="B49" s="64"/>
      <c r="C49" s="1"/>
      <c r="D49" s="1"/>
      <c r="E49" s="1"/>
      <c r="F49" s="1"/>
      <c r="G49" s="1"/>
      <c r="H49" s="1"/>
      <c r="I49" s="1"/>
      <c r="J49" s="65"/>
      <c r="K49" s="1"/>
      <c r="L49" s="1"/>
      <c r="M49" s="1"/>
      <c r="N49" s="1"/>
      <c r="O49" s="1"/>
      <c r="P49" s="1"/>
      <c r="Q49" s="1"/>
      <c r="R49" s="1"/>
      <c r="S49" s="1"/>
      <c r="T49" s="1"/>
      <c r="U49" s="1"/>
      <c r="V49" s="1"/>
      <c r="W49" s="1"/>
      <c r="X49" s="1"/>
      <c r="Y49" s="1"/>
      <c r="Z49" s="1"/>
    </row>
    <row r="50" ht="15.75" customHeight="1">
      <c r="A50" s="1"/>
      <c r="B50" s="64"/>
      <c r="C50" s="1"/>
      <c r="D50" s="1"/>
      <c r="E50" s="1"/>
      <c r="F50" s="1"/>
      <c r="G50" s="1"/>
      <c r="H50" s="1"/>
      <c r="I50" s="1"/>
      <c r="J50" s="65"/>
      <c r="K50" s="1"/>
      <c r="L50" s="1"/>
      <c r="M50" s="1"/>
      <c r="N50" s="1"/>
      <c r="O50" s="1"/>
      <c r="P50" s="1"/>
      <c r="Q50" s="1"/>
      <c r="R50" s="1"/>
      <c r="S50" s="1"/>
      <c r="T50" s="1"/>
      <c r="U50" s="1"/>
      <c r="V50" s="1"/>
      <c r="W50" s="1"/>
      <c r="X50" s="1"/>
      <c r="Y50" s="1"/>
      <c r="Z50" s="1"/>
    </row>
    <row r="51" ht="15.75" customHeight="1">
      <c r="A51" s="1"/>
      <c r="B51" s="64"/>
      <c r="C51" s="1"/>
      <c r="D51" s="1"/>
      <c r="E51" s="1"/>
      <c r="F51" s="1"/>
      <c r="G51" s="1"/>
      <c r="H51" s="1"/>
      <c r="I51" s="1"/>
      <c r="J51" s="65"/>
      <c r="K51" s="1"/>
      <c r="L51" s="1"/>
      <c r="M51" s="1"/>
      <c r="N51" s="1"/>
      <c r="O51" s="1"/>
      <c r="P51" s="1"/>
      <c r="Q51" s="1"/>
      <c r="R51" s="1"/>
      <c r="S51" s="1"/>
      <c r="T51" s="1"/>
      <c r="U51" s="1"/>
      <c r="V51" s="1"/>
      <c r="W51" s="1"/>
      <c r="X51" s="1"/>
      <c r="Y51" s="1"/>
      <c r="Z51" s="1"/>
    </row>
    <row r="52" ht="15.75" customHeight="1">
      <c r="A52" s="1"/>
      <c r="B52" s="64"/>
      <c r="C52" s="1"/>
      <c r="D52" s="1"/>
      <c r="E52" s="1"/>
      <c r="F52" s="1"/>
      <c r="G52" s="1"/>
      <c r="H52" s="1"/>
      <c r="I52" s="1"/>
      <c r="J52" s="65"/>
      <c r="K52" s="1"/>
      <c r="L52" s="1"/>
      <c r="M52" s="1"/>
      <c r="N52" s="1"/>
      <c r="O52" s="1"/>
      <c r="P52" s="1"/>
      <c r="Q52" s="1"/>
      <c r="R52" s="1"/>
      <c r="S52" s="1"/>
      <c r="T52" s="1"/>
      <c r="U52" s="1"/>
      <c r="V52" s="1"/>
      <c r="W52" s="1"/>
      <c r="X52" s="1"/>
      <c r="Y52" s="1"/>
      <c r="Z52" s="1"/>
    </row>
    <row r="53" ht="15.75" customHeight="1">
      <c r="A53" s="1"/>
      <c r="B53" s="64"/>
      <c r="C53" s="1"/>
      <c r="D53" s="1"/>
      <c r="E53" s="1"/>
      <c r="F53" s="1"/>
      <c r="G53" s="1"/>
      <c r="H53" s="1"/>
      <c r="I53" s="1"/>
      <c r="J53" s="65"/>
      <c r="K53" s="1"/>
      <c r="L53" s="1"/>
      <c r="M53" s="1"/>
      <c r="N53" s="1"/>
      <c r="O53" s="1"/>
      <c r="P53" s="1"/>
      <c r="Q53" s="1"/>
      <c r="R53" s="1"/>
      <c r="S53" s="1"/>
      <c r="T53" s="1"/>
      <c r="U53" s="1"/>
      <c r="V53" s="1"/>
      <c r="W53" s="1"/>
      <c r="X53" s="1"/>
      <c r="Y53" s="1"/>
      <c r="Z53" s="1"/>
    </row>
    <row r="54" ht="15.75" customHeight="1">
      <c r="A54" s="1"/>
      <c r="B54" s="64"/>
      <c r="C54" s="1"/>
      <c r="D54" s="1"/>
      <c r="E54" s="1"/>
      <c r="F54" s="1"/>
      <c r="G54" s="1"/>
      <c r="H54" s="1"/>
      <c r="I54" s="1"/>
      <c r="J54" s="65"/>
      <c r="K54" s="1"/>
      <c r="L54" s="1"/>
      <c r="M54" s="1"/>
      <c r="N54" s="1"/>
      <c r="O54" s="1"/>
      <c r="P54" s="1"/>
      <c r="Q54" s="1"/>
      <c r="R54" s="1"/>
      <c r="S54" s="1"/>
      <c r="T54" s="1"/>
      <c r="U54" s="1"/>
      <c r="V54" s="1"/>
      <c r="W54" s="1"/>
      <c r="X54" s="1"/>
      <c r="Y54" s="1"/>
      <c r="Z54" s="1"/>
    </row>
    <row r="55" ht="15.75" customHeight="1">
      <c r="A55" s="1"/>
      <c r="B55" s="64"/>
      <c r="C55" s="1"/>
      <c r="D55" s="1"/>
      <c r="E55" s="1"/>
      <c r="F55" s="1"/>
      <c r="G55" s="1"/>
      <c r="H55" s="1"/>
      <c r="I55" s="1"/>
      <c r="J55" s="65"/>
      <c r="K55" s="1"/>
      <c r="L55" s="1"/>
      <c r="M55" s="1"/>
      <c r="N55" s="1"/>
      <c r="O55" s="1"/>
      <c r="P55" s="1"/>
      <c r="Q55" s="1"/>
      <c r="R55" s="1"/>
      <c r="S55" s="1"/>
      <c r="T55" s="1"/>
      <c r="U55" s="1"/>
      <c r="V55" s="1"/>
      <c r="W55" s="1"/>
      <c r="X55" s="1"/>
      <c r="Y55" s="1"/>
      <c r="Z55" s="1"/>
    </row>
    <row r="56" ht="15.75" customHeight="1">
      <c r="A56" s="1"/>
      <c r="B56" s="64"/>
      <c r="C56" s="1"/>
      <c r="D56" s="1"/>
      <c r="E56" s="1"/>
      <c r="F56" s="1"/>
      <c r="G56" s="1"/>
      <c r="H56" s="1"/>
      <c r="I56" s="1"/>
      <c r="J56" s="65"/>
      <c r="K56" s="1"/>
      <c r="L56" s="1"/>
      <c r="M56" s="1"/>
      <c r="N56" s="1"/>
      <c r="O56" s="1"/>
      <c r="P56" s="1"/>
      <c r="Q56" s="1"/>
      <c r="R56" s="1"/>
      <c r="S56" s="1"/>
      <c r="T56" s="1"/>
      <c r="U56" s="1"/>
      <c r="V56" s="1"/>
      <c r="W56" s="1"/>
      <c r="X56" s="1"/>
      <c r="Y56" s="1"/>
      <c r="Z56" s="1"/>
    </row>
    <row r="57" ht="15.75" customHeight="1">
      <c r="A57" s="1"/>
      <c r="B57" s="64"/>
      <c r="C57" s="1"/>
      <c r="D57" s="1"/>
      <c r="E57" s="1"/>
      <c r="F57" s="1"/>
      <c r="G57" s="1"/>
      <c r="H57" s="1"/>
      <c r="I57" s="1"/>
      <c r="J57" s="65"/>
      <c r="K57" s="1"/>
      <c r="L57" s="1"/>
      <c r="M57" s="1"/>
      <c r="N57" s="1"/>
      <c r="O57" s="1"/>
      <c r="P57" s="1"/>
      <c r="Q57" s="1"/>
      <c r="R57" s="1"/>
      <c r="S57" s="1"/>
      <c r="T57" s="1"/>
      <c r="U57" s="1"/>
      <c r="V57" s="1"/>
      <c r="W57" s="1"/>
      <c r="X57" s="1"/>
      <c r="Y57" s="1"/>
      <c r="Z57" s="1"/>
    </row>
    <row r="58" ht="15.75" customHeight="1">
      <c r="A58" s="1"/>
      <c r="B58" s="64"/>
      <c r="C58" s="1"/>
      <c r="D58" s="1"/>
      <c r="E58" s="1"/>
      <c r="F58" s="1"/>
      <c r="G58" s="1"/>
      <c r="H58" s="1"/>
      <c r="I58" s="1"/>
      <c r="J58" s="65"/>
      <c r="K58" s="1"/>
      <c r="L58" s="1"/>
      <c r="M58" s="1"/>
      <c r="N58" s="1"/>
      <c r="O58" s="1"/>
      <c r="P58" s="1"/>
      <c r="Q58" s="1"/>
      <c r="R58" s="1"/>
      <c r="S58" s="1"/>
      <c r="T58" s="1"/>
      <c r="U58" s="1"/>
      <c r="V58" s="1"/>
      <c r="W58" s="1"/>
      <c r="X58" s="1"/>
      <c r="Y58" s="1"/>
      <c r="Z58" s="1"/>
    </row>
    <row r="59" ht="15.75" customHeight="1">
      <c r="A59" s="1"/>
      <c r="B59" s="64"/>
      <c r="C59" s="1"/>
      <c r="D59" s="1"/>
      <c r="E59" s="1"/>
      <c r="F59" s="1"/>
      <c r="G59" s="1"/>
      <c r="H59" s="1"/>
      <c r="I59" s="1"/>
      <c r="J59" s="65"/>
      <c r="K59" s="1"/>
      <c r="L59" s="1"/>
      <c r="M59" s="1"/>
      <c r="N59" s="1"/>
      <c r="O59" s="1"/>
      <c r="P59" s="1"/>
      <c r="Q59" s="1"/>
      <c r="R59" s="1"/>
      <c r="S59" s="1"/>
      <c r="T59" s="1"/>
      <c r="U59" s="1"/>
      <c r="V59" s="1"/>
      <c r="W59" s="1"/>
      <c r="X59" s="1"/>
      <c r="Y59" s="1"/>
      <c r="Z59" s="1"/>
    </row>
    <row r="60" ht="15.75" customHeight="1">
      <c r="A60" s="1"/>
      <c r="B60" s="64"/>
      <c r="C60" s="1"/>
      <c r="D60" s="1"/>
      <c r="E60" s="1"/>
      <c r="F60" s="1"/>
      <c r="G60" s="1"/>
      <c r="H60" s="1"/>
      <c r="I60" s="1"/>
      <c r="J60" s="65"/>
      <c r="K60" s="1"/>
      <c r="L60" s="1"/>
      <c r="M60" s="1"/>
      <c r="N60" s="1"/>
      <c r="O60" s="1"/>
      <c r="P60" s="1"/>
      <c r="Q60" s="1"/>
      <c r="R60" s="1"/>
      <c r="S60" s="1"/>
      <c r="T60" s="1"/>
      <c r="U60" s="1"/>
      <c r="V60" s="1"/>
      <c r="W60" s="1"/>
      <c r="X60" s="1"/>
      <c r="Y60" s="1"/>
      <c r="Z60" s="1"/>
    </row>
    <row r="61" ht="15.75" customHeight="1">
      <c r="A61" s="1"/>
      <c r="B61" s="64"/>
      <c r="C61" s="1"/>
      <c r="D61" s="1"/>
      <c r="E61" s="1"/>
      <c r="F61" s="1"/>
      <c r="G61" s="1"/>
      <c r="H61" s="1"/>
      <c r="I61" s="1"/>
      <c r="J61" s="65"/>
      <c r="K61" s="1"/>
      <c r="L61" s="1"/>
      <c r="M61" s="1"/>
      <c r="N61" s="1"/>
      <c r="O61" s="1"/>
      <c r="P61" s="1"/>
      <c r="Q61" s="1"/>
      <c r="R61" s="1"/>
      <c r="S61" s="1"/>
      <c r="T61" s="1"/>
      <c r="U61" s="1"/>
      <c r="V61" s="1"/>
      <c r="W61" s="1"/>
      <c r="X61" s="1"/>
      <c r="Y61" s="1"/>
      <c r="Z61" s="1"/>
    </row>
    <row r="62" ht="15.75" customHeight="1">
      <c r="A62" s="1"/>
      <c r="B62" s="64"/>
      <c r="C62" s="1"/>
      <c r="D62" s="1"/>
      <c r="E62" s="1"/>
      <c r="F62" s="1"/>
      <c r="G62" s="1"/>
      <c r="H62" s="1"/>
      <c r="I62" s="1"/>
      <c r="J62" s="65"/>
      <c r="K62" s="1"/>
      <c r="L62" s="1"/>
      <c r="M62" s="1"/>
      <c r="N62" s="1"/>
      <c r="O62" s="1"/>
      <c r="P62" s="1"/>
      <c r="Q62" s="1"/>
      <c r="R62" s="1"/>
      <c r="S62" s="1"/>
      <c r="T62" s="1"/>
      <c r="U62" s="1"/>
      <c r="V62" s="1"/>
      <c r="W62" s="1"/>
      <c r="X62" s="1"/>
      <c r="Y62" s="1"/>
      <c r="Z62" s="1"/>
    </row>
    <row r="63" ht="15.75" customHeight="1">
      <c r="A63" s="1"/>
      <c r="B63" s="64"/>
      <c r="C63" s="1"/>
      <c r="D63" s="1"/>
      <c r="E63" s="1"/>
      <c r="F63" s="1"/>
      <c r="G63" s="1"/>
      <c r="H63" s="1"/>
      <c r="I63" s="1"/>
      <c r="J63" s="65"/>
      <c r="K63" s="1"/>
      <c r="L63" s="1"/>
      <c r="M63" s="1"/>
      <c r="N63" s="1"/>
      <c r="O63" s="1"/>
      <c r="P63" s="1"/>
      <c r="Q63" s="1"/>
      <c r="R63" s="1"/>
      <c r="S63" s="1"/>
      <c r="T63" s="1"/>
      <c r="U63" s="1"/>
      <c r="V63" s="1"/>
      <c r="W63" s="1"/>
      <c r="X63" s="1"/>
      <c r="Y63" s="1"/>
      <c r="Z63" s="1"/>
    </row>
    <row r="64" ht="15.75" customHeight="1">
      <c r="A64" s="1"/>
      <c r="B64" s="64"/>
      <c r="C64" s="1"/>
      <c r="D64" s="1"/>
      <c r="E64" s="1"/>
      <c r="F64" s="1"/>
      <c r="G64" s="1"/>
      <c r="H64" s="1"/>
      <c r="I64" s="1"/>
      <c r="J64" s="65"/>
      <c r="K64" s="1"/>
      <c r="L64" s="1"/>
      <c r="M64" s="1"/>
      <c r="N64" s="1"/>
      <c r="O64" s="1"/>
      <c r="P64" s="1"/>
      <c r="Q64" s="1"/>
      <c r="R64" s="1"/>
      <c r="S64" s="1"/>
      <c r="T64" s="1"/>
      <c r="U64" s="1"/>
      <c r="V64" s="1"/>
      <c r="W64" s="1"/>
      <c r="X64" s="1"/>
      <c r="Y64" s="1"/>
      <c r="Z64" s="1"/>
    </row>
    <row r="65" ht="15.75" customHeight="1">
      <c r="A65" s="1"/>
      <c r="B65" s="64"/>
      <c r="C65" s="1"/>
      <c r="D65" s="1"/>
      <c r="E65" s="1"/>
      <c r="F65" s="1"/>
      <c r="G65" s="1"/>
      <c r="H65" s="1"/>
      <c r="I65" s="1"/>
      <c r="J65" s="65"/>
      <c r="K65" s="1"/>
      <c r="L65" s="1"/>
      <c r="M65" s="1"/>
      <c r="N65" s="1"/>
      <c r="O65" s="1"/>
      <c r="P65" s="1"/>
      <c r="Q65" s="1"/>
      <c r="R65" s="1"/>
      <c r="S65" s="1"/>
      <c r="T65" s="1"/>
      <c r="U65" s="1"/>
      <c r="V65" s="1"/>
      <c r="W65" s="1"/>
      <c r="X65" s="1"/>
      <c r="Y65" s="1"/>
      <c r="Z65" s="1"/>
    </row>
    <row r="66" ht="15.75" customHeight="1">
      <c r="A66" s="1"/>
      <c r="B66" s="64"/>
      <c r="C66" s="1"/>
      <c r="D66" s="1"/>
      <c r="E66" s="1"/>
      <c r="F66" s="1"/>
      <c r="G66" s="1"/>
      <c r="H66" s="1"/>
      <c r="I66" s="1"/>
      <c r="J66" s="65"/>
      <c r="K66" s="1"/>
      <c r="L66" s="1"/>
      <c r="M66" s="1"/>
      <c r="N66" s="1"/>
      <c r="O66" s="1"/>
      <c r="P66" s="1"/>
      <c r="Q66" s="1"/>
      <c r="R66" s="1"/>
      <c r="S66" s="1"/>
      <c r="T66" s="1"/>
      <c r="U66" s="1"/>
      <c r="V66" s="1"/>
      <c r="W66" s="1"/>
      <c r="X66" s="1"/>
      <c r="Y66" s="1"/>
      <c r="Z66" s="1"/>
    </row>
    <row r="67" ht="15.75" customHeight="1">
      <c r="A67" s="1"/>
      <c r="B67" s="64"/>
      <c r="C67" s="1"/>
      <c r="D67" s="1"/>
      <c r="E67" s="1"/>
      <c r="F67" s="1"/>
      <c r="G67" s="1"/>
      <c r="H67" s="1"/>
      <c r="I67" s="1"/>
      <c r="J67" s="65"/>
      <c r="K67" s="1"/>
      <c r="L67" s="1"/>
      <c r="M67" s="1"/>
      <c r="N67" s="1"/>
      <c r="O67" s="1"/>
      <c r="P67" s="1"/>
      <c r="Q67" s="1"/>
      <c r="R67" s="1"/>
      <c r="S67" s="1"/>
      <c r="T67" s="1"/>
      <c r="U67" s="1"/>
      <c r="V67" s="1"/>
      <c r="W67" s="1"/>
      <c r="X67" s="1"/>
      <c r="Y67" s="1"/>
      <c r="Z67" s="1"/>
    </row>
    <row r="68" ht="15.75" customHeight="1">
      <c r="A68" s="1"/>
      <c r="B68" s="67"/>
      <c r="C68" s="68"/>
      <c r="D68" s="68"/>
      <c r="E68" s="68"/>
      <c r="F68" s="68"/>
      <c r="G68" s="68"/>
      <c r="H68" s="68"/>
      <c r="I68" s="68"/>
      <c r="J68" s="69"/>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33.0" customHeight="1">
      <c r="A70" s="1"/>
      <c r="B70" s="70" t="s">
        <v>31</v>
      </c>
      <c r="C70" s="3"/>
      <c r="D70" s="3"/>
      <c r="E70" s="3"/>
      <c r="F70" s="3"/>
      <c r="G70" s="3"/>
      <c r="H70" s="3"/>
      <c r="I70" s="3"/>
      <c r="J70" s="4"/>
      <c r="K70" s="1"/>
      <c r="L70" s="1"/>
      <c r="M70" s="1"/>
      <c r="N70" s="1"/>
      <c r="O70" s="1"/>
      <c r="P70" s="1"/>
      <c r="Q70" s="1"/>
      <c r="R70" s="1"/>
      <c r="S70" s="1"/>
      <c r="T70" s="1"/>
      <c r="U70" s="1"/>
      <c r="V70" s="1"/>
      <c r="W70" s="1"/>
      <c r="X70" s="1"/>
      <c r="Y70" s="1"/>
      <c r="Z70" s="1"/>
    </row>
    <row r="71" ht="15.75" customHeight="1">
      <c r="A71" s="1"/>
      <c r="B71" s="71"/>
      <c r="C71" s="1"/>
      <c r="D71" s="1"/>
      <c r="E71" s="1"/>
      <c r="F71" s="1"/>
      <c r="G71" s="1"/>
      <c r="H71" s="1"/>
      <c r="I71" s="1"/>
      <c r="J71" s="65"/>
      <c r="K71" s="1"/>
      <c r="L71" s="1"/>
      <c r="M71" s="1"/>
      <c r="N71" s="1"/>
      <c r="O71" s="1"/>
      <c r="P71" s="1"/>
      <c r="Q71" s="1"/>
      <c r="R71" s="1"/>
      <c r="S71" s="1"/>
      <c r="T71" s="1"/>
      <c r="U71" s="1"/>
      <c r="V71" s="1"/>
      <c r="W71" s="1"/>
      <c r="X71" s="1"/>
      <c r="Y71" s="1"/>
      <c r="Z71" s="1"/>
    </row>
    <row r="72" ht="15.75" customHeight="1">
      <c r="A72" s="1"/>
      <c r="B72" s="64"/>
      <c r="C72" s="1"/>
      <c r="D72" s="1"/>
      <c r="E72" s="1"/>
      <c r="F72" s="1"/>
      <c r="G72" s="1"/>
      <c r="H72" s="1"/>
      <c r="I72" s="1"/>
      <c r="J72" s="65"/>
      <c r="K72" s="1"/>
      <c r="L72" s="1"/>
      <c r="M72" s="1"/>
      <c r="N72" s="1"/>
      <c r="O72" s="1"/>
      <c r="P72" s="1"/>
      <c r="Q72" s="1"/>
      <c r="R72" s="1"/>
      <c r="S72" s="1"/>
      <c r="T72" s="1"/>
      <c r="U72" s="1"/>
      <c r="V72" s="1"/>
      <c r="W72" s="1"/>
      <c r="X72" s="1"/>
      <c r="Y72" s="1"/>
      <c r="Z72" s="1"/>
    </row>
    <row r="73" ht="15.75" customHeight="1">
      <c r="A73" s="1"/>
      <c r="B73" s="64"/>
      <c r="C73" s="1"/>
      <c r="D73" s="1"/>
      <c r="E73" s="1"/>
      <c r="F73" s="1"/>
      <c r="G73" s="1"/>
      <c r="H73" s="1"/>
      <c r="I73" s="1"/>
      <c r="J73" s="65"/>
      <c r="K73" s="1"/>
      <c r="L73" s="1"/>
      <c r="M73" s="1"/>
      <c r="N73" s="1"/>
      <c r="O73" s="1"/>
      <c r="P73" s="1"/>
      <c r="Q73" s="1"/>
      <c r="R73" s="1"/>
      <c r="S73" s="1"/>
      <c r="T73" s="1"/>
      <c r="U73" s="1"/>
      <c r="V73" s="1"/>
      <c r="W73" s="1"/>
      <c r="X73" s="1"/>
      <c r="Y73" s="1"/>
      <c r="Z73" s="1"/>
    </row>
    <row r="74" ht="15.75" customHeight="1">
      <c r="A74" s="1"/>
      <c r="B74" s="64"/>
      <c r="C74" s="1"/>
      <c r="D74" s="1"/>
      <c r="E74" s="1"/>
      <c r="F74" s="1"/>
      <c r="G74" s="1"/>
      <c r="H74" s="1"/>
      <c r="I74" s="1"/>
      <c r="J74" s="65"/>
      <c r="K74" s="1"/>
      <c r="L74" s="1"/>
      <c r="M74" s="1"/>
      <c r="N74" s="1"/>
      <c r="O74" s="1"/>
      <c r="P74" s="1"/>
      <c r="Q74" s="1"/>
      <c r="R74" s="1"/>
      <c r="S74" s="1"/>
      <c r="T74" s="1"/>
      <c r="U74" s="1"/>
      <c r="V74" s="1"/>
      <c r="W74" s="1"/>
      <c r="X74" s="1"/>
      <c r="Y74" s="1"/>
      <c r="Z74" s="1"/>
    </row>
    <row r="75" ht="15.75" customHeight="1">
      <c r="A75" s="1"/>
      <c r="B75" s="64"/>
      <c r="C75" s="1"/>
      <c r="D75" s="1"/>
      <c r="E75" s="1"/>
      <c r="F75" s="1"/>
      <c r="G75" s="1"/>
      <c r="H75" s="1"/>
      <c r="I75" s="1"/>
      <c r="J75" s="65"/>
      <c r="K75" s="1"/>
      <c r="L75" s="1"/>
      <c r="M75" s="1"/>
      <c r="N75" s="1"/>
      <c r="O75" s="1"/>
      <c r="P75" s="1"/>
      <c r="Q75" s="1"/>
      <c r="R75" s="1"/>
      <c r="S75" s="1"/>
      <c r="T75" s="1"/>
      <c r="U75" s="1"/>
      <c r="V75" s="1"/>
      <c r="W75" s="1"/>
      <c r="X75" s="1"/>
      <c r="Y75" s="1"/>
      <c r="Z75" s="1"/>
    </row>
    <row r="76" ht="15.75" customHeight="1">
      <c r="A76" s="1"/>
      <c r="B76" s="64"/>
      <c r="C76" s="1"/>
      <c r="D76" s="1"/>
      <c r="E76" s="1"/>
      <c r="F76" s="1"/>
      <c r="G76" s="1"/>
      <c r="H76" s="1"/>
      <c r="I76" s="1"/>
      <c r="J76" s="65"/>
      <c r="K76" s="1"/>
      <c r="L76" s="1"/>
      <c r="M76" s="1"/>
      <c r="N76" s="1"/>
      <c r="O76" s="1"/>
      <c r="P76" s="1"/>
      <c r="Q76" s="1"/>
      <c r="R76" s="1"/>
      <c r="S76" s="1"/>
      <c r="T76" s="1"/>
      <c r="U76" s="1"/>
      <c r="V76" s="1"/>
      <c r="W76" s="1"/>
      <c r="X76" s="1"/>
      <c r="Y76" s="1"/>
      <c r="Z76" s="1"/>
    </row>
    <row r="77" ht="15.75" customHeight="1">
      <c r="A77" s="1"/>
      <c r="B77" s="64"/>
      <c r="C77" s="1"/>
      <c r="D77" s="1"/>
      <c r="E77" s="1"/>
      <c r="F77" s="1"/>
      <c r="G77" s="1"/>
      <c r="H77" s="1"/>
      <c r="I77" s="1"/>
      <c r="J77" s="65"/>
      <c r="K77" s="1"/>
      <c r="L77" s="1"/>
      <c r="M77" s="1"/>
      <c r="N77" s="1"/>
      <c r="O77" s="1"/>
      <c r="P77" s="1"/>
      <c r="Q77" s="1"/>
      <c r="R77" s="1"/>
      <c r="S77" s="1"/>
      <c r="T77" s="1"/>
      <c r="U77" s="1"/>
      <c r="V77" s="1"/>
      <c r="W77" s="1"/>
      <c r="X77" s="1"/>
      <c r="Y77" s="1"/>
      <c r="Z77" s="1"/>
    </row>
    <row r="78" ht="15.75" customHeight="1">
      <c r="A78" s="1"/>
      <c r="B78" s="64"/>
      <c r="C78" s="1"/>
      <c r="D78" s="1"/>
      <c r="E78" s="1"/>
      <c r="F78" s="1"/>
      <c r="G78" s="1"/>
      <c r="H78" s="1"/>
      <c r="I78" s="1"/>
      <c r="J78" s="65"/>
      <c r="K78" s="1"/>
      <c r="L78" s="1"/>
      <c r="M78" s="1"/>
      <c r="N78" s="1"/>
      <c r="O78" s="1"/>
      <c r="P78" s="1"/>
      <c r="Q78" s="1"/>
      <c r="R78" s="1"/>
      <c r="S78" s="1"/>
      <c r="T78" s="1"/>
      <c r="U78" s="1"/>
      <c r="V78" s="1"/>
      <c r="W78" s="1"/>
      <c r="X78" s="1"/>
      <c r="Y78" s="1"/>
      <c r="Z78" s="1"/>
    </row>
    <row r="79" ht="15.75" customHeight="1">
      <c r="A79" s="1"/>
      <c r="B79" s="64"/>
      <c r="C79" s="1"/>
      <c r="D79" s="1"/>
      <c r="E79" s="1"/>
      <c r="F79" s="1"/>
      <c r="G79" s="1"/>
      <c r="H79" s="1"/>
      <c r="I79" s="1"/>
      <c r="J79" s="65"/>
      <c r="K79" s="1"/>
      <c r="L79" s="1"/>
      <c r="M79" s="1"/>
      <c r="N79" s="1"/>
      <c r="O79" s="1"/>
      <c r="P79" s="1"/>
      <c r="Q79" s="1"/>
      <c r="R79" s="1"/>
      <c r="S79" s="1"/>
      <c r="T79" s="1"/>
      <c r="U79" s="1"/>
      <c r="V79" s="1"/>
      <c r="W79" s="1"/>
      <c r="X79" s="1"/>
      <c r="Y79" s="1"/>
      <c r="Z79" s="1"/>
    </row>
    <row r="80" ht="15.75" customHeight="1">
      <c r="A80" s="1"/>
      <c r="B80" s="64"/>
      <c r="C80" s="1"/>
      <c r="D80" s="1"/>
      <c r="E80" s="1"/>
      <c r="F80" s="1"/>
      <c r="G80" s="1"/>
      <c r="H80" s="1"/>
      <c r="I80" s="1"/>
      <c r="J80" s="65"/>
      <c r="K80" s="1"/>
      <c r="L80" s="1"/>
      <c r="M80" s="1"/>
      <c r="N80" s="1"/>
      <c r="O80" s="1"/>
      <c r="P80" s="1"/>
      <c r="Q80" s="1"/>
      <c r="R80" s="1"/>
      <c r="S80" s="1"/>
      <c r="T80" s="1"/>
      <c r="U80" s="1"/>
      <c r="V80" s="1"/>
      <c r="W80" s="1"/>
      <c r="X80" s="1"/>
      <c r="Y80" s="1"/>
      <c r="Z80" s="1"/>
    </row>
    <row r="81" ht="15.75" customHeight="1">
      <c r="A81" s="1"/>
      <c r="B81" s="64"/>
      <c r="C81" s="1"/>
      <c r="D81" s="1"/>
      <c r="E81" s="1"/>
      <c r="F81" s="1"/>
      <c r="G81" s="1"/>
      <c r="H81" s="1"/>
      <c r="I81" s="1"/>
      <c r="J81" s="65"/>
      <c r="K81" s="1"/>
      <c r="L81" s="1"/>
      <c r="M81" s="1"/>
      <c r="N81" s="1"/>
      <c r="O81" s="1"/>
      <c r="P81" s="1"/>
      <c r="Q81" s="1"/>
      <c r="R81" s="1"/>
      <c r="S81" s="1"/>
      <c r="T81" s="1"/>
      <c r="U81" s="1"/>
      <c r="V81" s="1"/>
      <c r="W81" s="1"/>
      <c r="X81" s="1"/>
      <c r="Y81" s="1"/>
      <c r="Z81" s="1"/>
    </row>
    <row r="82" ht="15.75" customHeight="1">
      <c r="A82" s="1"/>
      <c r="B82" s="64"/>
      <c r="C82" s="1"/>
      <c r="D82" s="1"/>
      <c r="E82" s="1"/>
      <c r="F82" s="1"/>
      <c r="G82" s="1"/>
      <c r="H82" s="1"/>
      <c r="I82" s="1"/>
      <c r="J82" s="65"/>
      <c r="K82" s="1"/>
      <c r="L82" s="1"/>
      <c r="M82" s="1"/>
      <c r="N82" s="1"/>
      <c r="O82" s="1"/>
      <c r="P82" s="1"/>
      <c r="Q82" s="1"/>
      <c r="R82" s="1"/>
      <c r="S82" s="1"/>
      <c r="T82" s="1"/>
      <c r="U82" s="1"/>
      <c r="V82" s="1"/>
      <c r="W82" s="1"/>
      <c r="X82" s="1"/>
      <c r="Y82" s="1"/>
      <c r="Z82" s="1"/>
    </row>
    <row r="83" ht="15.75" customHeight="1">
      <c r="A83" s="1"/>
      <c r="B83" s="64"/>
      <c r="C83" s="1"/>
      <c r="D83" s="1"/>
      <c r="E83" s="1"/>
      <c r="F83" s="1"/>
      <c r="G83" s="1"/>
      <c r="H83" s="1"/>
      <c r="I83" s="1"/>
      <c r="J83" s="65"/>
      <c r="K83" s="1"/>
      <c r="L83" s="1"/>
      <c r="M83" s="1"/>
      <c r="N83" s="1"/>
      <c r="O83" s="1"/>
      <c r="P83" s="1"/>
      <c r="Q83" s="1"/>
      <c r="R83" s="1"/>
      <c r="S83" s="1"/>
      <c r="T83" s="1"/>
      <c r="U83" s="1"/>
      <c r="V83" s="1"/>
      <c r="W83" s="1"/>
      <c r="X83" s="1"/>
      <c r="Y83" s="1"/>
      <c r="Z83" s="1"/>
    </row>
    <row r="84" ht="15.75" customHeight="1">
      <c r="A84" s="1"/>
      <c r="B84" s="64"/>
      <c r="C84" s="1"/>
      <c r="D84" s="1"/>
      <c r="E84" s="1"/>
      <c r="F84" s="1"/>
      <c r="G84" s="1"/>
      <c r="H84" s="1"/>
      <c r="I84" s="1"/>
      <c r="J84" s="65"/>
      <c r="K84" s="1"/>
      <c r="L84" s="1"/>
      <c r="M84" s="1"/>
      <c r="N84" s="1"/>
      <c r="O84" s="1"/>
      <c r="P84" s="1"/>
      <c r="Q84" s="1"/>
      <c r="R84" s="1"/>
      <c r="S84" s="1"/>
      <c r="T84" s="1"/>
      <c r="U84" s="1"/>
      <c r="V84" s="1"/>
      <c r="W84" s="1"/>
      <c r="X84" s="1"/>
      <c r="Y84" s="1"/>
      <c r="Z84" s="1"/>
    </row>
    <row r="85" ht="15.75" customHeight="1">
      <c r="A85" s="1"/>
      <c r="B85" s="64"/>
      <c r="C85" s="1"/>
      <c r="D85" s="1"/>
      <c r="E85" s="1"/>
      <c r="F85" s="1"/>
      <c r="G85" s="1"/>
      <c r="H85" s="1"/>
      <c r="I85" s="1"/>
      <c r="J85" s="65"/>
      <c r="K85" s="1"/>
      <c r="L85" s="1"/>
      <c r="M85" s="1"/>
      <c r="N85" s="1"/>
      <c r="O85" s="1"/>
      <c r="P85" s="1"/>
      <c r="Q85" s="1"/>
      <c r="R85" s="1"/>
      <c r="S85" s="1"/>
      <c r="T85" s="1"/>
      <c r="U85" s="1"/>
      <c r="V85" s="1"/>
      <c r="W85" s="1"/>
      <c r="X85" s="1"/>
      <c r="Y85" s="1"/>
      <c r="Z85" s="1"/>
    </row>
    <row r="86" ht="15.75" customHeight="1">
      <c r="A86" s="1"/>
      <c r="B86" s="64"/>
      <c r="C86" s="1"/>
      <c r="D86" s="1"/>
      <c r="E86" s="1"/>
      <c r="F86" s="1"/>
      <c r="G86" s="1"/>
      <c r="H86" s="1"/>
      <c r="I86" s="1"/>
      <c r="J86" s="65"/>
      <c r="K86" s="1"/>
      <c r="L86" s="1"/>
      <c r="M86" s="1"/>
      <c r="N86" s="1"/>
      <c r="O86" s="1"/>
      <c r="P86" s="1"/>
      <c r="Q86" s="1"/>
      <c r="R86" s="1"/>
      <c r="S86" s="1"/>
      <c r="T86" s="1"/>
      <c r="U86" s="1"/>
      <c r="V86" s="1"/>
      <c r="W86" s="1"/>
      <c r="X86" s="1"/>
      <c r="Y86" s="1"/>
      <c r="Z86" s="1"/>
    </row>
    <row r="87" ht="15.75" customHeight="1">
      <c r="A87" s="1"/>
      <c r="B87" s="64"/>
      <c r="C87" s="1"/>
      <c r="D87" s="1"/>
      <c r="E87" s="1"/>
      <c r="F87" s="1"/>
      <c r="G87" s="1"/>
      <c r="H87" s="1"/>
      <c r="I87" s="1"/>
      <c r="J87" s="65"/>
      <c r="K87" s="1"/>
      <c r="L87" s="1"/>
      <c r="M87" s="1"/>
      <c r="N87" s="1"/>
      <c r="O87" s="1"/>
      <c r="P87" s="1"/>
      <c r="Q87" s="1"/>
      <c r="R87" s="1"/>
      <c r="S87" s="1"/>
      <c r="T87" s="1"/>
      <c r="U87" s="1"/>
      <c r="V87" s="1"/>
      <c r="W87" s="1"/>
      <c r="X87" s="1"/>
      <c r="Y87" s="1"/>
      <c r="Z87" s="1"/>
    </row>
    <row r="88" ht="15.75" customHeight="1">
      <c r="A88" s="1"/>
      <c r="B88" s="64"/>
      <c r="C88" s="1"/>
      <c r="D88" s="1"/>
      <c r="E88" s="1"/>
      <c r="F88" s="1"/>
      <c r="G88" s="1"/>
      <c r="H88" s="1"/>
      <c r="I88" s="1"/>
      <c r="J88" s="65"/>
      <c r="K88" s="1"/>
      <c r="L88" s="1"/>
      <c r="M88" s="1"/>
      <c r="N88" s="1"/>
      <c r="O88" s="1"/>
      <c r="P88" s="1"/>
      <c r="Q88" s="1"/>
      <c r="R88" s="1"/>
      <c r="S88" s="1"/>
      <c r="T88" s="1"/>
      <c r="U88" s="1"/>
      <c r="V88" s="1"/>
      <c r="W88" s="1"/>
      <c r="X88" s="1"/>
      <c r="Y88" s="1"/>
      <c r="Z88" s="1"/>
    </row>
    <row r="89" ht="15.75" customHeight="1">
      <c r="A89" s="1"/>
      <c r="B89" s="64"/>
      <c r="C89" s="1"/>
      <c r="D89" s="1"/>
      <c r="E89" s="1"/>
      <c r="F89" s="1"/>
      <c r="G89" s="1"/>
      <c r="H89" s="1"/>
      <c r="I89" s="1"/>
      <c r="J89" s="65"/>
      <c r="K89" s="1"/>
      <c r="L89" s="1"/>
      <c r="M89" s="1"/>
      <c r="N89" s="1"/>
      <c r="O89" s="1"/>
      <c r="P89" s="1"/>
      <c r="Q89" s="1"/>
      <c r="R89" s="1"/>
      <c r="S89" s="1"/>
      <c r="T89" s="1"/>
      <c r="U89" s="1"/>
      <c r="V89" s="1"/>
      <c r="W89" s="1"/>
      <c r="X89" s="1"/>
      <c r="Y89" s="1"/>
      <c r="Z89" s="1"/>
    </row>
    <row r="90" ht="15.75" customHeight="1">
      <c r="A90" s="1"/>
      <c r="B90" s="64"/>
      <c r="C90" s="1"/>
      <c r="D90" s="1"/>
      <c r="E90" s="1"/>
      <c r="F90" s="1"/>
      <c r="G90" s="1"/>
      <c r="H90" s="1"/>
      <c r="I90" s="1"/>
      <c r="J90" s="65"/>
      <c r="K90" s="1"/>
      <c r="L90" s="1"/>
      <c r="M90" s="1"/>
      <c r="N90" s="1"/>
      <c r="O90" s="1"/>
      <c r="P90" s="1"/>
      <c r="Q90" s="1"/>
      <c r="R90" s="1"/>
      <c r="S90" s="1"/>
      <c r="T90" s="1"/>
      <c r="U90" s="1"/>
      <c r="V90" s="1"/>
      <c r="W90" s="1"/>
      <c r="X90" s="1"/>
      <c r="Y90" s="1"/>
      <c r="Z90" s="1"/>
    </row>
    <row r="91" ht="15.75" customHeight="1">
      <c r="A91" s="1"/>
      <c r="B91" s="64"/>
      <c r="C91" s="1"/>
      <c r="D91" s="1"/>
      <c r="E91" s="1"/>
      <c r="F91" s="1"/>
      <c r="G91" s="1"/>
      <c r="H91" s="1"/>
      <c r="I91" s="1"/>
      <c r="J91" s="65"/>
      <c r="K91" s="1"/>
      <c r="L91" s="1"/>
      <c r="M91" s="1"/>
      <c r="N91" s="1"/>
      <c r="O91" s="1"/>
      <c r="P91" s="1"/>
      <c r="Q91" s="1"/>
      <c r="R91" s="1"/>
      <c r="S91" s="1"/>
      <c r="T91" s="1"/>
      <c r="U91" s="1"/>
      <c r="V91" s="1"/>
      <c r="W91" s="1"/>
      <c r="X91" s="1"/>
      <c r="Y91" s="1"/>
      <c r="Z91" s="1"/>
    </row>
    <row r="92" ht="15.75" customHeight="1">
      <c r="A92" s="1"/>
      <c r="B92" s="64"/>
      <c r="C92" s="1"/>
      <c r="D92" s="1"/>
      <c r="E92" s="1"/>
      <c r="F92" s="1"/>
      <c r="G92" s="1"/>
      <c r="H92" s="1"/>
      <c r="I92" s="1"/>
      <c r="J92" s="65"/>
      <c r="K92" s="1"/>
      <c r="L92" s="1"/>
      <c r="M92" s="1"/>
      <c r="N92" s="1"/>
      <c r="O92" s="1"/>
      <c r="P92" s="1"/>
      <c r="Q92" s="1"/>
      <c r="R92" s="1"/>
      <c r="S92" s="1"/>
      <c r="T92" s="1"/>
      <c r="U92" s="1"/>
      <c r="V92" s="1"/>
      <c r="W92" s="1"/>
      <c r="X92" s="1"/>
      <c r="Y92" s="1"/>
      <c r="Z92" s="1"/>
    </row>
    <row r="93" ht="15.75" customHeight="1">
      <c r="A93" s="1"/>
      <c r="B93" s="67"/>
      <c r="C93" s="68"/>
      <c r="D93" s="68"/>
      <c r="E93" s="68"/>
      <c r="F93" s="68"/>
      <c r="G93" s="68"/>
      <c r="H93" s="68"/>
      <c r="I93" s="68"/>
      <c r="J93" s="69"/>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33.0" customHeight="1">
      <c r="A95" s="1"/>
      <c r="B95" s="70" t="s">
        <v>32</v>
      </c>
      <c r="C95" s="3"/>
      <c r="D95" s="3"/>
      <c r="E95" s="3"/>
      <c r="F95" s="3"/>
      <c r="G95" s="3"/>
      <c r="H95" s="3"/>
      <c r="I95" s="3"/>
      <c r="J95" s="4"/>
      <c r="K95" s="1"/>
      <c r="L95" s="1"/>
      <c r="M95" s="1"/>
      <c r="N95" s="1"/>
      <c r="O95" s="1"/>
      <c r="P95" s="1"/>
      <c r="Q95" s="1"/>
      <c r="R95" s="1"/>
      <c r="S95" s="1"/>
      <c r="T95" s="1"/>
      <c r="U95" s="1"/>
      <c r="V95" s="1"/>
      <c r="W95" s="1"/>
      <c r="X95" s="1"/>
      <c r="Y95" s="1"/>
      <c r="Z95" s="1"/>
    </row>
    <row r="96" ht="15.75" customHeight="1">
      <c r="A96" s="1"/>
      <c r="B96" s="64"/>
      <c r="C96" s="1"/>
      <c r="D96" s="1"/>
      <c r="E96" s="1"/>
      <c r="F96" s="1"/>
      <c r="G96" s="1"/>
      <c r="H96" s="1"/>
      <c r="I96" s="1"/>
      <c r="J96" s="65"/>
      <c r="K96" s="1"/>
      <c r="L96" s="1"/>
      <c r="M96" s="1"/>
      <c r="N96" s="1"/>
      <c r="O96" s="1"/>
      <c r="P96" s="1"/>
      <c r="Q96" s="1"/>
      <c r="R96" s="1"/>
      <c r="S96" s="1"/>
      <c r="T96" s="1"/>
      <c r="U96" s="1"/>
      <c r="V96" s="1"/>
      <c r="W96" s="1"/>
      <c r="X96" s="1"/>
      <c r="Y96" s="1"/>
      <c r="Z96" s="1"/>
    </row>
    <row r="97" ht="15.75" customHeight="1">
      <c r="A97" s="1"/>
      <c r="B97" s="64"/>
      <c r="C97" s="1"/>
      <c r="D97" s="1"/>
      <c r="E97" s="1"/>
      <c r="F97" s="1"/>
      <c r="G97" s="1"/>
      <c r="H97" s="1"/>
      <c r="I97" s="1"/>
      <c r="J97" s="65"/>
      <c r="K97" s="1"/>
      <c r="L97" s="1"/>
      <c r="M97" s="1"/>
      <c r="N97" s="1"/>
      <c r="O97" s="1"/>
      <c r="P97" s="1"/>
      <c r="Q97" s="1"/>
      <c r="R97" s="1"/>
      <c r="S97" s="1"/>
      <c r="T97" s="1"/>
      <c r="U97" s="1"/>
      <c r="V97" s="1"/>
      <c r="W97" s="1"/>
      <c r="X97" s="1"/>
      <c r="Y97" s="1"/>
      <c r="Z97" s="1"/>
    </row>
    <row r="98" ht="15.75" customHeight="1">
      <c r="A98" s="1"/>
      <c r="B98" s="64"/>
      <c r="C98" s="1"/>
      <c r="D98" s="1"/>
      <c r="E98" s="1"/>
      <c r="F98" s="1"/>
      <c r="G98" s="1"/>
      <c r="H98" s="1"/>
      <c r="I98" s="1"/>
      <c r="J98" s="65"/>
      <c r="L98" s="1"/>
      <c r="M98" s="1"/>
      <c r="N98" s="1"/>
      <c r="O98" s="1"/>
      <c r="P98" s="1"/>
      <c r="Q98" s="1"/>
      <c r="R98" s="1"/>
      <c r="S98" s="1"/>
      <c r="T98" s="1"/>
      <c r="U98" s="1"/>
      <c r="V98" s="1"/>
      <c r="W98" s="1"/>
      <c r="X98" s="1"/>
      <c r="Y98" s="1"/>
      <c r="Z98" s="1"/>
    </row>
    <row r="99" ht="15.75" customHeight="1">
      <c r="A99" s="1"/>
      <c r="B99" s="64"/>
      <c r="C99" s="1"/>
      <c r="D99" s="1"/>
      <c r="E99" s="1"/>
      <c r="F99" s="1"/>
      <c r="G99" s="1"/>
      <c r="H99" s="1"/>
      <c r="I99" s="1"/>
      <c r="J99" s="65"/>
      <c r="K99" s="1"/>
      <c r="L99" s="1"/>
      <c r="M99" s="1"/>
      <c r="N99" s="1"/>
      <c r="O99" s="1"/>
      <c r="P99" s="1"/>
      <c r="Q99" s="1"/>
      <c r="R99" s="1"/>
      <c r="S99" s="1"/>
      <c r="T99" s="1"/>
      <c r="U99" s="1"/>
      <c r="V99" s="1"/>
      <c r="W99" s="1"/>
      <c r="X99" s="1"/>
      <c r="Y99" s="1"/>
      <c r="Z99" s="1"/>
    </row>
    <row r="100" ht="15.75" customHeight="1">
      <c r="A100" s="1"/>
      <c r="B100" s="64"/>
      <c r="C100" s="1"/>
      <c r="D100" s="1"/>
      <c r="E100" s="1"/>
      <c r="F100" s="1"/>
      <c r="G100" s="1"/>
      <c r="H100" s="1"/>
      <c r="I100" s="1"/>
      <c r="J100" s="65"/>
      <c r="K100" s="1"/>
      <c r="L100" s="1"/>
      <c r="M100" s="1"/>
      <c r="N100" s="1"/>
      <c r="O100" s="1"/>
      <c r="P100" s="1"/>
      <c r="Q100" s="1"/>
      <c r="R100" s="1"/>
      <c r="S100" s="1"/>
      <c r="T100" s="1"/>
      <c r="U100" s="1"/>
      <c r="V100" s="1"/>
      <c r="W100" s="1"/>
      <c r="X100" s="1"/>
      <c r="Y100" s="1"/>
      <c r="Z100" s="1"/>
    </row>
    <row r="101" ht="15.75" customHeight="1">
      <c r="A101" s="1"/>
      <c r="B101" s="64"/>
      <c r="C101" s="1"/>
      <c r="D101" s="1"/>
      <c r="E101" s="1"/>
      <c r="F101" s="1"/>
      <c r="G101" s="1"/>
      <c r="H101" s="1"/>
      <c r="I101" s="1"/>
      <c r="J101" s="65"/>
      <c r="K101" s="1"/>
      <c r="L101" s="1"/>
      <c r="M101" s="1"/>
      <c r="N101" s="1"/>
      <c r="O101" s="1"/>
      <c r="P101" s="1"/>
      <c r="Q101" s="1"/>
      <c r="R101" s="1"/>
      <c r="S101" s="1"/>
      <c r="T101" s="1"/>
      <c r="U101" s="1"/>
      <c r="V101" s="1"/>
      <c r="W101" s="1"/>
      <c r="X101" s="1"/>
      <c r="Y101" s="1"/>
      <c r="Z101" s="1"/>
    </row>
    <row r="102" ht="15.75" customHeight="1">
      <c r="A102" s="1"/>
      <c r="B102" s="64"/>
      <c r="C102" s="1"/>
      <c r="D102" s="1"/>
      <c r="E102" s="1"/>
      <c r="F102" s="1"/>
      <c r="G102" s="1"/>
      <c r="H102" s="1"/>
      <c r="I102" s="1"/>
      <c r="J102" s="65"/>
      <c r="K102" s="1"/>
      <c r="L102" s="1"/>
      <c r="M102" s="1"/>
      <c r="N102" s="1"/>
      <c r="O102" s="1"/>
      <c r="P102" s="1"/>
      <c r="Q102" s="1"/>
      <c r="R102" s="1"/>
      <c r="S102" s="1"/>
      <c r="T102" s="1"/>
      <c r="U102" s="1"/>
      <c r="V102" s="1"/>
      <c r="W102" s="1"/>
      <c r="X102" s="1"/>
      <c r="Y102" s="1"/>
      <c r="Z102" s="1"/>
    </row>
    <row r="103" ht="15.75" customHeight="1">
      <c r="A103" s="1"/>
      <c r="B103" s="64"/>
      <c r="C103" s="1"/>
      <c r="D103" s="1"/>
      <c r="E103" s="1"/>
      <c r="F103" s="1"/>
      <c r="G103" s="1"/>
      <c r="H103" s="1"/>
      <c r="I103" s="1"/>
      <c r="J103" s="65"/>
      <c r="K103" s="1"/>
      <c r="L103" s="1"/>
      <c r="M103" s="1"/>
      <c r="N103" s="1"/>
      <c r="O103" s="1"/>
      <c r="P103" s="1"/>
      <c r="Q103" s="1"/>
      <c r="R103" s="1"/>
      <c r="S103" s="1"/>
      <c r="T103" s="1"/>
      <c r="U103" s="1"/>
      <c r="V103" s="1"/>
      <c r="W103" s="1"/>
      <c r="X103" s="1"/>
      <c r="Y103" s="1"/>
      <c r="Z103" s="1"/>
    </row>
    <row r="104" ht="15.75" customHeight="1">
      <c r="A104" s="1"/>
      <c r="B104" s="64"/>
      <c r="C104" s="1"/>
      <c r="D104" s="1"/>
      <c r="E104" s="1"/>
      <c r="F104" s="1"/>
      <c r="G104" s="1"/>
      <c r="H104" s="1"/>
      <c r="I104" s="1"/>
      <c r="J104" s="65"/>
      <c r="K104" s="1"/>
      <c r="L104" s="1"/>
      <c r="M104" s="1"/>
      <c r="N104" s="1"/>
      <c r="O104" s="1"/>
      <c r="P104" s="1"/>
      <c r="Q104" s="1"/>
      <c r="R104" s="1"/>
      <c r="S104" s="1"/>
      <c r="T104" s="1"/>
      <c r="U104" s="1"/>
      <c r="V104" s="1"/>
      <c r="W104" s="1"/>
      <c r="X104" s="1"/>
      <c r="Y104" s="1"/>
      <c r="Z104" s="1"/>
    </row>
    <row r="105" ht="15.75" customHeight="1">
      <c r="A105" s="1"/>
      <c r="B105" s="64"/>
      <c r="C105" s="1"/>
      <c r="D105" s="1"/>
      <c r="E105" s="1"/>
      <c r="F105" s="1"/>
      <c r="G105" s="1"/>
      <c r="H105" s="1"/>
      <c r="I105" s="1"/>
      <c r="J105" s="65"/>
      <c r="K105" s="1"/>
      <c r="L105" s="1"/>
      <c r="M105" s="1"/>
      <c r="N105" s="1"/>
      <c r="O105" s="1"/>
      <c r="P105" s="1"/>
      <c r="Q105" s="1"/>
      <c r="R105" s="1"/>
      <c r="S105" s="1"/>
      <c r="T105" s="1"/>
      <c r="U105" s="1"/>
      <c r="V105" s="1"/>
      <c r="W105" s="1"/>
      <c r="X105" s="1"/>
      <c r="Y105" s="1"/>
      <c r="Z105" s="1"/>
    </row>
    <row r="106" ht="15.75" customHeight="1">
      <c r="A106" s="1"/>
      <c r="B106" s="64"/>
      <c r="C106" s="1"/>
      <c r="D106" s="1"/>
      <c r="E106" s="1"/>
      <c r="F106" s="1"/>
      <c r="G106" s="1"/>
      <c r="H106" s="1"/>
      <c r="I106" s="1"/>
      <c r="J106" s="65"/>
      <c r="K106" s="1"/>
      <c r="L106" s="1"/>
      <c r="M106" s="1"/>
      <c r="N106" s="1"/>
      <c r="O106" s="1"/>
      <c r="P106" s="1"/>
      <c r="Q106" s="1"/>
      <c r="R106" s="1"/>
      <c r="S106" s="1"/>
      <c r="T106" s="1"/>
      <c r="U106" s="1"/>
      <c r="V106" s="1"/>
      <c r="W106" s="1"/>
      <c r="X106" s="1"/>
      <c r="Y106" s="1"/>
      <c r="Z106" s="1"/>
    </row>
    <row r="107" ht="15.75" customHeight="1">
      <c r="A107" s="1"/>
      <c r="B107" s="64"/>
      <c r="C107" s="1"/>
      <c r="D107" s="1"/>
      <c r="E107" s="1"/>
      <c r="F107" s="1"/>
      <c r="G107" s="1"/>
      <c r="H107" s="1"/>
      <c r="I107" s="1"/>
      <c r="J107" s="65"/>
      <c r="K107" s="1"/>
      <c r="L107" s="1"/>
      <c r="M107" s="1"/>
      <c r="N107" s="1"/>
      <c r="O107" s="1"/>
      <c r="P107" s="1"/>
      <c r="Q107" s="1"/>
      <c r="R107" s="1"/>
      <c r="S107" s="1"/>
      <c r="T107" s="1"/>
      <c r="U107" s="1"/>
      <c r="V107" s="1"/>
      <c r="W107" s="1"/>
      <c r="X107" s="1"/>
      <c r="Y107" s="1"/>
      <c r="Z107" s="1"/>
    </row>
    <row r="108" ht="15.75" customHeight="1">
      <c r="A108" s="1"/>
      <c r="B108" s="64"/>
      <c r="C108" s="1"/>
      <c r="D108" s="1"/>
      <c r="E108" s="1"/>
      <c r="F108" s="1"/>
      <c r="G108" s="1"/>
      <c r="H108" s="1"/>
      <c r="I108" s="1"/>
      <c r="J108" s="65"/>
      <c r="K108" s="1"/>
      <c r="L108" s="1"/>
      <c r="M108" s="1"/>
      <c r="N108" s="1"/>
      <c r="O108" s="1"/>
      <c r="P108" s="1"/>
      <c r="Q108" s="1"/>
      <c r="R108" s="1"/>
      <c r="S108" s="1"/>
      <c r="T108" s="1"/>
      <c r="U108" s="1"/>
      <c r="V108" s="1"/>
      <c r="W108" s="1"/>
      <c r="X108" s="1"/>
      <c r="Y108" s="1"/>
      <c r="Z108" s="1"/>
    </row>
    <row r="109" ht="15.75" customHeight="1">
      <c r="A109" s="1"/>
      <c r="B109" s="64"/>
      <c r="C109" s="1"/>
      <c r="D109" s="1"/>
      <c r="E109" s="1"/>
      <c r="F109" s="1"/>
      <c r="G109" s="1"/>
      <c r="H109" s="1"/>
      <c r="I109" s="1"/>
      <c r="J109" s="65"/>
      <c r="K109" s="1"/>
      <c r="L109" s="1"/>
      <c r="M109" s="1"/>
      <c r="N109" s="1"/>
      <c r="O109" s="1"/>
      <c r="P109" s="1"/>
      <c r="Q109" s="1"/>
      <c r="R109" s="1"/>
      <c r="S109" s="1"/>
      <c r="T109" s="1"/>
      <c r="U109" s="1"/>
      <c r="V109" s="1"/>
      <c r="W109" s="1"/>
      <c r="X109" s="1"/>
      <c r="Y109" s="1"/>
      <c r="Z109" s="1"/>
    </row>
    <row r="110" ht="15.75" customHeight="1">
      <c r="A110" s="1"/>
      <c r="B110" s="64"/>
      <c r="C110" s="1"/>
      <c r="D110" s="1"/>
      <c r="E110" s="1"/>
      <c r="F110" s="1"/>
      <c r="G110" s="1"/>
      <c r="H110" s="1"/>
      <c r="I110" s="1"/>
      <c r="J110" s="65"/>
      <c r="K110" s="1"/>
      <c r="L110" s="1"/>
      <c r="M110" s="1"/>
      <c r="N110" s="1"/>
      <c r="O110" s="1"/>
      <c r="P110" s="1"/>
      <c r="Q110" s="1"/>
      <c r="R110" s="1"/>
      <c r="S110" s="1"/>
      <c r="T110" s="1"/>
      <c r="U110" s="1"/>
      <c r="V110" s="1"/>
      <c r="W110" s="1"/>
      <c r="X110" s="1"/>
      <c r="Y110" s="1"/>
      <c r="Z110" s="1"/>
    </row>
    <row r="111" ht="15.75" customHeight="1">
      <c r="A111" s="1"/>
      <c r="B111" s="64"/>
      <c r="C111" s="1"/>
      <c r="D111" s="1"/>
      <c r="E111" s="1"/>
      <c r="F111" s="1"/>
      <c r="G111" s="1"/>
      <c r="H111" s="1"/>
      <c r="I111" s="1"/>
      <c r="J111" s="65"/>
      <c r="K111" s="1"/>
      <c r="L111" s="1"/>
      <c r="M111" s="1"/>
      <c r="N111" s="1"/>
      <c r="O111" s="1"/>
      <c r="P111" s="1"/>
      <c r="Q111" s="1"/>
      <c r="R111" s="1"/>
      <c r="S111" s="1"/>
      <c r="T111" s="1"/>
      <c r="U111" s="1"/>
      <c r="V111" s="1"/>
      <c r="W111" s="1"/>
      <c r="X111" s="1"/>
      <c r="Y111" s="1"/>
      <c r="Z111" s="1"/>
    </row>
    <row r="112" ht="15.75" customHeight="1">
      <c r="A112" s="1"/>
      <c r="B112" s="64"/>
      <c r="C112" s="1"/>
      <c r="D112" s="1"/>
      <c r="E112" s="1"/>
      <c r="F112" s="1"/>
      <c r="G112" s="1"/>
      <c r="H112" s="1"/>
      <c r="I112" s="1"/>
      <c r="J112" s="65"/>
      <c r="K112" s="1"/>
      <c r="L112" s="1"/>
      <c r="M112" s="1"/>
      <c r="N112" s="1"/>
      <c r="O112" s="1"/>
      <c r="P112" s="1"/>
      <c r="Q112" s="1"/>
      <c r="R112" s="1"/>
      <c r="S112" s="1"/>
      <c r="T112" s="1"/>
      <c r="U112" s="1"/>
      <c r="V112" s="1"/>
      <c r="W112" s="1"/>
      <c r="X112" s="1"/>
      <c r="Y112" s="1"/>
      <c r="Z112" s="1"/>
    </row>
    <row r="113" ht="15.75" customHeight="1">
      <c r="A113" s="1"/>
      <c r="B113" s="64"/>
      <c r="C113" s="1"/>
      <c r="D113" s="1"/>
      <c r="E113" s="1"/>
      <c r="F113" s="1"/>
      <c r="G113" s="1"/>
      <c r="H113" s="1"/>
      <c r="I113" s="1"/>
      <c r="J113" s="65"/>
      <c r="K113" s="1"/>
      <c r="L113" s="1"/>
      <c r="M113" s="1"/>
      <c r="N113" s="1"/>
      <c r="O113" s="1"/>
      <c r="P113" s="1"/>
      <c r="Q113" s="1"/>
      <c r="R113" s="1"/>
      <c r="S113" s="1"/>
      <c r="T113" s="1"/>
      <c r="U113" s="1"/>
      <c r="V113" s="1"/>
      <c r="W113" s="1"/>
      <c r="X113" s="1"/>
      <c r="Y113" s="1"/>
      <c r="Z113" s="1"/>
    </row>
    <row r="114" ht="15.75" customHeight="1">
      <c r="A114" s="1"/>
      <c r="B114" s="64"/>
      <c r="C114" s="1"/>
      <c r="D114" s="1"/>
      <c r="E114" s="1"/>
      <c r="F114" s="1"/>
      <c r="G114" s="1"/>
      <c r="H114" s="1"/>
      <c r="I114" s="1"/>
      <c r="J114" s="65"/>
      <c r="K114" s="1"/>
      <c r="L114" s="1"/>
      <c r="M114" s="1"/>
      <c r="N114" s="1"/>
      <c r="O114" s="1"/>
      <c r="P114" s="1"/>
      <c r="Q114" s="1"/>
      <c r="R114" s="1"/>
      <c r="S114" s="1"/>
      <c r="T114" s="1"/>
      <c r="U114" s="1"/>
      <c r="V114" s="1"/>
      <c r="W114" s="1"/>
      <c r="X114" s="1"/>
      <c r="Y114" s="1"/>
      <c r="Z114" s="1"/>
    </row>
    <row r="115" ht="15.75" customHeight="1">
      <c r="A115" s="1"/>
      <c r="B115" s="64"/>
      <c r="C115" s="1"/>
      <c r="D115" s="1"/>
      <c r="E115" s="1"/>
      <c r="F115" s="1"/>
      <c r="G115" s="1"/>
      <c r="H115" s="1"/>
      <c r="I115" s="1"/>
      <c r="J115" s="65"/>
      <c r="K115" s="1"/>
      <c r="L115" s="1"/>
      <c r="M115" s="1"/>
      <c r="N115" s="1"/>
      <c r="O115" s="1"/>
      <c r="P115" s="1"/>
      <c r="Q115" s="1"/>
      <c r="R115" s="1"/>
      <c r="S115" s="1"/>
      <c r="T115" s="1"/>
      <c r="U115" s="1"/>
      <c r="V115" s="1"/>
      <c r="W115" s="1"/>
      <c r="X115" s="1"/>
      <c r="Y115" s="1"/>
      <c r="Z115" s="1"/>
    </row>
    <row r="116" ht="15.75" customHeight="1">
      <c r="A116" s="1"/>
      <c r="B116" s="64"/>
      <c r="C116" s="1"/>
      <c r="D116" s="1"/>
      <c r="E116" s="1"/>
      <c r="F116" s="1"/>
      <c r="G116" s="1"/>
      <c r="H116" s="1"/>
      <c r="I116" s="1"/>
      <c r="J116" s="65"/>
      <c r="K116" s="1"/>
      <c r="L116" s="1"/>
      <c r="M116" s="1"/>
      <c r="N116" s="1"/>
      <c r="O116" s="1"/>
      <c r="P116" s="1"/>
      <c r="Q116" s="1"/>
      <c r="R116" s="1"/>
      <c r="S116" s="1"/>
      <c r="T116" s="1"/>
      <c r="U116" s="1"/>
      <c r="V116" s="1"/>
      <c r="W116" s="1"/>
      <c r="X116" s="1"/>
      <c r="Y116" s="1"/>
      <c r="Z116" s="1"/>
    </row>
    <row r="117" ht="15.75" customHeight="1">
      <c r="A117" s="1"/>
      <c r="B117" s="64"/>
      <c r="C117" s="1"/>
      <c r="D117" s="1"/>
      <c r="E117" s="1"/>
      <c r="F117" s="1"/>
      <c r="G117" s="1"/>
      <c r="H117" s="1"/>
      <c r="I117" s="1"/>
      <c r="J117" s="65"/>
      <c r="K117" s="1"/>
      <c r="L117" s="1"/>
      <c r="M117" s="1"/>
      <c r="N117" s="1"/>
      <c r="O117" s="1"/>
      <c r="P117" s="1"/>
      <c r="Q117" s="1"/>
      <c r="R117" s="1"/>
      <c r="S117" s="1"/>
      <c r="T117" s="1"/>
      <c r="U117" s="1"/>
      <c r="V117" s="1"/>
      <c r="W117" s="1"/>
      <c r="X117" s="1"/>
      <c r="Y117" s="1"/>
      <c r="Z117" s="1"/>
    </row>
    <row r="118" ht="15.75" customHeight="1">
      <c r="A118" s="1"/>
      <c r="B118" s="67"/>
      <c r="C118" s="68"/>
      <c r="D118" s="68"/>
      <c r="E118" s="68"/>
      <c r="F118" s="68"/>
      <c r="G118" s="68"/>
      <c r="H118" s="68"/>
      <c r="I118" s="68"/>
      <c r="J118" s="69"/>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33.0" customHeight="1">
      <c r="A120" s="1"/>
      <c r="B120" s="70" t="s">
        <v>33</v>
      </c>
      <c r="C120" s="3"/>
      <c r="D120" s="3"/>
      <c r="E120" s="3"/>
      <c r="F120" s="3"/>
      <c r="G120" s="3"/>
      <c r="H120" s="3"/>
      <c r="I120" s="3"/>
      <c r="J120" s="4"/>
      <c r="K120" s="1"/>
      <c r="L120" s="1"/>
      <c r="M120" s="1"/>
      <c r="N120" s="1"/>
      <c r="O120" s="1"/>
      <c r="P120" s="1"/>
      <c r="Q120" s="1"/>
      <c r="R120" s="1"/>
      <c r="S120" s="1"/>
      <c r="T120" s="1"/>
      <c r="U120" s="1"/>
      <c r="V120" s="1"/>
      <c r="W120" s="1"/>
      <c r="X120" s="1"/>
      <c r="Y120" s="1"/>
      <c r="Z120" s="1"/>
    </row>
    <row r="121" ht="15.75" customHeight="1">
      <c r="A121" s="1"/>
      <c r="B121" s="64"/>
      <c r="C121" s="1"/>
      <c r="D121" s="1"/>
      <c r="E121" s="1"/>
      <c r="F121" s="1"/>
      <c r="G121" s="1"/>
      <c r="H121" s="1"/>
      <c r="I121" s="1"/>
      <c r="J121" s="65"/>
      <c r="K121" s="1"/>
      <c r="L121" s="1"/>
      <c r="M121" s="1"/>
      <c r="N121" s="1"/>
      <c r="O121" s="1"/>
      <c r="P121" s="1"/>
      <c r="Q121" s="1"/>
      <c r="R121" s="1"/>
      <c r="S121" s="1"/>
      <c r="T121" s="1"/>
      <c r="U121" s="1"/>
      <c r="V121" s="1"/>
      <c r="W121" s="1"/>
      <c r="X121" s="1"/>
      <c r="Y121" s="1"/>
      <c r="Z121" s="1"/>
    </row>
    <row r="122" ht="15.75" customHeight="1">
      <c r="A122" s="1"/>
      <c r="B122" s="64"/>
      <c r="C122" s="1"/>
      <c r="D122" s="1"/>
      <c r="E122" s="1"/>
      <c r="F122" s="1"/>
      <c r="G122" s="1"/>
      <c r="H122" s="1"/>
      <c r="I122" s="1"/>
      <c r="J122" s="65"/>
      <c r="K122" s="1"/>
      <c r="L122" s="1"/>
      <c r="M122" s="1"/>
      <c r="N122" s="1"/>
      <c r="O122" s="1"/>
      <c r="P122" s="1"/>
      <c r="Q122" s="1"/>
      <c r="R122" s="1"/>
      <c r="S122" s="1"/>
      <c r="T122" s="1"/>
      <c r="U122" s="1"/>
      <c r="V122" s="1"/>
      <c r="W122" s="1"/>
      <c r="X122" s="1"/>
      <c r="Y122" s="1"/>
      <c r="Z122" s="1"/>
    </row>
    <row r="123" ht="15.75" customHeight="1">
      <c r="A123" s="1"/>
      <c r="B123" s="64"/>
      <c r="C123" s="1"/>
      <c r="D123" s="1"/>
      <c r="E123" s="1"/>
      <c r="F123" s="1"/>
      <c r="G123" s="1"/>
      <c r="H123" s="1"/>
      <c r="I123" s="1"/>
      <c r="J123" s="65"/>
      <c r="K123" s="1"/>
      <c r="L123" s="1"/>
      <c r="M123" s="1"/>
      <c r="N123" s="1"/>
      <c r="O123" s="1"/>
      <c r="P123" s="1"/>
      <c r="Q123" s="1"/>
      <c r="R123" s="1"/>
      <c r="S123" s="1"/>
      <c r="T123" s="1"/>
      <c r="U123" s="1"/>
      <c r="V123" s="1"/>
      <c r="W123" s="1"/>
      <c r="X123" s="1"/>
      <c r="Y123" s="1"/>
      <c r="Z123" s="1"/>
    </row>
    <row r="124" ht="15.75" customHeight="1">
      <c r="A124" s="1"/>
      <c r="B124" s="64"/>
      <c r="C124" s="1"/>
      <c r="D124" s="1"/>
      <c r="E124" s="1"/>
      <c r="F124" s="1"/>
      <c r="G124" s="1"/>
      <c r="H124" s="1"/>
      <c r="I124" s="1"/>
      <c r="J124" s="65"/>
      <c r="K124" s="1"/>
      <c r="L124" s="1"/>
      <c r="M124" s="1"/>
      <c r="N124" s="1"/>
      <c r="O124" s="1"/>
      <c r="P124" s="1"/>
      <c r="Q124" s="1"/>
      <c r="R124" s="1"/>
      <c r="S124" s="1"/>
      <c r="T124" s="1"/>
      <c r="U124" s="1"/>
      <c r="V124" s="1"/>
      <c r="W124" s="1"/>
      <c r="X124" s="1"/>
      <c r="Y124" s="1"/>
      <c r="Z124" s="1"/>
    </row>
    <row r="125" ht="15.75" customHeight="1">
      <c r="A125" s="1"/>
      <c r="B125" s="64"/>
      <c r="C125" s="1"/>
      <c r="D125" s="1"/>
      <c r="E125" s="1"/>
      <c r="F125" s="1"/>
      <c r="G125" s="1"/>
      <c r="H125" s="1"/>
      <c r="I125" s="1"/>
      <c r="J125" s="65"/>
      <c r="K125" s="1"/>
      <c r="L125" s="1"/>
      <c r="M125" s="1"/>
      <c r="N125" s="1"/>
      <c r="O125" s="1"/>
      <c r="P125" s="1"/>
      <c r="Q125" s="1"/>
      <c r="R125" s="1"/>
      <c r="S125" s="1"/>
      <c r="T125" s="1"/>
      <c r="U125" s="1"/>
      <c r="V125" s="1"/>
      <c r="W125" s="1"/>
      <c r="X125" s="1"/>
      <c r="Y125" s="1"/>
      <c r="Z125" s="1"/>
    </row>
    <row r="126" ht="15.75" customHeight="1">
      <c r="A126" s="1"/>
      <c r="B126" s="64"/>
      <c r="C126" s="1"/>
      <c r="D126" s="1"/>
      <c r="E126" s="1"/>
      <c r="F126" s="1"/>
      <c r="G126" s="1"/>
      <c r="H126" s="1"/>
      <c r="I126" s="1"/>
      <c r="J126" s="65"/>
      <c r="K126" s="1"/>
      <c r="L126" s="16"/>
      <c r="M126" s="1"/>
      <c r="N126" s="1"/>
      <c r="O126" s="1"/>
      <c r="P126" s="1"/>
      <c r="Q126" s="1"/>
      <c r="R126" s="1"/>
      <c r="S126" s="1"/>
      <c r="T126" s="1"/>
      <c r="U126" s="1"/>
      <c r="V126" s="1"/>
      <c r="W126" s="1"/>
      <c r="X126" s="1"/>
      <c r="Y126" s="1"/>
      <c r="Z126" s="1"/>
    </row>
    <row r="127" ht="15.75" customHeight="1">
      <c r="A127" s="1"/>
      <c r="B127" s="64"/>
      <c r="C127" s="1"/>
      <c r="D127" s="1"/>
      <c r="E127" s="1"/>
      <c r="F127" s="1"/>
      <c r="G127" s="1"/>
      <c r="H127" s="1"/>
      <c r="I127" s="1"/>
      <c r="J127" s="65"/>
      <c r="K127" s="1"/>
      <c r="L127" s="16"/>
      <c r="M127" s="1"/>
      <c r="N127" s="1"/>
      <c r="O127" s="1"/>
      <c r="P127" s="1"/>
      <c r="Q127" s="1"/>
      <c r="R127" s="1"/>
      <c r="S127" s="1"/>
      <c r="T127" s="1"/>
      <c r="U127" s="1"/>
      <c r="V127" s="1"/>
      <c r="W127" s="1"/>
      <c r="X127" s="1"/>
      <c r="Y127" s="1"/>
      <c r="Z127" s="1"/>
    </row>
    <row r="128" ht="15.75" customHeight="1">
      <c r="A128" s="1"/>
      <c r="B128" s="64"/>
      <c r="C128" s="1"/>
      <c r="D128" s="1"/>
      <c r="E128" s="1"/>
      <c r="F128" s="1"/>
      <c r="G128" s="1"/>
      <c r="H128" s="1"/>
      <c r="I128" s="1"/>
      <c r="J128" s="65"/>
      <c r="K128" s="1"/>
      <c r="L128" s="72"/>
      <c r="M128" s="1"/>
      <c r="N128" s="1"/>
      <c r="O128" s="1"/>
      <c r="P128" s="1"/>
      <c r="Q128" s="1"/>
      <c r="R128" s="1"/>
      <c r="S128" s="1"/>
      <c r="T128" s="1"/>
      <c r="U128" s="1"/>
      <c r="V128" s="1"/>
      <c r="W128" s="1"/>
      <c r="X128" s="1"/>
      <c r="Y128" s="1"/>
      <c r="Z128" s="1"/>
    </row>
    <row r="129" ht="15.75" customHeight="1">
      <c r="A129" s="1"/>
      <c r="B129" s="64"/>
      <c r="C129" s="1"/>
      <c r="D129" s="1"/>
      <c r="E129" s="1"/>
      <c r="F129" s="1"/>
      <c r="G129" s="1"/>
      <c r="H129" s="1"/>
      <c r="I129" s="1"/>
      <c r="J129" s="65"/>
      <c r="K129" s="1"/>
      <c r="L129" s="16"/>
      <c r="M129" s="1"/>
      <c r="N129" s="1"/>
      <c r="O129" s="1"/>
      <c r="P129" s="1"/>
      <c r="Q129" s="1"/>
      <c r="R129" s="1"/>
      <c r="S129" s="1"/>
      <c r="T129" s="1"/>
      <c r="U129" s="1"/>
      <c r="V129" s="1"/>
      <c r="W129" s="1"/>
      <c r="X129" s="1"/>
      <c r="Y129" s="1"/>
      <c r="Z129" s="1"/>
    </row>
    <row r="130" ht="15.75" customHeight="1">
      <c r="A130" s="1"/>
      <c r="B130" s="64"/>
      <c r="C130" s="1"/>
      <c r="D130" s="1"/>
      <c r="E130" s="1"/>
      <c r="F130" s="1"/>
      <c r="G130" s="1"/>
      <c r="H130" s="1"/>
      <c r="I130" s="1"/>
      <c r="J130" s="65"/>
      <c r="K130" s="1"/>
      <c r="L130" s="16"/>
      <c r="M130" s="1"/>
      <c r="N130" s="1"/>
      <c r="O130" s="1"/>
      <c r="P130" s="1"/>
      <c r="Q130" s="1"/>
      <c r="R130" s="1"/>
      <c r="S130" s="1"/>
      <c r="T130" s="1"/>
      <c r="U130" s="1"/>
      <c r="V130" s="1"/>
      <c r="W130" s="1"/>
      <c r="X130" s="1"/>
      <c r="Y130" s="1"/>
      <c r="Z130" s="1"/>
    </row>
    <row r="131" ht="15.75" customHeight="1">
      <c r="A131" s="1"/>
      <c r="B131" s="64"/>
      <c r="C131" s="1"/>
      <c r="D131" s="1"/>
      <c r="E131" s="1"/>
      <c r="F131" s="1"/>
      <c r="G131" s="1"/>
      <c r="H131" s="1"/>
      <c r="I131" s="1"/>
      <c r="J131" s="65"/>
      <c r="K131" s="1"/>
      <c r="L131" s="16"/>
      <c r="M131" s="16"/>
      <c r="N131" s="1"/>
      <c r="O131" s="1"/>
      <c r="P131" s="1"/>
      <c r="Q131" s="1"/>
      <c r="R131" s="1"/>
      <c r="S131" s="1"/>
      <c r="T131" s="1"/>
      <c r="U131" s="1"/>
      <c r="V131" s="1"/>
      <c r="W131" s="1"/>
      <c r="X131" s="1"/>
      <c r="Y131" s="1"/>
      <c r="Z131" s="1"/>
    </row>
    <row r="132" ht="15.75" customHeight="1">
      <c r="A132" s="1"/>
      <c r="B132" s="64"/>
      <c r="C132" s="1"/>
      <c r="D132" s="1"/>
      <c r="E132" s="1"/>
      <c r="F132" s="1"/>
      <c r="G132" s="1"/>
      <c r="H132" s="1"/>
      <c r="I132" s="1"/>
      <c r="J132" s="65"/>
      <c r="K132" s="1"/>
      <c r="L132" s="16"/>
      <c r="M132" s="16"/>
      <c r="N132" s="1"/>
      <c r="O132" s="1"/>
      <c r="P132" s="1"/>
      <c r="Q132" s="1"/>
      <c r="R132" s="1"/>
      <c r="S132" s="1"/>
      <c r="T132" s="1"/>
      <c r="U132" s="1"/>
      <c r="V132" s="1"/>
      <c r="W132" s="1"/>
      <c r="X132" s="1"/>
      <c r="Y132" s="1"/>
      <c r="Z132" s="1"/>
    </row>
    <row r="133" ht="15.75" customHeight="1">
      <c r="A133" s="1"/>
      <c r="B133" s="64"/>
      <c r="C133" s="1"/>
      <c r="D133" s="1"/>
      <c r="E133" s="1"/>
      <c r="F133" s="1"/>
      <c r="G133" s="1"/>
      <c r="H133" s="1"/>
      <c r="I133" s="1"/>
      <c r="J133" s="65"/>
      <c r="K133" s="1"/>
      <c r="L133" s="16"/>
      <c r="M133" s="16"/>
      <c r="N133" s="1"/>
      <c r="O133" s="1"/>
      <c r="P133" s="1"/>
      <c r="Q133" s="1"/>
      <c r="R133" s="1"/>
      <c r="S133" s="1"/>
      <c r="T133" s="1"/>
      <c r="U133" s="1"/>
      <c r="V133" s="1"/>
      <c r="W133" s="1"/>
      <c r="X133" s="1"/>
      <c r="Y133" s="1"/>
      <c r="Z133" s="1"/>
    </row>
    <row r="134" ht="15.75" customHeight="1">
      <c r="A134" s="1"/>
      <c r="B134" s="64"/>
      <c r="C134" s="1"/>
      <c r="D134" s="1"/>
      <c r="E134" s="1"/>
      <c r="F134" s="1"/>
      <c r="G134" s="1"/>
      <c r="H134" s="1"/>
      <c r="I134" s="1"/>
      <c r="J134" s="65"/>
      <c r="K134" s="1"/>
      <c r="L134" s="16"/>
      <c r="M134" s="16"/>
      <c r="N134" s="1"/>
      <c r="O134" s="1"/>
      <c r="P134" s="1"/>
      <c r="Q134" s="1"/>
      <c r="R134" s="1"/>
      <c r="S134" s="1"/>
      <c r="T134" s="1"/>
      <c r="U134" s="1"/>
      <c r="V134" s="1"/>
      <c r="W134" s="1"/>
      <c r="X134" s="1"/>
      <c r="Y134" s="1"/>
      <c r="Z134" s="1"/>
    </row>
    <row r="135" ht="15.75" customHeight="1">
      <c r="A135" s="1"/>
      <c r="B135" s="64"/>
      <c r="C135" s="1"/>
      <c r="D135" s="1"/>
      <c r="E135" s="1"/>
      <c r="F135" s="1"/>
      <c r="G135" s="1"/>
      <c r="H135" s="1"/>
      <c r="I135" s="1"/>
      <c r="J135" s="65"/>
      <c r="K135" s="1"/>
      <c r="L135" s="16"/>
      <c r="M135" s="16"/>
      <c r="N135" s="1"/>
      <c r="O135" s="1"/>
      <c r="P135" s="1"/>
      <c r="Q135" s="1"/>
      <c r="R135" s="1"/>
      <c r="S135" s="1"/>
      <c r="T135" s="1"/>
      <c r="U135" s="1"/>
      <c r="V135" s="1"/>
      <c r="W135" s="1"/>
      <c r="X135" s="1"/>
      <c r="Y135" s="1"/>
      <c r="Z135" s="1"/>
    </row>
    <row r="136" ht="15.75" customHeight="1">
      <c r="A136" s="1"/>
      <c r="B136" s="64"/>
      <c r="C136" s="1"/>
      <c r="D136" s="1"/>
      <c r="E136" s="1"/>
      <c r="F136" s="1"/>
      <c r="G136" s="1"/>
      <c r="H136" s="1"/>
      <c r="I136" s="1"/>
      <c r="J136" s="65"/>
      <c r="K136" s="1"/>
      <c r="L136" s="16"/>
      <c r="M136" s="16"/>
      <c r="N136" s="1"/>
      <c r="O136" s="1"/>
      <c r="P136" s="1"/>
      <c r="Q136" s="1"/>
      <c r="R136" s="1"/>
      <c r="S136" s="1"/>
      <c r="T136" s="1"/>
      <c r="U136" s="1"/>
      <c r="V136" s="1"/>
      <c r="W136" s="1"/>
      <c r="X136" s="1"/>
      <c r="Y136" s="1"/>
      <c r="Z136" s="1"/>
    </row>
    <row r="137" ht="15.75" customHeight="1">
      <c r="A137" s="1"/>
      <c r="B137" s="64"/>
      <c r="C137" s="1"/>
      <c r="D137" s="1"/>
      <c r="E137" s="1"/>
      <c r="F137" s="1"/>
      <c r="G137" s="1"/>
      <c r="H137" s="1"/>
      <c r="I137" s="1"/>
      <c r="J137" s="65"/>
      <c r="K137" s="1"/>
      <c r="L137" s="1"/>
      <c r="M137" s="16"/>
      <c r="N137" s="1"/>
      <c r="O137" s="1"/>
      <c r="P137" s="1"/>
      <c r="Q137" s="1"/>
      <c r="R137" s="1"/>
      <c r="S137" s="1"/>
      <c r="T137" s="1"/>
      <c r="U137" s="1"/>
      <c r="V137" s="1"/>
      <c r="W137" s="1"/>
      <c r="X137" s="1"/>
      <c r="Y137" s="1"/>
      <c r="Z137" s="1"/>
    </row>
    <row r="138" ht="15.75" customHeight="1">
      <c r="A138" s="1"/>
      <c r="B138" s="64"/>
      <c r="C138" s="1"/>
      <c r="D138" s="1"/>
      <c r="E138" s="1"/>
      <c r="F138" s="1"/>
      <c r="G138" s="1"/>
      <c r="H138" s="1"/>
      <c r="I138" s="1"/>
      <c r="J138" s="65"/>
      <c r="K138" s="1"/>
      <c r="L138" s="1"/>
      <c r="M138" s="16"/>
      <c r="N138" s="1"/>
      <c r="O138" s="1"/>
      <c r="P138" s="1"/>
      <c r="Q138" s="1"/>
      <c r="R138" s="1"/>
      <c r="S138" s="1"/>
      <c r="T138" s="1"/>
      <c r="U138" s="1"/>
      <c r="V138" s="1"/>
      <c r="W138" s="1"/>
      <c r="X138" s="1"/>
      <c r="Y138" s="1"/>
      <c r="Z138" s="1"/>
    </row>
    <row r="139" ht="15.75" customHeight="1">
      <c r="A139" s="1"/>
      <c r="B139" s="64"/>
      <c r="C139" s="1"/>
      <c r="D139" s="1"/>
      <c r="E139" s="1"/>
      <c r="F139" s="1"/>
      <c r="G139" s="1"/>
      <c r="H139" s="1"/>
      <c r="I139" s="1"/>
      <c r="J139" s="65"/>
      <c r="K139" s="1"/>
      <c r="L139" s="1"/>
      <c r="M139" s="1"/>
      <c r="N139" s="1"/>
      <c r="O139" s="1"/>
      <c r="P139" s="1"/>
      <c r="Q139" s="1"/>
      <c r="R139" s="1"/>
      <c r="S139" s="1"/>
      <c r="T139" s="1"/>
      <c r="U139" s="1"/>
      <c r="V139" s="1"/>
      <c r="W139" s="1"/>
      <c r="X139" s="1"/>
      <c r="Y139" s="1"/>
      <c r="Z139" s="1"/>
    </row>
    <row r="140" ht="15.75" customHeight="1">
      <c r="A140" s="1"/>
      <c r="B140" s="64"/>
      <c r="C140" s="1"/>
      <c r="D140" s="1"/>
      <c r="E140" s="1"/>
      <c r="F140" s="1"/>
      <c r="G140" s="1"/>
      <c r="H140" s="1"/>
      <c r="I140" s="1"/>
      <c r="J140" s="65"/>
      <c r="K140" s="1"/>
      <c r="L140" s="1"/>
      <c r="M140" s="1"/>
      <c r="N140" s="1"/>
      <c r="O140" s="1"/>
      <c r="P140" s="1"/>
      <c r="Q140" s="1"/>
      <c r="R140" s="1"/>
      <c r="S140" s="1"/>
      <c r="T140" s="1"/>
      <c r="U140" s="1"/>
      <c r="V140" s="1"/>
      <c r="W140" s="1"/>
      <c r="X140" s="1"/>
      <c r="Y140" s="1"/>
      <c r="Z140" s="1"/>
    </row>
    <row r="141" ht="15.75" customHeight="1">
      <c r="A141" s="1"/>
      <c r="B141" s="64"/>
      <c r="C141" s="1"/>
      <c r="D141" s="1"/>
      <c r="E141" s="1"/>
      <c r="F141" s="1"/>
      <c r="G141" s="1"/>
      <c r="H141" s="1"/>
      <c r="I141" s="1"/>
      <c r="J141" s="65"/>
      <c r="K141" s="1"/>
      <c r="L141" s="1"/>
      <c r="M141" s="1"/>
      <c r="N141" s="1"/>
      <c r="O141" s="1"/>
      <c r="P141" s="1"/>
      <c r="Q141" s="1"/>
      <c r="R141" s="1"/>
      <c r="S141" s="1"/>
      <c r="T141" s="1"/>
      <c r="U141" s="1"/>
      <c r="V141" s="1"/>
      <c r="W141" s="1"/>
      <c r="X141" s="1"/>
      <c r="Y141" s="1"/>
      <c r="Z141" s="1"/>
    </row>
    <row r="142" ht="15.75" customHeight="1">
      <c r="A142" s="1"/>
      <c r="B142" s="64"/>
      <c r="C142" s="1"/>
      <c r="D142" s="1"/>
      <c r="E142" s="1"/>
      <c r="F142" s="1"/>
      <c r="G142" s="1"/>
      <c r="H142" s="1"/>
      <c r="I142" s="1"/>
      <c r="J142" s="65"/>
      <c r="K142" s="1"/>
      <c r="L142" s="1"/>
      <c r="M142" s="1"/>
      <c r="N142" s="1"/>
      <c r="O142" s="1"/>
      <c r="P142" s="1"/>
      <c r="Q142" s="1"/>
      <c r="R142" s="1"/>
      <c r="S142" s="1"/>
      <c r="T142" s="1"/>
      <c r="U142" s="1"/>
      <c r="V142" s="1"/>
      <c r="W142" s="1"/>
      <c r="X142" s="1"/>
      <c r="Y142" s="1"/>
      <c r="Z142" s="1"/>
    </row>
    <row r="143" ht="15.75" customHeight="1">
      <c r="A143" s="1"/>
      <c r="B143" s="67"/>
      <c r="C143" s="68"/>
      <c r="D143" s="68"/>
      <c r="E143" s="68"/>
      <c r="F143" s="68"/>
      <c r="G143" s="68"/>
      <c r="H143" s="68"/>
      <c r="I143" s="68"/>
      <c r="J143" s="69"/>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hidden="1"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hidden="1"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hidden="1"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hidden="1"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hidden="1"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hidden="1"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hidden="1"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J6:J7"/>
    <mergeCell ref="B20:J20"/>
    <mergeCell ref="B45:J45"/>
    <mergeCell ref="B70:J70"/>
    <mergeCell ref="B95:J95"/>
    <mergeCell ref="B120:J120"/>
    <mergeCell ref="B2:J2"/>
    <mergeCell ref="C6:C7"/>
    <mergeCell ref="D6:D7"/>
    <mergeCell ref="E6:E7"/>
    <mergeCell ref="F6:F7"/>
    <mergeCell ref="G6:G7"/>
    <mergeCell ref="H6:H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24.86"/>
    <col customWidth="1" min="2" max="2" width="20.29"/>
    <col customWidth="1" min="3" max="3" width="20.14"/>
    <col customWidth="1" min="4" max="4" width="18.14"/>
    <col customWidth="1" min="5" max="5" width="33.29"/>
    <col customWidth="1" min="6" max="6" width="17.71"/>
    <col customWidth="1" min="7" max="7" width="23.71"/>
    <col customWidth="1" min="8" max="8" width="15.71"/>
    <col customWidth="1" min="9" max="9" width="18.57"/>
  </cols>
  <sheetData>
    <row r="1">
      <c r="A1" s="73"/>
      <c r="B1" s="74"/>
      <c r="C1" s="75"/>
      <c r="D1" s="75"/>
      <c r="E1" s="75"/>
      <c r="F1" s="75"/>
      <c r="G1" s="75"/>
    </row>
    <row r="2" ht="31.5" customHeight="1">
      <c r="A2" s="76" t="s">
        <v>34</v>
      </c>
      <c r="B2" s="3"/>
      <c r="C2" s="3"/>
      <c r="D2" s="3"/>
      <c r="E2" s="3"/>
      <c r="F2" s="3"/>
      <c r="G2" s="3"/>
      <c r="H2" s="3"/>
      <c r="I2" s="4"/>
    </row>
    <row r="3" hidden="1">
      <c r="A3" s="73"/>
      <c r="B3" s="74"/>
      <c r="C3" s="75"/>
      <c r="D3" s="75"/>
      <c r="E3" s="75"/>
      <c r="F3" s="75"/>
      <c r="G3" s="75"/>
    </row>
    <row r="4" hidden="1">
      <c r="B4" s="77"/>
      <c r="C4" s="78"/>
      <c r="E4" s="78"/>
    </row>
    <row r="5" ht="24.75" hidden="1" customHeight="1"/>
    <row r="6" hidden="1"/>
    <row r="7" hidden="1"/>
    <row r="8" hidden="1"/>
    <row r="9" hidden="1"/>
    <row r="10" hidden="1">
      <c r="B10" s="77"/>
      <c r="C10" s="78"/>
      <c r="E10" s="78"/>
      <c r="G10" s="84"/>
      <c r="H10" s="84"/>
    </row>
    <row r="11" hidden="1">
      <c r="B11" s="71"/>
      <c r="C11" s="78"/>
      <c r="E11" s="78"/>
      <c r="F11" s="71"/>
      <c r="G11" s="85"/>
      <c r="H11" s="84"/>
    </row>
    <row r="12">
      <c r="B12" s="71" t="s">
        <v>39</v>
      </c>
      <c r="C12" s="78"/>
      <c r="E12" s="78"/>
      <c r="F12" s="86" t="s">
        <v>40</v>
      </c>
      <c r="G12" s="85"/>
      <c r="H12" s="84"/>
      <c r="K12" s="85"/>
    </row>
    <row r="13">
      <c r="B13" s="87" t="s">
        <v>41</v>
      </c>
      <c r="C13" s="87" t="s">
        <v>42</v>
      </c>
      <c r="D13" s="87" t="s">
        <v>43</v>
      </c>
      <c r="E13" s="78"/>
      <c r="F13" s="87" t="s">
        <v>41</v>
      </c>
      <c r="G13" s="87" t="s">
        <v>42</v>
      </c>
      <c r="H13" s="87" t="s">
        <v>37</v>
      </c>
      <c r="I13" s="87" t="s">
        <v>44</v>
      </c>
      <c r="J13" s="87" t="s">
        <v>45</v>
      </c>
    </row>
    <row r="14" ht="15.75" customHeight="1">
      <c r="B14" s="88">
        <v>1.0</v>
      </c>
      <c r="C14" s="89">
        <f t="shared" ref="C14:C23" si="1">INDEX($C$6:$BP$9,1,MATCH(D14,$C$9:$BP$9,0))</f>
        <v>24</v>
      </c>
      <c r="D14" s="90">
        <f t="shared" ref="D14:D23" si="2">LARGE($C$9:$BP$9,B14)</f>
        <v>1510.33</v>
      </c>
      <c r="E14" s="78"/>
      <c r="F14" s="88">
        <v>1.0</v>
      </c>
      <c r="G14" s="89">
        <f t="shared" ref="G14:G23" si="3">VLOOKUP(F14,$B$14:$C$23,2,0)</f>
        <v>24</v>
      </c>
      <c r="H14" s="91" t="s">
        <v>8</v>
      </c>
      <c r="I14" s="90">
        <f t="shared" ref="I14:I23" si="4">HLOOKUP(G14,$C$6:$BP$9,2,0)</f>
        <v>631.71</v>
      </c>
      <c r="J14" s="90">
        <v>878.6200000000001</v>
      </c>
    </row>
    <row r="15">
      <c r="B15" s="88">
        <v>2.0</v>
      </c>
      <c r="C15" s="89">
        <f t="shared" si="1"/>
        <v>25</v>
      </c>
      <c r="D15" s="90">
        <f t="shared" si="2"/>
        <v>1397.15</v>
      </c>
      <c r="E15" s="78"/>
      <c r="F15" s="88">
        <v>2.0</v>
      </c>
      <c r="G15" s="89">
        <f t="shared" si="3"/>
        <v>25</v>
      </c>
      <c r="H15" s="91" t="s">
        <v>8</v>
      </c>
      <c r="I15" s="90">
        <f t="shared" si="4"/>
        <v>368.74</v>
      </c>
      <c r="J15" s="90">
        <v>1028.41</v>
      </c>
    </row>
    <row r="16">
      <c r="B16" s="88">
        <v>3.0</v>
      </c>
      <c r="C16" s="89">
        <f t="shared" si="1"/>
        <v>26</v>
      </c>
      <c r="D16" s="90">
        <f t="shared" si="2"/>
        <v>1338.75</v>
      </c>
      <c r="E16" s="78"/>
      <c r="F16" s="88">
        <v>3.0</v>
      </c>
      <c r="G16" s="89">
        <f t="shared" si="3"/>
        <v>26</v>
      </c>
      <c r="H16" s="91" t="s">
        <v>8</v>
      </c>
      <c r="I16" s="90">
        <f t="shared" si="4"/>
        <v>619.51</v>
      </c>
      <c r="J16" s="90">
        <v>719.2400000000001</v>
      </c>
    </row>
    <row r="17">
      <c r="B17" s="88">
        <v>4.0</v>
      </c>
      <c r="C17" s="89">
        <f t="shared" si="1"/>
        <v>36</v>
      </c>
      <c r="D17" s="90">
        <f t="shared" si="2"/>
        <v>1234.85</v>
      </c>
      <c r="E17" s="78"/>
      <c r="F17" s="88">
        <v>4.0</v>
      </c>
      <c r="G17" s="89">
        <f t="shared" si="3"/>
        <v>36</v>
      </c>
      <c r="H17" s="91" t="s">
        <v>8</v>
      </c>
      <c r="I17" s="90">
        <f t="shared" si="4"/>
        <v>505.64</v>
      </c>
      <c r="J17" s="90">
        <v>729.2099999999999</v>
      </c>
    </row>
    <row r="18">
      <c r="B18" s="88">
        <v>5.0</v>
      </c>
      <c r="C18" s="89">
        <f t="shared" si="1"/>
        <v>20</v>
      </c>
      <c r="D18" s="90">
        <f t="shared" si="2"/>
        <v>1147.95</v>
      </c>
      <c r="E18" s="78"/>
      <c r="F18" s="88">
        <v>5.0</v>
      </c>
      <c r="G18" s="89">
        <f t="shared" si="3"/>
        <v>20</v>
      </c>
      <c r="H18" s="91" t="s">
        <v>8</v>
      </c>
      <c r="I18" s="90">
        <f t="shared" si="4"/>
        <v>368.8</v>
      </c>
      <c r="J18" s="90">
        <v>779.1499999999999</v>
      </c>
    </row>
    <row r="19">
      <c r="B19" s="88">
        <v>6.0</v>
      </c>
      <c r="C19" s="89">
        <f t="shared" si="1"/>
        <v>35</v>
      </c>
      <c r="D19" s="90">
        <f t="shared" si="2"/>
        <v>1122</v>
      </c>
      <c r="E19" s="78"/>
      <c r="F19" s="88">
        <v>6.0</v>
      </c>
      <c r="G19" s="89">
        <f t="shared" si="3"/>
        <v>35</v>
      </c>
      <c r="H19" s="91" t="s">
        <v>8</v>
      </c>
      <c r="I19" s="90">
        <f t="shared" si="4"/>
        <v>482.34</v>
      </c>
      <c r="J19" s="90">
        <v>639.66</v>
      </c>
    </row>
    <row r="20">
      <c r="B20" s="88">
        <v>7.0</v>
      </c>
      <c r="C20" s="89">
        <f t="shared" si="1"/>
        <v>31</v>
      </c>
      <c r="D20" s="90">
        <f t="shared" si="2"/>
        <v>1115.21</v>
      </c>
      <c r="E20" s="78"/>
      <c r="F20" s="88">
        <v>7.0</v>
      </c>
      <c r="G20" s="89">
        <f t="shared" si="3"/>
        <v>31</v>
      </c>
      <c r="H20" s="91" t="s">
        <v>8</v>
      </c>
      <c r="I20" s="90">
        <f t="shared" si="4"/>
        <v>589.96</v>
      </c>
      <c r="J20" s="90">
        <v>525.25</v>
      </c>
    </row>
    <row r="21">
      <c r="B21" s="88">
        <v>8.0</v>
      </c>
      <c r="C21" s="89">
        <f t="shared" si="1"/>
        <v>38</v>
      </c>
      <c r="D21" s="90">
        <f t="shared" si="2"/>
        <v>1095.01</v>
      </c>
      <c r="E21" s="78"/>
      <c r="F21" s="88">
        <v>8.0</v>
      </c>
      <c r="G21" s="89">
        <f t="shared" si="3"/>
        <v>38</v>
      </c>
      <c r="H21" s="91" t="s">
        <v>8</v>
      </c>
      <c r="I21" s="90">
        <f t="shared" si="4"/>
        <v>568.76</v>
      </c>
      <c r="J21" s="90">
        <v>526.25</v>
      </c>
    </row>
    <row r="22">
      <c r="B22" s="88">
        <v>9.0</v>
      </c>
      <c r="C22" s="89">
        <f t="shared" si="1"/>
        <v>15</v>
      </c>
      <c r="D22" s="90">
        <f t="shared" si="2"/>
        <v>1063</v>
      </c>
      <c r="E22" s="78"/>
      <c r="F22" s="88">
        <v>9.0</v>
      </c>
      <c r="G22" s="89">
        <f t="shared" si="3"/>
        <v>15</v>
      </c>
      <c r="H22" s="91" t="s">
        <v>8</v>
      </c>
      <c r="I22" s="90">
        <f t="shared" si="4"/>
        <v>190.66</v>
      </c>
      <c r="J22" s="90">
        <v>872.3399999999999</v>
      </c>
    </row>
    <row r="23">
      <c r="B23" s="88">
        <v>10.0</v>
      </c>
      <c r="C23" s="89">
        <f t="shared" si="1"/>
        <v>22</v>
      </c>
      <c r="D23" s="90">
        <f t="shared" si="2"/>
        <v>1034.7</v>
      </c>
      <c r="E23" s="78"/>
      <c r="F23" s="88">
        <v>10.0</v>
      </c>
      <c r="G23" s="89">
        <f t="shared" si="3"/>
        <v>22</v>
      </c>
      <c r="H23" s="91" t="s">
        <v>8</v>
      </c>
      <c r="I23" s="90">
        <f t="shared" si="4"/>
        <v>291.37</v>
      </c>
      <c r="J23" s="90">
        <v>743.33</v>
      </c>
    </row>
    <row r="24">
      <c r="C24" s="89"/>
      <c r="D24" s="90"/>
      <c r="E24" s="78"/>
    </row>
    <row r="25">
      <c r="C25" s="89"/>
      <c r="D25" s="90"/>
      <c r="E25" s="78"/>
      <c r="H25" s="85" t="s">
        <v>46</v>
      </c>
      <c r="I25" s="92">
        <f t="shared" ref="I25:J25" si="5">AVERAGE(I14:I23)</f>
        <v>461.749</v>
      </c>
      <c r="J25" s="92">
        <f t="shared" si="5"/>
        <v>744.146</v>
      </c>
    </row>
    <row r="26" hidden="1">
      <c r="C26" s="89"/>
      <c r="D26" s="90"/>
      <c r="E26" s="78"/>
    </row>
    <row r="27" hidden="1">
      <c r="C27" s="89"/>
      <c r="D27" s="90"/>
      <c r="E27" s="78"/>
    </row>
    <row r="28" hidden="1">
      <c r="C28" s="89"/>
      <c r="D28" s="90"/>
      <c r="E28" s="78"/>
    </row>
    <row r="29" hidden="1">
      <c r="C29" s="89"/>
      <c r="D29" s="90"/>
      <c r="E29" s="78"/>
    </row>
    <row r="30" hidden="1">
      <c r="C30" s="89"/>
      <c r="D30" s="90"/>
      <c r="E30" s="78"/>
    </row>
    <row r="31" hidden="1">
      <c r="C31" s="89"/>
      <c r="D31" s="90"/>
      <c r="E31" s="78"/>
    </row>
    <row r="32" hidden="1">
      <c r="C32" s="89"/>
      <c r="D32" s="90"/>
      <c r="E32" s="78"/>
    </row>
    <row r="33" hidden="1">
      <c r="C33" s="89"/>
      <c r="D33" s="90"/>
      <c r="E33" s="78"/>
      <c r="G33" s="89"/>
      <c r="H33" s="91"/>
      <c r="I33" s="90"/>
      <c r="J33" s="90"/>
    </row>
    <row r="34" hidden="1">
      <c r="A34" s="88"/>
      <c r="B34" s="77"/>
      <c r="C34" s="91"/>
      <c r="E34" s="78"/>
      <c r="G34" s="74"/>
      <c r="H34" s="84"/>
    </row>
    <row r="35" hidden="1">
      <c r="A35" s="88"/>
      <c r="B35" s="77"/>
      <c r="C35" s="91"/>
      <c r="E35" s="78"/>
      <c r="G35" s="74"/>
      <c r="H35" s="84"/>
    </row>
    <row r="36" hidden="1">
      <c r="A36" s="88"/>
      <c r="B36" s="77"/>
      <c r="C36" s="91"/>
      <c r="E36" s="78"/>
      <c r="G36" s="74"/>
      <c r="H36" s="84"/>
    </row>
    <row r="37" hidden="1">
      <c r="A37" s="88"/>
      <c r="B37" s="77"/>
      <c r="C37" s="91"/>
      <c r="E37" s="78"/>
      <c r="G37" s="74"/>
      <c r="H37" s="84"/>
    </row>
    <row r="38" hidden="1">
      <c r="A38" s="73"/>
      <c r="B38" s="77"/>
      <c r="C38" s="91"/>
      <c r="E38" s="78"/>
      <c r="G38" s="74"/>
      <c r="H38" s="84"/>
    </row>
    <row r="39" hidden="1">
      <c r="A39" s="73"/>
      <c r="B39" s="77"/>
      <c r="C39" s="91"/>
      <c r="E39" s="78"/>
      <c r="G39" s="74"/>
      <c r="H39" s="84"/>
    </row>
    <row r="40">
      <c r="A40" s="73"/>
      <c r="B40" s="77"/>
      <c r="C40" s="78"/>
      <c r="E40" s="78"/>
      <c r="G40" s="74"/>
      <c r="H40" s="84"/>
    </row>
    <row r="41">
      <c r="A41" s="73"/>
    </row>
    <row r="42">
      <c r="A42" s="73"/>
    </row>
    <row r="43" ht="15.75" customHeight="1">
      <c r="A43" s="73"/>
    </row>
    <row r="44" ht="15.75" customHeight="1">
      <c r="A44" s="73"/>
    </row>
    <row r="45" ht="15.75" customHeight="1">
      <c r="A45" s="73"/>
    </row>
    <row r="46" ht="15.75" customHeight="1">
      <c r="A46" s="73"/>
    </row>
    <row r="47" ht="15.75" customHeight="1">
      <c r="A47" s="73"/>
    </row>
    <row r="48" ht="15.75" customHeight="1">
      <c r="A48" s="73"/>
    </row>
    <row r="49" ht="15.75" customHeight="1">
      <c r="A49" s="73"/>
    </row>
    <row r="50" ht="15.75" customHeight="1">
      <c r="A50" s="73"/>
    </row>
    <row r="51" ht="15.75" customHeight="1">
      <c r="A51" s="73"/>
    </row>
    <row r="52" ht="15.75" customHeight="1">
      <c r="A52" s="73"/>
    </row>
    <row r="53" ht="15.75" customHeight="1">
      <c r="A53" s="73"/>
    </row>
    <row r="54" ht="15.75" customHeight="1">
      <c r="A54" s="73"/>
    </row>
    <row r="55" ht="15.75" customHeight="1">
      <c r="A55" s="73"/>
    </row>
    <row r="56" ht="15.75" customHeight="1">
      <c r="A56" s="73"/>
    </row>
    <row r="57" ht="15.75" customHeight="1">
      <c r="A57" s="73"/>
    </row>
    <row r="58" ht="15.75" customHeight="1">
      <c r="A58" s="73"/>
    </row>
    <row r="59" ht="15.75" customHeight="1">
      <c r="A59" s="73"/>
    </row>
    <row r="60" ht="15.75" customHeight="1">
      <c r="A60" s="73"/>
    </row>
    <row r="61" ht="15.75" customHeight="1">
      <c r="A61" s="73"/>
    </row>
    <row r="62" ht="15.75" customHeight="1">
      <c r="A62" s="73"/>
    </row>
    <row r="63" ht="15.75" customHeight="1">
      <c r="A63" s="73"/>
    </row>
    <row r="64" ht="15.75" customHeight="1">
      <c r="A64" s="73"/>
    </row>
    <row r="65" ht="15.75" customHeight="1">
      <c r="A65" s="73"/>
    </row>
    <row r="66" ht="15.75" customHeight="1">
      <c r="A66" s="73"/>
    </row>
    <row r="67" ht="15.75" customHeight="1">
      <c r="A67" s="73"/>
    </row>
    <row r="68" ht="15.75" customHeight="1">
      <c r="A68" s="73"/>
    </row>
    <row r="69" ht="15.75" customHeight="1">
      <c r="A69" s="73"/>
    </row>
    <row r="70" ht="15.75" customHeight="1">
      <c r="A70" s="73"/>
    </row>
    <row r="71" ht="15.75" customHeight="1">
      <c r="A71" s="73"/>
    </row>
    <row r="72" ht="15.75" customHeight="1">
      <c r="A72" s="73"/>
    </row>
    <row r="73" ht="15.75" customHeight="1">
      <c r="A73" s="73"/>
    </row>
    <row r="74" ht="15.75" customHeight="1">
      <c r="A74" s="73"/>
    </row>
    <row r="75" ht="15.75" customHeight="1">
      <c r="A75" s="73"/>
    </row>
    <row r="76" ht="15.75" customHeight="1">
      <c r="A76" s="73"/>
    </row>
    <row r="77" ht="15.75" customHeight="1">
      <c r="A77" s="73"/>
    </row>
    <row r="78" ht="15.75" customHeight="1">
      <c r="A78" s="73"/>
    </row>
    <row r="79" ht="15.75" customHeight="1">
      <c r="A79" s="73"/>
    </row>
    <row r="80" ht="15.75" customHeight="1">
      <c r="A80" s="73"/>
    </row>
    <row r="81" ht="15.75" customHeight="1">
      <c r="A81" s="73"/>
    </row>
    <row r="82" ht="15.75" customHeight="1">
      <c r="A82" s="73"/>
    </row>
    <row r="83" ht="15.75" customHeight="1">
      <c r="A83" s="73"/>
    </row>
    <row r="84" ht="15.75" customHeight="1">
      <c r="A84" s="73"/>
    </row>
    <row r="85" ht="15.75" customHeight="1">
      <c r="A85" s="73"/>
    </row>
    <row r="86" ht="15.75" customHeight="1">
      <c r="A86" s="73"/>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c r="A97" s="73"/>
    </row>
    <row r="98" ht="15.75" customHeight="1">
      <c r="A98" s="73"/>
    </row>
    <row r="99" ht="15.75" customHeight="1">
      <c r="A99" s="73"/>
    </row>
    <row r="100" ht="15.75" customHeight="1">
      <c r="A100" s="73"/>
    </row>
    <row r="101" ht="15.75" customHeight="1">
      <c r="A101" s="73"/>
    </row>
    <row r="102" ht="15.75" customHeight="1">
      <c r="A102" s="73"/>
    </row>
    <row r="103" ht="15.75" customHeight="1">
      <c r="A103" s="73"/>
    </row>
    <row r="104" ht="15.75" customHeight="1">
      <c r="A104" s="73"/>
    </row>
    <row r="105" ht="15.75" customHeight="1">
      <c r="A105" s="73"/>
    </row>
    <row r="106" ht="15.75" customHeight="1">
      <c r="A106" s="73"/>
    </row>
    <row r="107" ht="15.75" customHeight="1">
      <c r="A107" s="73"/>
    </row>
    <row r="108" ht="15.75" customHeight="1">
      <c r="A108" s="73"/>
    </row>
    <row r="109" ht="15.75" customHeight="1">
      <c r="A109" s="73"/>
    </row>
    <row r="110" ht="15.75" customHeight="1">
      <c r="A110" s="73"/>
    </row>
    <row r="111" ht="15.75" customHeight="1">
      <c r="A111" s="73"/>
      <c r="B111" s="74"/>
      <c r="C111" s="75"/>
      <c r="D111" s="75"/>
      <c r="E111" s="75"/>
      <c r="F111" s="75"/>
      <c r="G111" s="75"/>
    </row>
    <row r="112" ht="15.75" customHeight="1">
      <c r="A112" s="73"/>
      <c r="B112" s="74"/>
      <c r="C112" s="75"/>
      <c r="D112" s="75"/>
      <c r="E112" s="75"/>
      <c r="F112" s="75"/>
      <c r="G112" s="75"/>
    </row>
    <row r="113" ht="15.75" customHeight="1">
      <c r="A113" s="73"/>
      <c r="B113" s="74"/>
      <c r="C113" s="75"/>
      <c r="D113" s="75"/>
      <c r="E113" s="75"/>
      <c r="F113" s="75"/>
      <c r="G113" s="75"/>
    </row>
    <row r="114" ht="15.75" hidden="1" customHeight="1">
      <c r="A114" s="73"/>
      <c r="B114" s="74"/>
      <c r="C114" s="75"/>
      <c r="D114" s="75"/>
      <c r="E114" s="75"/>
      <c r="F114" s="75"/>
      <c r="G114" s="75"/>
    </row>
    <row r="115" ht="15.75" hidden="1" customHeight="1">
      <c r="A115" s="89"/>
      <c r="F115" s="75"/>
      <c r="G115" s="95"/>
    </row>
    <row r="116" ht="15.75" hidden="1" customHeight="1">
      <c r="A116" s="89"/>
      <c r="F116" s="75"/>
    </row>
    <row r="117" ht="15.75" hidden="1" customHeight="1">
      <c r="A117" s="89"/>
      <c r="F117" s="75"/>
    </row>
    <row r="118" ht="15.75" hidden="1" customHeight="1">
      <c r="A118" s="89"/>
      <c r="F118" s="75"/>
    </row>
    <row r="119" ht="15.75" hidden="1" customHeight="1">
      <c r="A119" s="89"/>
      <c r="F119" s="75"/>
    </row>
    <row r="120" ht="15.75" hidden="1" customHeight="1">
      <c r="A120" s="89"/>
      <c r="F120" s="75"/>
    </row>
    <row r="121" ht="15.75" hidden="1" customHeight="1">
      <c r="A121" s="89"/>
      <c r="F121" s="75"/>
    </row>
    <row r="122" ht="15.75" hidden="1" customHeight="1">
      <c r="A122" s="89"/>
      <c r="F122" s="75"/>
    </row>
    <row r="123" ht="15.75" hidden="1" customHeight="1">
      <c r="A123" s="89"/>
      <c r="F123" s="75"/>
    </row>
    <row r="124" ht="15.75" hidden="1" customHeight="1">
      <c r="A124" s="89"/>
      <c r="F124" s="75"/>
    </row>
    <row r="125" ht="15.75" hidden="1" customHeight="1">
      <c r="A125" s="73"/>
      <c r="F125" s="75"/>
    </row>
    <row r="126" ht="15.75" hidden="1" customHeight="1">
      <c r="A126" s="73"/>
      <c r="F126" s="75"/>
      <c r="G126" s="75"/>
    </row>
    <row r="127" ht="15.75" hidden="1" customHeight="1">
      <c r="A127" s="73"/>
      <c r="F127" s="75"/>
      <c r="G127" s="75"/>
    </row>
    <row r="128" ht="15.75" hidden="1" customHeight="1">
      <c r="A128" s="73"/>
      <c r="F128" s="75"/>
      <c r="G128" s="75"/>
    </row>
    <row r="129" ht="15.75" hidden="1" customHeight="1">
      <c r="A129" s="73"/>
      <c r="F129" s="75"/>
      <c r="G129" s="75"/>
    </row>
    <row r="130" ht="15.75" hidden="1" customHeight="1">
      <c r="A130" s="73"/>
      <c r="F130" s="75"/>
      <c r="G130" s="75"/>
    </row>
    <row r="131" ht="15.75" hidden="1" customHeight="1">
      <c r="A131" s="73"/>
      <c r="F131" s="75"/>
      <c r="G131" s="75"/>
    </row>
    <row r="132" ht="15.75" hidden="1" customHeight="1">
      <c r="A132" s="73"/>
      <c r="F132" s="75"/>
      <c r="G132" s="75"/>
    </row>
    <row r="133" ht="15.75" hidden="1" customHeight="1">
      <c r="A133" s="73"/>
      <c r="F133" s="75"/>
      <c r="G133" s="75"/>
    </row>
    <row r="134" ht="15.75" hidden="1" customHeight="1">
      <c r="A134" s="73"/>
      <c r="F134" s="75"/>
      <c r="G134" s="75"/>
    </row>
    <row r="135" ht="15.75" hidden="1" customHeight="1">
      <c r="A135" s="73"/>
      <c r="F135" s="75"/>
      <c r="G135" s="75"/>
    </row>
    <row r="136" ht="15.75" hidden="1" customHeight="1">
      <c r="A136" s="73"/>
      <c r="F136" s="75"/>
      <c r="G136" s="75"/>
    </row>
    <row r="137" ht="15.75" hidden="1" customHeight="1">
      <c r="A137" s="73"/>
      <c r="F137" s="75"/>
      <c r="G137" s="75"/>
    </row>
    <row r="138" ht="15.75" hidden="1" customHeight="1">
      <c r="A138" s="73"/>
      <c r="F138" s="75"/>
      <c r="G138" s="75"/>
    </row>
    <row r="139" ht="15.75" hidden="1" customHeight="1">
      <c r="A139" s="73"/>
      <c r="F139" s="75"/>
      <c r="G139" s="75"/>
    </row>
    <row r="140" ht="15.75" hidden="1" customHeight="1">
      <c r="A140" s="73"/>
      <c r="F140" s="75"/>
      <c r="G140" s="75"/>
    </row>
    <row r="141" ht="15.75" hidden="1" customHeight="1">
      <c r="A141" s="73"/>
      <c r="F141" s="75"/>
      <c r="G141" s="75"/>
    </row>
    <row r="142" ht="15.75" hidden="1" customHeight="1">
      <c r="A142" s="73"/>
      <c r="F142" s="75"/>
      <c r="G142" s="75"/>
    </row>
    <row r="143" ht="15.75" hidden="1" customHeight="1">
      <c r="A143" s="73"/>
      <c r="F143" s="75"/>
      <c r="G143" s="75"/>
    </row>
    <row r="144" ht="15.75" hidden="1" customHeight="1">
      <c r="A144" s="73"/>
      <c r="F144" s="75"/>
      <c r="G144" s="75"/>
    </row>
    <row r="145" ht="15.75" hidden="1" customHeight="1">
      <c r="A145" s="73"/>
      <c r="F145" s="75"/>
      <c r="G145" s="75"/>
    </row>
    <row r="146" ht="15.75" hidden="1" customHeight="1">
      <c r="A146" s="73"/>
      <c r="F146" s="75"/>
      <c r="G146" s="75"/>
    </row>
    <row r="147" ht="15.75" hidden="1" customHeight="1">
      <c r="A147" s="73"/>
      <c r="F147" s="75"/>
      <c r="G147" s="75"/>
    </row>
    <row r="148" ht="15.75" hidden="1" customHeight="1">
      <c r="A148" s="73"/>
      <c r="F148" s="75"/>
      <c r="G148" s="75"/>
    </row>
    <row r="149" ht="15.75" hidden="1" customHeight="1">
      <c r="A149" s="73"/>
      <c r="F149" s="75"/>
      <c r="G149" s="75"/>
    </row>
    <row r="150" ht="15.75" hidden="1" customHeight="1">
      <c r="A150" s="73"/>
      <c r="F150" s="75"/>
      <c r="G150" s="75"/>
    </row>
    <row r="151" ht="15.75" hidden="1" customHeight="1">
      <c r="A151" s="73"/>
      <c r="F151" s="75"/>
      <c r="G151" s="75"/>
    </row>
    <row r="152" ht="15.75" hidden="1" customHeight="1">
      <c r="A152" s="73"/>
      <c r="F152" s="75"/>
      <c r="G152" s="75"/>
    </row>
    <row r="153" ht="15.75" hidden="1" customHeight="1">
      <c r="A153" s="73"/>
      <c r="F153" s="75"/>
      <c r="G153" s="75"/>
    </row>
    <row r="154" ht="15.75" hidden="1" customHeight="1">
      <c r="A154" s="73"/>
      <c r="F154" s="75"/>
      <c r="G154" s="75"/>
    </row>
    <row r="155" ht="15.75" hidden="1" customHeight="1">
      <c r="A155" s="73"/>
      <c r="F155" s="75"/>
      <c r="G155" s="75"/>
    </row>
    <row r="156" ht="15.75" hidden="1" customHeight="1">
      <c r="A156" s="73"/>
      <c r="F156" s="75"/>
      <c r="G156" s="75"/>
    </row>
    <row r="157" ht="15.75" hidden="1" customHeight="1">
      <c r="A157" s="73"/>
      <c r="F157" s="75"/>
      <c r="G157" s="75"/>
    </row>
    <row r="158" ht="15.75" hidden="1" customHeight="1">
      <c r="A158" s="73"/>
      <c r="F158" s="75"/>
      <c r="G158" s="75"/>
    </row>
    <row r="159" ht="15.75" hidden="1" customHeight="1">
      <c r="A159" s="73"/>
      <c r="F159" s="75"/>
      <c r="G159" s="75"/>
    </row>
    <row r="160" ht="15.75" hidden="1" customHeight="1">
      <c r="A160" s="73"/>
      <c r="F160" s="75"/>
      <c r="G160" s="75"/>
    </row>
    <row r="161" ht="15.75" hidden="1" customHeight="1">
      <c r="A161" s="73"/>
      <c r="F161" s="75"/>
      <c r="G161" s="75"/>
    </row>
    <row r="162" ht="15.75" hidden="1" customHeight="1">
      <c r="A162" s="73"/>
      <c r="F162" s="75"/>
      <c r="G162" s="75"/>
    </row>
    <row r="163" ht="15.75" hidden="1" customHeight="1">
      <c r="A163" s="73"/>
      <c r="F163" s="75"/>
      <c r="G163" s="75"/>
    </row>
    <row r="164" ht="15.75" hidden="1" customHeight="1">
      <c r="A164" s="73"/>
      <c r="F164" s="75"/>
      <c r="G164" s="75"/>
    </row>
    <row r="165" ht="15.75" hidden="1" customHeight="1">
      <c r="A165" s="73"/>
      <c r="F165" s="75"/>
      <c r="G165" s="75"/>
    </row>
    <row r="166" ht="15.75" hidden="1" customHeight="1">
      <c r="A166" s="73"/>
      <c r="F166" s="75"/>
      <c r="G166" s="75"/>
    </row>
    <row r="167" ht="15.75" hidden="1" customHeight="1">
      <c r="A167" s="73"/>
      <c r="F167" s="75"/>
      <c r="G167" s="75"/>
    </row>
    <row r="168" ht="15.75" hidden="1" customHeight="1">
      <c r="A168" s="73"/>
      <c r="F168" s="75"/>
      <c r="G168" s="75"/>
    </row>
    <row r="169" ht="15.75" hidden="1" customHeight="1">
      <c r="A169" s="73"/>
      <c r="F169" s="75"/>
      <c r="G169" s="75"/>
    </row>
    <row r="170" ht="15.75" hidden="1" customHeight="1">
      <c r="A170" s="73"/>
      <c r="F170" s="75"/>
      <c r="G170" s="75"/>
    </row>
    <row r="171" ht="15.75" hidden="1" customHeight="1">
      <c r="A171" s="73"/>
      <c r="F171" s="75"/>
      <c r="G171" s="75"/>
    </row>
    <row r="172" ht="15.75" hidden="1" customHeight="1">
      <c r="A172" s="73"/>
      <c r="F172" s="75"/>
      <c r="G172" s="75"/>
    </row>
    <row r="173" ht="15.75" hidden="1" customHeight="1">
      <c r="A173" s="73"/>
      <c r="F173" s="75"/>
      <c r="G173" s="75"/>
    </row>
    <row r="174" ht="15.75" hidden="1" customHeight="1">
      <c r="A174" s="73"/>
      <c r="F174" s="75"/>
      <c r="G174" s="75"/>
    </row>
    <row r="175" ht="15.75" hidden="1" customHeight="1">
      <c r="A175" s="73"/>
      <c r="F175" s="75"/>
      <c r="G175" s="75"/>
    </row>
    <row r="176" ht="15.75" hidden="1" customHeight="1">
      <c r="A176" s="73"/>
      <c r="F176" s="75"/>
      <c r="G176" s="75"/>
    </row>
    <row r="177" ht="15.75" hidden="1" customHeight="1">
      <c r="A177" s="73"/>
      <c r="F177" s="75"/>
      <c r="G177" s="75"/>
    </row>
    <row r="178" ht="15.75" hidden="1" customHeight="1">
      <c r="A178" s="73"/>
      <c r="F178" s="75"/>
      <c r="G178" s="75"/>
    </row>
    <row r="179" ht="15.75" hidden="1" customHeight="1">
      <c r="A179" s="73"/>
      <c r="F179" s="75"/>
      <c r="G179" s="75"/>
    </row>
    <row r="180" ht="15.75" hidden="1" customHeight="1">
      <c r="A180" s="73"/>
      <c r="F180" s="75"/>
      <c r="G180" s="75"/>
    </row>
    <row r="181" ht="15.75" hidden="1" customHeight="1">
      <c r="A181" s="73"/>
      <c r="F181" s="75"/>
      <c r="G181" s="75"/>
    </row>
    <row r="182" ht="15.75" hidden="1" customHeight="1">
      <c r="A182" s="73"/>
      <c r="F182" s="75"/>
      <c r="G182" s="75"/>
    </row>
    <row r="183" ht="15.75" hidden="1" customHeight="1">
      <c r="A183" s="73"/>
      <c r="F183" s="75"/>
      <c r="G183" s="75"/>
    </row>
    <row r="184" ht="15.75" hidden="1" customHeight="1">
      <c r="A184" s="73"/>
      <c r="F184" s="75"/>
      <c r="G184" s="75"/>
    </row>
    <row r="185" ht="15.75" hidden="1" customHeight="1">
      <c r="A185" s="73"/>
      <c r="F185" s="75"/>
      <c r="G185" s="75"/>
    </row>
    <row r="186" ht="15.75" hidden="1" customHeight="1">
      <c r="A186" s="73"/>
      <c r="F186" s="75"/>
      <c r="G186" s="75"/>
    </row>
    <row r="187" ht="15.75" hidden="1" customHeight="1">
      <c r="A187" s="73"/>
      <c r="F187" s="75"/>
      <c r="G187" s="75"/>
    </row>
    <row r="188" ht="15.75" hidden="1" customHeight="1">
      <c r="A188" s="73"/>
      <c r="F188" s="75"/>
      <c r="G188" s="75"/>
    </row>
    <row r="189" ht="15.75" hidden="1" customHeight="1">
      <c r="A189" s="73"/>
      <c r="F189" s="75"/>
      <c r="G189" s="75"/>
    </row>
    <row r="190" ht="15.75" hidden="1" customHeight="1">
      <c r="A190" s="73"/>
      <c r="F190" s="75"/>
      <c r="G190" s="75"/>
    </row>
    <row r="191" ht="15.75" hidden="1" customHeight="1">
      <c r="A191" s="73"/>
      <c r="F191" s="75"/>
      <c r="G191" s="75"/>
    </row>
    <row r="192" ht="15.75" hidden="1" customHeight="1">
      <c r="A192" s="73"/>
      <c r="F192" s="75"/>
      <c r="G192" s="75"/>
    </row>
    <row r="193" ht="15.75" hidden="1" customHeight="1">
      <c r="A193" s="73"/>
      <c r="F193" s="75"/>
      <c r="G193" s="75"/>
    </row>
    <row r="194" ht="15.75" hidden="1" customHeight="1">
      <c r="A194" s="73"/>
      <c r="F194" s="75"/>
      <c r="G194" s="75"/>
    </row>
    <row r="195" ht="15.75" hidden="1" customHeight="1">
      <c r="A195" s="73"/>
      <c r="F195" s="75"/>
      <c r="G195" s="75"/>
    </row>
    <row r="196" ht="15.75" hidden="1" customHeight="1">
      <c r="A196" s="73"/>
      <c r="F196" s="75"/>
      <c r="G196" s="75"/>
    </row>
    <row r="197" ht="15.75" hidden="1" customHeight="1">
      <c r="A197" s="73"/>
      <c r="F197" s="75"/>
      <c r="G197" s="75"/>
    </row>
    <row r="198" ht="15.75" hidden="1" customHeight="1">
      <c r="A198" s="73"/>
      <c r="F198" s="75"/>
      <c r="G198" s="75"/>
    </row>
    <row r="199" ht="15.75" hidden="1" customHeight="1">
      <c r="A199" s="73"/>
      <c r="F199" s="75"/>
      <c r="G199" s="75"/>
    </row>
    <row r="200" ht="15.75" hidden="1" customHeight="1">
      <c r="A200" s="73"/>
      <c r="F200" s="75"/>
      <c r="G200" s="75"/>
    </row>
    <row r="201" ht="15.75" hidden="1" customHeight="1">
      <c r="A201" s="73"/>
      <c r="F201" s="75"/>
      <c r="G201" s="75"/>
    </row>
    <row r="202" ht="15.75" hidden="1" customHeight="1">
      <c r="A202" s="73"/>
      <c r="F202" s="75"/>
      <c r="G202" s="75"/>
    </row>
    <row r="203" ht="15.75" hidden="1" customHeight="1">
      <c r="A203" s="73"/>
      <c r="F203" s="75"/>
      <c r="G203" s="75"/>
    </row>
    <row r="204" ht="15.75" hidden="1" customHeight="1">
      <c r="A204" s="73"/>
      <c r="F204" s="75"/>
      <c r="G204" s="75"/>
    </row>
    <row r="205" ht="15.75" hidden="1" customHeight="1">
      <c r="A205" s="73"/>
      <c r="F205" s="75"/>
      <c r="G205" s="75"/>
    </row>
    <row r="206" ht="15.75" hidden="1" customHeight="1">
      <c r="A206" s="73"/>
      <c r="F206" s="75"/>
      <c r="G206" s="75"/>
    </row>
    <row r="207" ht="15.75" hidden="1" customHeight="1">
      <c r="A207" s="73"/>
      <c r="F207" s="75"/>
      <c r="G207" s="75"/>
    </row>
    <row r="208" ht="15.75" hidden="1" customHeight="1">
      <c r="A208" s="73"/>
      <c r="F208" s="75"/>
      <c r="G208" s="75"/>
    </row>
    <row r="209" ht="15.75" hidden="1" customHeight="1">
      <c r="A209" s="73"/>
      <c r="F209" s="75"/>
      <c r="G209" s="75"/>
    </row>
    <row r="210" ht="15.75" hidden="1" customHeight="1">
      <c r="A210" s="73"/>
      <c r="F210" s="75"/>
      <c r="G210" s="75"/>
    </row>
    <row r="211" ht="15.75" hidden="1" customHeight="1">
      <c r="A211" s="73"/>
      <c r="F211" s="75"/>
      <c r="G211" s="75"/>
    </row>
    <row r="212" ht="15.75" hidden="1" customHeight="1">
      <c r="A212" s="73"/>
      <c r="F212" s="75"/>
      <c r="G212" s="75"/>
    </row>
    <row r="213" ht="15.75" hidden="1" customHeight="1">
      <c r="A213" s="73"/>
      <c r="F213" s="75"/>
      <c r="G213" s="75"/>
    </row>
    <row r="214" ht="15.75" hidden="1" customHeight="1">
      <c r="A214" s="73"/>
      <c r="F214" s="75"/>
      <c r="G214" s="75"/>
    </row>
    <row r="215" ht="15.75" hidden="1" customHeight="1">
      <c r="A215" s="73"/>
      <c r="F215" s="75"/>
      <c r="G215" s="75"/>
    </row>
    <row r="216" ht="15.75" hidden="1" customHeight="1">
      <c r="A216" s="73"/>
      <c r="F216" s="75"/>
      <c r="G216" s="75"/>
    </row>
    <row r="217" ht="15.75" hidden="1" customHeight="1">
      <c r="A217" s="73"/>
      <c r="F217" s="75"/>
      <c r="G217" s="75"/>
    </row>
    <row r="218" ht="15.75" hidden="1" customHeight="1">
      <c r="A218" s="73"/>
      <c r="F218" s="75"/>
      <c r="G218" s="75"/>
    </row>
    <row r="219" ht="15.75" hidden="1" customHeight="1">
      <c r="A219" s="73"/>
      <c r="F219" s="75"/>
      <c r="G219" s="75"/>
    </row>
    <row r="220" ht="15.75" hidden="1" customHeight="1">
      <c r="A220" s="73"/>
      <c r="F220" s="75"/>
      <c r="G220" s="75"/>
    </row>
    <row r="221" ht="15.75" hidden="1" customHeight="1">
      <c r="A221" s="73"/>
      <c r="F221" s="75"/>
      <c r="G221" s="75"/>
    </row>
    <row r="222" ht="15.75" hidden="1" customHeight="1">
      <c r="A222" s="73"/>
      <c r="F222" s="75"/>
      <c r="G222" s="75"/>
    </row>
    <row r="223" ht="15.75" hidden="1" customHeight="1">
      <c r="A223" s="73"/>
      <c r="F223" s="75"/>
      <c r="G223" s="75"/>
    </row>
    <row r="224" ht="15.75" hidden="1" customHeight="1">
      <c r="A224" s="73"/>
      <c r="F224" s="75"/>
      <c r="G224" s="75"/>
    </row>
    <row r="225" ht="15.75" hidden="1" customHeight="1">
      <c r="A225" s="73"/>
      <c r="F225" s="75"/>
      <c r="G225" s="75"/>
    </row>
    <row r="226" ht="15.75" hidden="1" customHeight="1">
      <c r="A226" s="73"/>
      <c r="F226" s="75"/>
      <c r="G226" s="75"/>
    </row>
    <row r="227" ht="15.75" hidden="1" customHeight="1">
      <c r="A227" s="73"/>
      <c r="F227" s="75"/>
      <c r="G227" s="75"/>
    </row>
    <row r="228" ht="15.75" hidden="1" customHeight="1">
      <c r="A228" s="73"/>
      <c r="F228" s="75"/>
      <c r="G228" s="75"/>
    </row>
    <row r="229" ht="15.75" hidden="1" customHeight="1">
      <c r="A229" s="73"/>
      <c r="F229" s="75"/>
      <c r="G229" s="75"/>
    </row>
    <row r="230" ht="15.75" hidden="1" customHeight="1">
      <c r="A230" s="73"/>
      <c r="F230" s="75"/>
      <c r="G230" s="75"/>
    </row>
    <row r="231" ht="15.75" hidden="1" customHeight="1">
      <c r="A231" s="73"/>
      <c r="F231" s="75"/>
      <c r="G231" s="75"/>
    </row>
    <row r="232" ht="15.75" hidden="1" customHeight="1">
      <c r="A232" s="73"/>
      <c r="F232" s="75"/>
      <c r="G232" s="75"/>
    </row>
    <row r="233" ht="15.75" hidden="1" customHeight="1">
      <c r="A233" s="73"/>
      <c r="B233" s="74"/>
      <c r="C233" s="75"/>
      <c r="D233" s="75"/>
      <c r="E233" s="75"/>
      <c r="F233" s="75"/>
      <c r="G233" s="75"/>
    </row>
    <row r="234" ht="15.75" customHeight="1">
      <c r="A234" s="73"/>
      <c r="B234" s="74"/>
      <c r="C234" s="75"/>
      <c r="D234" s="75"/>
      <c r="E234" s="75"/>
      <c r="F234" s="75"/>
      <c r="G234" s="75"/>
    </row>
    <row r="235" ht="15.75" customHeight="1">
      <c r="A235" s="73"/>
      <c r="B235" s="74"/>
      <c r="C235" s="75"/>
      <c r="D235" s="75"/>
      <c r="E235" s="75"/>
      <c r="F235" s="75"/>
      <c r="G235" s="75"/>
    </row>
    <row r="236" ht="15.75" customHeight="1">
      <c r="A236" s="73"/>
      <c r="B236" s="74"/>
      <c r="C236" s="75"/>
      <c r="D236" s="75"/>
      <c r="E236" s="75"/>
      <c r="F236" s="75"/>
      <c r="G236" s="75"/>
    </row>
    <row r="237" ht="15.75" customHeight="1">
      <c r="A237" s="73"/>
      <c r="B237" s="74"/>
      <c r="C237" s="75"/>
      <c r="D237" s="75"/>
      <c r="E237" s="75"/>
      <c r="F237" s="75"/>
      <c r="G237" s="75"/>
    </row>
    <row r="238" ht="15.75" customHeight="1">
      <c r="A238" s="73"/>
      <c r="B238" s="74"/>
      <c r="C238" s="75"/>
      <c r="D238" s="75"/>
      <c r="E238" s="75"/>
      <c r="F238" s="75"/>
      <c r="G238" s="75"/>
    </row>
    <row r="239" ht="15.75" customHeight="1">
      <c r="A239" s="73"/>
      <c r="B239" s="74"/>
      <c r="C239" s="75"/>
      <c r="D239" s="75"/>
      <c r="E239" s="75"/>
      <c r="F239" s="75"/>
      <c r="G239" s="75"/>
    </row>
    <row r="240" ht="15.75" customHeight="1">
      <c r="A240" s="73"/>
      <c r="B240" s="74"/>
      <c r="C240" s="75"/>
      <c r="D240" s="75"/>
      <c r="E240" s="75"/>
      <c r="F240" s="75"/>
      <c r="G240" s="75"/>
    </row>
    <row r="241" ht="15.75" customHeight="1">
      <c r="A241" s="73"/>
      <c r="B241" s="74"/>
      <c r="C241" s="75"/>
      <c r="D241" s="75"/>
      <c r="E241" s="75"/>
      <c r="F241" s="75"/>
      <c r="G241" s="75"/>
    </row>
    <row r="242" ht="15.75" customHeight="1">
      <c r="A242" s="73"/>
      <c r="B242" s="74"/>
      <c r="C242" s="75"/>
      <c r="D242" s="75"/>
      <c r="E242" s="75"/>
      <c r="F242" s="75"/>
      <c r="G242" s="75"/>
    </row>
    <row r="243" ht="15.75" customHeight="1">
      <c r="B243" s="77"/>
      <c r="C243" s="78"/>
      <c r="E243" s="78"/>
    </row>
    <row r="244" ht="15.75" customHeight="1">
      <c r="B244" s="77"/>
      <c r="C244" s="78"/>
      <c r="E244" s="78"/>
    </row>
    <row r="245" ht="15.75" customHeight="1">
      <c r="B245" s="77"/>
      <c r="C245" s="78"/>
      <c r="E245" s="78"/>
    </row>
    <row r="246" ht="15.75" customHeight="1">
      <c r="B246" s="77"/>
      <c r="C246" s="78"/>
      <c r="E246" s="78"/>
    </row>
    <row r="247" ht="15.75" customHeight="1">
      <c r="B247" s="77"/>
      <c r="C247" s="78"/>
      <c r="E247" s="78"/>
    </row>
    <row r="248" ht="15.75" customHeight="1">
      <c r="B248" s="77"/>
      <c r="C248" s="78"/>
      <c r="E248" s="78"/>
    </row>
    <row r="249" ht="15.75" customHeight="1">
      <c r="B249" s="77"/>
      <c r="C249" s="78"/>
      <c r="E249" s="78"/>
    </row>
    <row r="250" ht="15.75" customHeight="1">
      <c r="B250" s="77"/>
      <c r="C250" s="78"/>
      <c r="E250" s="78"/>
    </row>
    <row r="251" ht="15.75" customHeight="1">
      <c r="B251" s="77"/>
      <c r="C251" s="78"/>
      <c r="E251" s="78"/>
    </row>
    <row r="252" ht="15.75" customHeight="1">
      <c r="B252" s="77"/>
      <c r="C252" s="78"/>
      <c r="E252" s="78"/>
    </row>
    <row r="253" ht="15.75" customHeight="1">
      <c r="B253" s="77"/>
      <c r="C253" s="78"/>
      <c r="E253" s="78"/>
    </row>
    <row r="254" ht="15.75" customHeight="1">
      <c r="B254" s="77"/>
      <c r="C254" s="78"/>
      <c r="E254" s="78"/>
    </row>
    <row r="255" ht="15.75" customHeight="1">
      <c r="B255" s="77"/>
      <c r="C255" s="78"/>
      <c r="E255" s="78"/>
    </row>
    <row r="256" ht="15.75" customHeight="1">
      <c r="B256" s="77"/>
      <c r="C256" s="78"/>
      <c r="E256" s="78"/>
    </row>
    <row r="257" ht="15.75" customHeight="1">
      <c r="B257" s="77"/>
      <c r="C257" s="78"/>
      <c r="E257" s="78"/>
    </row>
    <row r="258" ht="15.75" customHeight="1">
      <c r="B258" s="77"/>
      <c r="C258" s="78"/>
      <c r="E258" s="78"/>
    </row>
    <row r="259" ht="15.75" customHeight="1">
      <c r="B259" s="77"/>
      <c r="C259" s="78"/>
      <c r="E259" s="78"/>
    </row>
    <row r="260" ht="15.75" customHeight="1">
      <c r="B260" s="77"/>
      <c r="C260" s="78"/>
      <c r="E260" s="78"/>
    </row>
    <row r="261" ht="15.75" customHeight="1">
      <c r="B261" s="77"/>
      <c r="C261" s="78"/>
      <c r="E261" s="78"/>
    </row>
    <row r="262" ht="15.75" customHeight="1">
      <c r="B262" s="77"/>
      <c r="C262" s="78"/>
      <c r="E262" s="78"/>
    </row>
    <row r="263" ht="15.75" customHeight="1">
      <c r="B263" s="77"/>
      <c r="C263" s="78"/>
      <c r="E263" s="78"/>
    </row>
    <row r="264" ht="15.75" customHeight="1">
      <c r="B264" s="77"/>
      <c r="C264" s="78"/>
      <c r="E264" s="78"/>
    </row>
    <row r="265" ht="15.75" customHeight="1">
      <c r="B265" s="77"/>
      <c r="C265" s="78"/>
      <c r="E265" s="78"/>
    </row>
    <row r="266" ht="15.75" customHeight="1">
      <c r="B266" s="77"/>
      <c r="C266" s="78"/>
      <c r="E266" s="78"/>
    </row>
    <row r="267" ht="15.75" customHeight="1">
      <c r="B267" s="77"/>
      <c r="C267" s="78"/>
      <c r="E267" s="78"/>
    </row>
    <row r="268" ht="15.75" customHeight="1">
      <c r="B268" s="77"/>
      <c r="C268" s="78"/>
      <c r="E268" s="78"/>
    </row>
    <row r="269" ht="15.75" customHeight="1">
      <c r="B269" s="77"/>
      <c r="C269" s="78"/>
      <c r="E269" s="78"/>
    </row>
    <row r="270" ht="15.75" customHeight="1">
      <c r="B270" s="77"/>
      <c r="C270" s="78"/>
      <c r="E270" s="78"/>
    </row>
    <row r="271" ht="15.75" customHeight="1">
      <c r="B271" s="77"/>
      <c r="C271" s="78"/>
      <c r="E271" s="78"/>
    </row>
    <row r="272" ht="15.75" customHeight="1">
      <c r="B272" s="77"/>
      <c r="C272" s="78"/>
      <c r="E272" s="78"/>
    </row>
    <row r="273" ht="15.75" customHeight="1">
      <c r="B273" s="77"/>
      <c r="C273" s="78"/>
      <c r="E273" s="78"/>
    </row>
    <row r="274" ht="15.75" customHeight="1">
      <c r="B274" s="77"/>
      <c r="C274" s="78"/>
      <c r="E274" s="78"/>
    </row>
    <row r="275" ht="15.75" customHeight="1">
      <c r="B275" s="77"/>
      <c r="C275" s="78"/>
      <c r="E275" s="78"/>
    </row>
    <row r="276" ht="15.75" customHeight="1">
      <c r="B276" s="77"/>
      <c r="C276" s="78"/>
      <c r="E276" s="78"/>
    </row>
    <row r="277" ht="15.75" customHeight="1">
      <c r="B277" s="77"/>
      <c r="C277" s="78"/>
      <c r="E277" s="78"/>
    </row>
    <row r="278" ht="15.75" customHeight="1">
      <c r="B278" s="77"/>
      <c r="C278" s="78"/>
      <c r="E278" s="78"/>
    </row>
    <row r="279" ht="15.75" customHeight="1">
      <c r="B279" s="77"/>
      <c r="C279" s="78"/>
      <c r="E279" s="78"/>
    </row>
    <row r="280" ht="15.75" customHeight="1">
      <c r="B280" s="77"/>
      <c r="C280" s="78"/>
      <c r="E280" s="78"/>
    </row>
    <row r="281" ht="15.75" customHeight="1">
      <c r="B281" s="77"/>
      <c r="C281" s="78"/>
      <c r="E281" s="78"/>
    </row>
    <row r="282" ht="15.75" customHeight="1">
      <c r="B282" s="77"/>
      <c r="C282" s="78"/>
      <c r="E282" s="78"/>
    </row>
    <row r="283" ht="15.75" customHeight="1">
      <c r="B283" s="77"/>
      <c r="C283" s="78"/>
      <c r="E283" s="78"/>
    </row>
    <row r="284" ht="15.75" customHeight="1">
      <c r="B284" s="77"/>
      <c r="C284" s="78"/>
      <c r="E284" s="78"/>
    </row>
    <row r="285" ht="15.75" customHeight="1">
      <c r="B285" s="77"/>
      <c r="C285" s="78"/>
      <c r="E285" s="78"/>
    </row>
    <row r="286" ht="15.75" customHeight="1">
      <c r="B286" s="77"/>
      <c r="C286" s="78"/>
      <c r="E286" s="78"/>
    </row>
    <row r="287" ht="15.75" customHeight="1">
      <c r="B287" s="77"/>
      <c r="C287" s="78"/>
      <c r="E287" s="78"/>
    </row>
    <row r="288" ht="15.75" customHeight="1">
      <c r="B288" s="77"/>
      <c r="C288" s="78"/>
      <c r="E288" s="78"/>
    </row>
    <row r="289" ht="15.75" customHeight="1">
      <c r="B289" s="77"/>
      <c r="C289" s="78"/>
      <c r="E289" s="78"/>
    </row>
    <row r="290" ht="15.75" customHeight="1">
      <c r="B290" s="77"/>
      <c r="C290" s="78"/>
      <c r="E290" s="78"/>
    </row>
    <row r="291" ht="15.75" customHeight="1">
      <c r="B291" s="77"/>
      <c r="C291" s="78"/>
      <c r="E291" s="78"/>
    </row>
    <row r="292" ht="15.75" customHeight="1">
      <c r="B292" s="77"/>
      <c r="C292" s="78"/>
      <c r="E292" s="78"/>
    </row>
    <row r="293" ht="15.75" customHeight="1">
      <c r="B293" s="77"/>
      <c r="C293" s="78"/>
      <c r="E293" s="78"/>
    </row>
    <row r="294" ht="15.75" customHeight="1">
      <c r="B294" s="77"/>
      <c r="C294" s="78"/>
      <c r="E294" s="78"/>
    </row>
    <row r="295" ht="15.75" customHeight="1">
      <c r="B295" s="77"/>
      <c r="C295" s="78"/>
      <c r="E295" s="78"/>
    </row>
    <row r="296" ht="15.75" customHeight="1">
      <c r="B296" s="77"/>
      <c r="C296" s="78"/>
      <c r="E296" s="78"/>
    </row>
    <row r="297" ht="15.75" customHeight="1">
      <c r="B297" s="77"/>
      <c r="C297" s="78"/>
      <c r="E297" s="78"/>
    </row>
    <row r="298" ht="15.75" customHeight="1">
      <c r="B298" s="77"/>
      <c r="C298" s="78"/>
      <c r="E298" s="78"/>
    </row>
    <row r="299" ht="15.75" customHeight="1">
      <c r="B299" s="77"/>
      <c r="C299" s="78"/>
      <c r="E299" s="78"/>
    </row>
    <row r="300" ht="15.75" customHeight="1">
      <c r="B300" s="77"/>
      <c r="C300" s="78"/>
      <c r="E300" s="78"/>
    </row>
    <row r="301" ht="15.75" customHeight="1">
      <c r="B301" s="77"/>
      <c r="C301" s="78"/>
      <c r="E301" s="78"/>
    </row>
    <row r="302" ht="15.75" customHeight="1">
      <c r="B302" s="77"/>
      <c r="C302" s="78"/>
      <c r="E302" s="78"/>
    </row>
    <row r="303" ht="15.75" customHeight="1">
      <c r="B303" s="77"/>
      <c r="C303" s="78"/>
      <c r="E303" s="78"/>
    </row>
    <row r="304" ht="15.75" customHeight="1">
      <c r="B304" s="77"/>
      <c r="C304" s="78"/>
      <c r="E304" s="78"/>
    </row>
    <row r="305" ht="15.75" customHeight="1">
      <c r="B305" s="77"/>
      <c r="C305" s="78"/>
      <c r="E305" s="78"/>
    </row>
    <row r="306" ht="15.75" customHeight="1">
      <c r="B306" s="77"/>
      <c r="C306" s="78"/>
      <c r="E306" s="78"/>
    </row>
    <row r="307" ht="15.75" customHeight="1">
      <c r="B307" s="77"/>
      <c r="C307" s="78"/>
      <c r="E307" s="78"/>
      <c r="G307" s="89"/>
    </row>
    <row r="308" ht="15.75" customHeight="1">
      <c r="B308" s="77"/>
      <c r="C308" s="78"/>
      <c r="E308" s="78"/>
    </row>
    <row r="309" ht="15.75" customHeight="1">
      <c r="B309" s="77"/>
      <c r="C309" s="78"/>
      <c r="E309" s="78"/>
    </row>
    <row r="310" ht="15.75" customHeight="1">
      <c r="B310" s="77"/>
      <c r="C310" s="78"/>
      <c r="E310" s="78"/>
    </row>
    <row r="311" ht="15.75" customHeight="1">
      <c r="B311" s="77"/>
      <c r="C311" s="78"/>
      <c r="E311" s="78"/>
    </row>
    <row r="312" ht="15.75" customHeight="1">
      <c r="B312" s="77"/>
      <c r="C312" s="78"/>
      <c r="E312" s="78"/>
    </row>
    <row r="313" ht="15.75" customHeight="1">
      <c r="B313" s="77"/>
      <c r="C313" s="78"/>
      <c r="E313" s="78"/>
    </row>
    <row r="314" ht="15.75" customHeight="1">
      <c r="B314" s="77"/>
      <c r="C314" s="78"/>
      <c r="E314" s="78"/>
    </row>
    <row r="315" ht="15.75" customHeight="1">
      <c r="B315" s="77"/>
      <c r="C315" s="78"/>
      <c r="E315" s="78"/>
    </row>
    <row r="316" ht="15.75" customHeight="1">
      <c r="B316" s="77"/>
      <c r="C316" s="78"/>
      <c r="E316" s="78"/>
    </row>
    <row r="317" ht="15.75" customHeight="1">
      <c r="B317" s="77"/>
      <c r="C317" s="78"/>
      <c r="E317" s="78"/>
    </row>
    <row r="318" ht="15.75" customHeight="1">
      <c r="B318" s="77"/>
      <c r="C318" s="78"/>
      <c r="E318" s="78"/>
    </row>
    <row r="319" ht="15.75" customHeight="1">
      <c r="B319" s="77"/>
      <c r="C319" s="78"/>
      <c r="E319" s="78"/>
    </row>
    <row r="320" ht="15.75" customHeight="1">
      <c r="B320" s="77"/>
      <c r="C320" s="78"/>
      <c r="E320" s="78"/>
    </row>
    <row r="321" ht="15.75" customHeight="1">
      <c r="B321" s="77"/>
      <c r="C321" s="78"/>
      <c r="E321" s="78"/>
    </row>
    <row r="322" ht="15.75" customHeight="1">
      <c r="B322" s="77"/>
      <c r="C322" s="78"/>
      <c r="E322" s="78"/>
    </row>
    <row r="323" ht="15.75" customHeight="1">
      <c r="B323" s="77"/>
      <c r="C323" s="78"/>
      <c r="E323" s="78"/>
    </row>
    <row r="324" ht="15.75" customHeight="1">
      <c r="B324" s="77"/>
      <c r="C324" s="78"/>
      <c r="E324" s="78"/>
    </row>
    <row r="325" ht="15.75" customHeight="1">
      <c r="B325" s="77"/>
      <c r="C325" s="78"/>
      <c r="E325" s="78"/>
    </row>
    <row r="326" ht="15.75" customHeight="1">
      <c r="B326" s="77"/>
      <c r="C326" s="78"/>
      <c r="E326" s="78"/>
    </row>
    <row r="327" ht="15.75" customHeight="1">
      <c r="B327" s="77"/>
      <c r="C327" s="78"/>
      <c r="E327" s="78"/>
    </row>
    <row r="328" ht="15.75" customHeight="1">
      <c r="B328" s="77"/>
      <c r="C328" s="78"/>
      <c r="E328" s="78"/>
    </row>
    <row r="329" ht="15.75" customHeight="1">
      <c r="B329" s="77"/>
      <c r="C329" s="78"/>
      <c r="E329" s="78"/>
    </row>
    <row r="330" ht="15.75" customHeight="1">
      <c r="B330" s="77"/>
      <c r="C330" s="78"/>
      <c r="E330" s="78"/>
    </row>
    <row r="331" ht="15.75" customHeight="1">
      <c r="B331" s="77"/>
      <c r="C331" s="78"/>
      <c r="E331" s="78"/>
    </row>
    <row r="332" ht="15.75" customHeight="1">
      <c r="B332" s="77"/>
      <c r="C332" s="78"/>
      <c r="E332" s="78"/>
    </row>
    <row r="333" ht="15.75" customHeight="1">
      <c r="B333" s="77"/>
      <c r="C333" s="78"/>
      <c r="E333" s="78"/>
    </row>
    <row r="334" ht="15.75" customHeight="1">
      <c r="B334" s="77"/>
      <c r="C334" s="78"/>
      <c r="E334" s="78"/>
    </row>
    <row r="335" ht="15.75" customHeight="1">
      <c r="B335" s="77"/>
      <c r="C335" s="78"/>
      <c r="E335" s="78"/>
    </row>
    <row r="336" ht="15.75" customHeight="1">
      <c r="B336" s="77"/>
      <c r="C336" s="78"/>
      <c r="E336" s="78"/>
    </row>
    <row r="337" ht="15.75" customHeight="1">
      <c r="B337" s="77"/>
      <c r="C337" s="78"/>
      <c r="E337" s="78"/>
    </row>
    <row r="338" ht="15.75" customHeight="1">
      <c r="B338" s="77"/>
      <c r="C338" s="78"/>
      <c r="E338" s="78"/>
    </row>
    <row r="339" ht="15.75" customHeight="1">
      <c r="B339" s="77"/>
      <c r="C339" s="78"/>
      <c r="E339" s="78"/>
    </row>
    <row r="340" ht="15.75" customHeight="1">
      <c r="B340" s="77"/>
      <c r="C340" s="78"/>
      <c r="E340" s="78"/>
    </row>
    <row r="341" ht="15.75" customHeight="1">
      <c r="B341" s="77"/>
      <c r="C341" s="78"/>
      <c r="E341" s="78"/>
    </row>
    <row r="342" ht="15.75" customHeight="1">
      <c r="B342" s="77"/>
      <c r="C342" s="78"/>
      <c r="E342" s="78"/>
    </row>
    <row r="343" ht="15.75" customHeight="1">
      <c r="B343" s="77"/>
      <c r="C343" s="78"/>
      <c r="E343" s="78"/>
    </row>
    <row r="344" ht="15.75" customHeight="1">
      <c r="B344" s="77"/>
      <c r="C344" s="78"/>
      <c r="E344" s="78"/>
    </row>
    <row r="345" ht="15.75" customHeight="1">
      <c r="B345" s="77"/>
      <c r="C345" s="78"/>
      <c r="E345" s="78"/>
    </row>
    <row r="346" ht="15.75" customHeight="1">
      <c r="B346" s="77"/>
      <c r="C346" s="78"/>
      <c r="E346" s="78"/>
    </row>
    <row r="347" ht="15.75" customHeight="1">
      <c r="B347" s="77"/>
      <c r="C347" s="78"/>
      <c r="E347" s="78"/>
    </row>
    <row r="348" ht="15.75" customHeight="1">
      <c r="B348" s="77"/>
      <c r="C348" s="78"/>
      <c r="E348" s="78"/>
    </row>
    <row r="349" ht="15.75" customHeight="1">
      <c r="B349" s="77"/>
      <c r="C349" s="78"/>
      <c r="E349" s="78"/>
    </row>
    <row r="350" ht="15.75" customHeight="1">
      <c r="B350" s="77"/>
      <c r="C350" s="78"/>
      <c r="E350" s="78"/>
    </row>
    <row r="351" ht="15.75" customHeight="1">
      <c r="B351" s="77"/>
      <c r="C351" s="78"/>
      <c r="E351" s="78"/>
    </row>
    <row r="352" ht="15.75" customHeight="1">
      <c r="B352" s="77"/>
      <c r="C352" s="78"/>
      <c r="E352" s="78"/>
    </row>
    <row r="353" ht="15.75" customHeight="1">
      <c r="B353" s="77"/>
      <c r="C353" s="78"/>
      <c r="E353" s="78"/>
    </row>
    <row r="354" ht="15.75" customHeight="1">
      <c r="B354" s="77"/>
      <c r="C354" s="78"/>
      <c r="E354" s="78"/>
    </row>
    <row r="355" ht="15.75" customHeight="1">
      <c r="B355" s="77"/>
      <c r="C355" s="78"/>
      <c r="E355" s="78"/>
    </row>
    <row r="356" ht="15.75" customHeight="1">
      <c r="B356" s="77"/>
      <c r="C356" s="78"/>
      <c r="E356" s="78"/>
    </row>
    <row r="357" ht="15.75" customHeight="1">
      <c r="B357" s="77"/>
      <c r="C357" s="78"/>
      <c r="E357" s="78"/>
    </row>
    <row r="358" ht="15.75" customHeight="1">
      <c r="B358" s="77"/>
      <c r="C358" s="78"/>
      <c r="E358" s="78"/>
    </row>
    <row r="359" ht="15.75" customHeight="1">
      <c r="B359" s="77"/>
      <c r="C359" s="78"/>
      <c r="E359" s="78"/>
    </row>
    <row r="360" ht="15.75" customHeight="1">
      <c r="B360" s="77"/>
      <c r="C360" s="78"/>
      <c r="E360" s="78"/>
    </row>
    <row r="361" ht="15.75" customHeight="1">
      <c r="B361" s="77"/>
      <c r="C361" s="78"/>
      <c r="E361" s="78"/>
    </row>
    <row r="362" ht="15.75" customHeight="1">
      <c r="B362" s="77"/>
      <c r="C362" s="78"/>
      <c r="E362" s="78"/>
    </row>
    <row r="363" ht="15.75" customHeight="1">
      <c r="B363" s="77"/>
      <c r="C363" s="78"/>
      <c r="E363" s="78"/>
    </row>
    <row r="364" ht="15.75" customHeight="1">
      <c r="B364" s="77"/>
      <c r="C364" s="78"/>
      <c r="E364" s="78"/>
    </row>
    <row r="365" ht="15.75" customHeight="1">
      <c r="B365" s="77"/>
      <c r="C365" s="78"/>
      <c r="E365" s="78"/>
    </row>
    <row r="366" ht="15.75" customHeight="1">
      <c r="B366" s="77"/>
      <c r="C366" s="78"/>
      <c r="E366" s="78"/>
    </row>
    <row r="367" ht="15.75" customHeight="1">
      <c r="B367" s="77"/>
      <c r="C367" s="78"/>
      <c r="E367" s="78"/>
    </row>
    <row r="368" ht="15.75" customHeight="1">
      <c r="B368" s="77"/>
      <c r="C368" s="78"/>
      <c r="E368" s="78"/>
    </row>
    <row r="369" ht="15.75" customHeight="1">
      <c r="B369" s="77"/>
      <c r="C369" s="78"/>
      <c r="E369" s="78"/>
    </row>
    <row r="370" ht="15.75" customHeight="1">
      <c r="B370" s="77"/>
      <c r="C370" s="78"/>
      <c r="E370" s="78"/>
    </row>
    <row r="371" ht="15.75" customHeight="1">
      <c r="B371" s="77"/>
      <c r="C371" s="78"/>
      <c r="E371" s="78"/>
    </row>
    <row r="372" ht="15.75" customHeight="1">
      <c r="B372" s="77"/>
      <c r="C372" s="78"/>
      <c r="E372" s="78"/>
    </row>
    <row r="373" ht="15.75" customHeight="1">
      <c r="B373" s="77"/>
      <c r="C373" s="78"/>
      <c r="E373" s="78"/>
    </row>
    <row r="374" ht="15.75" customHeight="1">
      <c r="B374" s="77"/>
      <c r="C374" s="78"/>
      <c r="E374" s="78"/>
    </row>
    <row r="375" ht="15.75" customHeight="1">
      <c r="B375" s="77"/>
      <c r="C375" s="78"/>
      <c r="E375" s="78"/>
    </row>
    <row r="376" ht="15.75" customHeight="1">
      <c r="B376" s="77"/>
      <c r="C376" s="78"/>
      <c r="E376" s="78"/>
    </row>
    <row r="377" ht="15.75" customHeight="1">
      <c r="B377" s="77"/>
      <c r="C377" s="78"/>
      <c r="E377" s="78"/>
    </row>
    <row r="378" ht="15.75" customHeight="1">
      <c r="B378" s="77"/>
      <c r="C378" s="78"/>
      <c r="E378" s="78"/>
    </row>
    <row r="379" ht="15.75" customHeight="1">
      <c r="B379" s="77"/>
      <c r="C379" s="78"/>
      <c r="E379" s="78"/>
    </row>
    <row r="380" ht="15.75" customHeight="1">
      <c r="B380" s="77"/>
      <c r="C380" s="78"/>
      <c r="E380" s="78"/>
    </row>
    <row r="381" ht="15.75" customHeight="1">
      <c r="B381" s="77"/>
      <c r="C381" s="78"/>
      <c r="E381" s="78"/>
    </row>
    <row r="382" ht="15.75" customHeight="1">
      <c r="B382" s="77"/>
      <c r="C382" s="78"/>
      <c r="E382" s="78"/>
    </row>
    <row r="383" ht="15.75" customHeight="1">
      <c r="B383" s="77"/>
      <c r="C383" s="78"/>
      <c r="E383" s="78"/>
    </row>
    <row r="384" ht="15.75" customHeight="1">
      <c r="B384" s="77"/>
      <c r="C384" s="78"/>
      <c r="E384" s="78"/>
    </row>
    <row r="385" ht="15.75" customHeight="1">
      <c r="B385" s="77"/>
      <c r="C385" s="78"/>
      <c r="E385" s="78"/>
    </row>
    <row r="386" ht="15.75" customHeight="1">
      <c r="B386" s="77"/>
      <c r="C386" s="78"/>
      <c r="E386" s="78"/>
    </row>
    <row r="387" ht="15.75" customHeight="1">
      <c r="B387" s="77"/>
      <c r="C387" s="78"/>
      <c r="E387" s="78"/>
    </row>
    <row r="388" ht="15.75" customHeight="1">
      <c r="B388" s="77"/>
      <c r="C388" s="78"/>
      <c r="E388" s="78"/>
    </row>
    <row r="389" ht="15.75" customHeight="1">
      <c r="B389" s="77"/>
      <c r="C389" s="78"/>
      <c r="E389" s="78"/>
    </row>
    <row r="390" ht="15.75" customHeight="1">
      <c r="B390" s="77"/>
      <c r="C390" s="78"/>
      <c r="E390" s="78"/>
    </row>
    <row r="391" ht="15.75" customHeight="1">
      <c r="B391" s="77"/>
      <c r="C391" s="78"/>
      <c r="E391" s="78"/>
    </row>
    <row r="392" ht="15.75" customHeight="1">
      <c r="B392" s="77"/>
      <c r="C392" s="78"/>
      <c r="E392" s="78"/>
    </row>
    <row r="393" ht="15.75" customHeight="1">
      <c r="B393" s="77"/>
      <c r="C393" s="78"/>
      <c r="E393" s="78"/>
    </row>
    <row r="394" ht="15.75" customHeight="1">
      <c r="B394" s="77"/>
      <c r="C394" s="78"/>
      <c r="E394" s="78"/>
    </row>
    <row r="395" ht="15.75" customHeight="1">
      <c r="B395" s="77"/>
      <c r="C395" s="78"/>
      <c r="E395" s="78"/>
    </row>
    <row r="396" ht="15.75" customHeight="1">
      <c r="B396" s="77"/>
      <c r="C396" s="78"/>
      <c r="E396" s="78"/>
    </row>
    <row r="397" ht="15.75" customHeight="1">
      <c r="B397" s="77"/>
      <c r="C397" s="78"/>
      <c r="E397" s="78"/>
    </row>
    <row r="398" ht="15.75" customHeight="1">
      <c r="B398" s="77"/>
      <c r="C398" s="78"/>
      <c r="E398" s="78"/>
    </row>
    <row r="399" ht="15.75" customHeight="1">
      <c r="B399" s="77"/>
      <c r="C399" s="78"/>
      <c r="E399" s="78"/>
    </row>
    <row r="400" ht="15.75" customHeight="1">
      <c r="B400" s="77"/>
      <c r="C400" s="78"/>
      <c r="E400" s="78"/>
    </row>
    <row r="401" ht="15.75" customHeight="1">
      <c r="B401" s="77"/>
      <c r="C401" s="78"/>
      <c r="E401" s="78"/>
    </row>
    <row r="402" ht="15.75" customHeight="1">
      <c r="B402" s="77"/>
      <c r="C402" s="78"/>
      <c r="E402" s="78"/>
    </row>
    <row r="403" ht="15.75" customHeight="1">
      <c r="B403" s="77"/>
      <c r="C403" s="78"/>
      <c r="E403" s="78"/>
    </row>
    <row r="404" ht="15.75" customHeight="1">
      <c r="B404" s="77"/>
      <c r="C404" s="78"/>
      <c r="E404" s="78"/>
    </row>
    <row r="405" ht="15.75" customHeight="1">
      <c r="B405" s="77"/>
      <c r="C405" s="78"/>
      <c r="E405" s="78"/>
    </row>
    <row r="406" ht="15.75" customHeight="1">
      <c r="B406" s="77"/>
      <c r="C406" s="78"/>
      <c r="E406" s="78"/>
    </row>
    <row r="407" ht="15.75" customHeight="1">
      <c r="B407" s="77"/>
      <c r="C407" s="78"/>
      <c r="E407" s="78"/>
    </row>
    <row r="408" ht="15.75" customHeight="1">
      <c r="B408" s="77"/>
      <c r="C408" s="78"/>
      <c r="E408" s="78"/>
    </row>
    <row r="409" ht="15.75" customHeight="1">
      <c r="B409" s="77"/>
      <c r="C409" s="78"/>
      <c r="E409" s="78"/>
    </row>
    <row r="410" ht="15.75" customHeight="1">
      <c r="B410" s="77"/>
      <c r="C410" s="78"/>
      <c r="E410" s="78"/>
    </row>
    <row r="411" ht="15.75" customHeight="1">
      <c r="B411" s="77"/>
      <c r="C411" s="78"/>
      <c r="E411" s="78"/>
    </row>
    <row r="412" ht="15.75" customHeight="1">
      <c r="B412" s="77"/>
      <c r="C412" s="78"/>
      <c r="E412" s="78"/>
    </row>
    <row r="413" ht="15.75" customHeight="1">
      <c r="B413" s="77"/>
      <c r="C413" s="78"/>
      <c r="E413" s="78"/>
    </row>
    <row r="414" ht="15.75" customHeight="1">
      <c r="B414" s="77"/>
      <c r="C414" s="78"/>
      <c r="E414" s="78"/>
    </row>
    <row r="415" ht="15.75" customHeight="1">
      <c r="B415" s="77"/>
      <c r="C415" s="78"/>
      <c r="E415" s="78"/>
    </row>
    <row r="416" ht="15.75" customHeight="1">
      <c r="B416" s="77"/>
      <c r="C416" s="78"/>
      <c r="E416" s="78"/>
    </row>
    <row r="417" ht="15.75" customHeight="1">
      <c r="B417" s="77"/>
      <c r="C417" s="78"/>
      <c r="E417" s="78"/>
    </row>
    <row r="418" ht="15.75" customHeight="1">
      <c r="B418" s="77"/>
      <c r="C418" s="78"/>
      <c r="E418" s="78"/>
    </row>
    <row r="419" ht="15.75" customHeight="1">
      <c r="B419" s="77"/>
      <c r="C419" s="78"/>
      <c r="E419" s="78"/>
    </row>
    <row r="420" ht="15.75" customHeight="1">
      <c r="B420" s="77"/>
      <c r="C420" s="78"/>
      <c r="E420" s="78"/>
    </row>
    <row r="421" ht="15.75" customHeight="1">
      <c r="B421" s="77"/>
      <c r="C421" s="78"/>
      <c r="E421" s="78"/>
    </row>
    <row r="422" ht="15.75" customHeight="1">
      <c r="B422" s="77"/>
      <c r="C422" s="78"/>
      <c r="E422" s="78"/>
    </row>
    <row r="423" ht="15.75" customHeight="1">
      <c r="B423" s="77"/>
      <c r="C423" s="78"/>
      <c r="E423" s="78"/>
    </row>
    <row r="424" ht="15.75" customHeight="1">
      <c r="B424" s="77"/>
      <c r="C424" s="78"/>
      <c r="E424" s="78"/>
    </row>
    <row r="425" ht="15.75" customHeight="1">
      <c r="B425" s="77"/>
      <c r="C425" s="78"/>
      <c r="E425" s="78"/>
    </row>
    <row r="426" ht="15.75" customHeight="1">
      <c r="B426" s="77"/>
      <c r="C426" s="78"/>
      <c r="E426" s="78"/>
    </row>
    <row r="427" ht="15.75" customHeight="1">
      <c r="B427" s="77"/>
      <c r="C427" s="78"/>
      <c r="E427" s="78"/>
    </row>
    <row r="428" ht="15.75" customHeight="1">
      <c r="B428" s="77"/>
      <c r="C428" s="78"/>
      <c r="E428" s="78"/>
    </row>
    <row r="429" ht="15.75" customHeight="1">
      <c r="B429" s="77"/>
      <c r="C429" s="78"/>
      <c r="E429" s="78"/>
    </row>
    <row r="430" ht="15.75" customHeight="1">
      <c r="B430" s="77"/>
      <c r="C430" s="78"/>
      <c r="E430" s="78"/>
    </row>
    <row r="431" ht="15.75" customHeight="1">
      <c r="B431" s="77"/>
      <c r="C431" s="78"/>
      <c r="E431" s="78"/>
    </row>
    <row r="432" ht="15.75" customHeight="1">
      <c r="B432" s="77"/>
      <c r="C432" s="78"/>
      <c r="E432" s="78"/>
    </row>
    <row r="433" ht="15.75" customHeight="1">
      <c r="B433" s="77"/>
      <c r="C433" s="78"/>
      <c r="E433" s="78"/>
    </row>
    <row r="434" ht="15.75" customHeight="1">
      <c r="B434" s="77"/>
      <c r="C434" s="78"/>
      <c r="E434" s="78"/>
    </row>
    <row r="435" ht="15.75" customHeight="1">
      <c r="B435" s="77"/>
      <c r="C435" s="78"/>
      <c r="E435" s="78"/>
    </row>
    <row r="436" ht="15.75" customHeight="1">
      <c r="B436" s="77"/>
      <c r="C436" s="78"/>
      <c r="E436" s="78"/>
    </row>
    <row r="437" ht="15.75" customHeight="1">
      <c r="B437" s="77"/>
      <c r="C437" s="78"/>
      <c r="E437" s="78"/>
    </row>
    <row r="438" ht="15.75" customHeight="1">
      <c r="B438" s="77"/>
      <c r="C438" s="78"/>
      <c r="E438" s="78"/>
    </row>
    <row r="439" ht="15.75" customHeight="1">
      <c r="B439" s="77"/>
      <c r="C439" s="78"/>
      <c r="E439" s="78"/>
    </row>
    <row r="440" ht="15.75" customHeight="1">
      <c r="B440" s="77"/>
      <c r="C440" s="78"/>
      <c r="E440" s="78"/>
    </row>
    <row r="441" ht="15.75" customHeight="1">
      <c r="B441" s="77"/>
      <c r="C441" s="78"/>
      <c r="E441" s="78"/>
    </row>
    <row r="442" ht="15.75" customHeight="1">
      <c r="B442" s="77"/>
      <c r="C442" s="78"/>
      <c r="E442" s="78"/>
    </row>
    <row r="443" ht="15.75" customHeight="1">
      <c r="B443" s="77"/>
      <c r="C443" s="78"/>
      <c r="E443" s="78"/>
    </row>
    <row r="444" ht="15.75" customHeight="1">
      <c r="B444" s="77"/>
      <c r="C444" s="78"/>
      <c r="E444" s="78"/>
    </row>
    <row r="445" ht="15.75" customHeight="1">
      <c r="B445" s="77"/>
      <c r="C445" s="78"/>
      <c r="E445" s="78"/>
    </row>
    <row r="446" ht="15.75" customHeight="1">
      <c r="B446" s="77"/>
      <c r="C446" s="78"/>
      <c r="E446" s="78"/>
    </row>
    <row r="447" ht="15.75" customHeight="1">
      <c r="B447" s="77"/>
      <c r="C447" s="78"/>
      <c r="E447" s="78"/>
    </row>
    <row r="448" ht="15.75" customHeight="1">
      <c r="B448" s="77"/>
      <c r="C448" s="78"/>
      <c r="E448" s="78"/>
    </row>
    <row r="449" ht="15.75" customHeight="1">
      <c r="B449" s="77"/>
      <c r="C449" s="78"/>
      <c r="E449" s="78"/>
    </row>
    <row r="450" ht="15.75" customHeight="1">
      <c r="B450" s="77"/>
      <c r="C450" s="78"/>
      <c r="E450" s="78"/>
    </row>
    <row r="451" ht="15.75" customHeight="1">
      <c r="B451" s="77"/>
      <c r="C451" s="78"/>
      <c r="E451" s="78"/>
    </row>
    <row r="452" ht="15.75" customHeight="1">
      <c r="B452" s="77"/>
      <c r="C452" s="78"/>
      <c r="E452" s="78"/>
    </row>
    <row r="453" ht="15.75" customHeight="1">
      <c r="B453" s="77"/>
      <c r="C453" s="78"/>
      <c r="E453" s="78"/>
    </row>
    <row r="454" ht="15.75" customHeight="1">
      <c r="B454" s="77"/>
      <c r="C454" s="78"/>
      <c r="E454" s="78"/>
    </row>
    <row r="455" ht="15.75" customHeight="1">
      <c r="B455" s="77"/>
      <c r="C455" s="78"/>
      <c r="E455" s="78"/>
    </row>
    <row r="456" ht="15.75" customHeight="1">
      <c r="B456" s="77"/>
      <c r="C456" s="78"/>
      <c r="E456" s="78"/>
    </row>
    <row r="457" ht="15.75" customHeight="1">
      <c r="B457" s="77"/>
      <c r="C457" s="78"/>
      <c r="E457" s="78"/>
    </row>
    <row r="458" ht="15.75" customHeight="1">
      <c r="B458" s="77"/>
      <c r="C458" s="78"/>
      <c r="E458" s="78"/>
    </row>
    <row r="459" ht="15.75" customHeight="1">
      <c r="B459" s="77"/>
      <c r="C459" s="78"/>
      <c r="E459" s="78"/>
    </row>
    <row r="460" ht="15.75" customHeight="1">
      <c r="B460" s="77"/>
      <c r="C460" s="78"/>
      <c r="E460" s="78"/>
    </row>
    <row r="461" ht="15.75" customHeight="1">
      <c r="B461" s="77"/>
      <c r="C461" s="78"/>
      <c r="E461" s="78"/>
    </row>
    <row r="462" ht="15.75" customHeight="1">
      <c r="B462" s="77"/>
      <c r="C462" s="78"/>
      <c r="E462" s="78"/>
    </row>
    <row r="463" ht="15.75" customHeight="1">
      <c r="B463" s="77"/>
      <c r="C463" s="78"/>
      <c r="E463" s="78"/>
    </row>
    <row r="464" ht="15.75" customHeight="1">
      <c r="B464" s="77"/>
      <c r="C464" s="78"/>
      <c r="E464" s="78"/>
    </row>
    <row r="465" ht="15.75" customHeight="1">
      <c r="B465" s="77"/>
      <c r="C465" s="78"/>
      <c r="E465" s="78"/>
    </row>
    <row r="466" ht="15.75" customHeight="1">
      <c r="B466" s="77"/>
      <c r="C466" s="78"/>
      <c r="E466" s="78"/>
    </row>
    <row r="467" ht="15.75" customHeight="1">
      <c r="B467" s="77"/>
      <c r="C467" s="78"/>
      <c r="E467" s="78"/>
    </row>
    <row r="468" ht="15.75" customHeight="1">
      <c r="B468" s="77"/>
      <c r="C468" s="78"/>
      <c r="E468" s="78"/>
    </row>
    <row r="469" ht="15.75" customHeight="1">
      <c r="B469" s="77"/>
      <c r="C469" s="78"/>
      <c r="E469" s="78"/>
    </row>
    <row r="470" ht="15.75" customHeight="1">
      <c r="B470" s="77"/>
      <c r="C470" s="78"/>
      <c r="E470" s="78"/>
    </row>
    <row r="471" ht="15.75" customHeight="1">
      <c r="B471" s="77"/>
      <c r="C471" s="78"/>
      <c r="E471" s="78"/>
    </row>
    <row r="472" ht="15.75" customHeight="1">
      <c r="B472" s="77"/>
      <c r="C472" s="78"/>
      <c r="E472" s="78"/>
    </row>
    <row r="473" ht="15.75" customHeight="1">
      <c r="B473" s="77"/>
      <c r="C473" s="78"/>
      <c r="E473" s="78"/>
    </row>
    <row r="474" ht="15.75" customHeight="1">
      <c r="B474" s="77"/>
      <c r="C474" s="78"/>
      <c r="E474" s="78"/>
    </row>
    <row r="475" ht="15.75" customHeight="1">
      <c r="B475" s="77"/>
      <c r="C475" s="78"/>
      <c r="E475" s="78"/>
    </row>
    <row r="476" ht="15.75" customHeight="1">
      <c r="B476" s="77"/>
      <c r="C476" s="78"/>
      <c r="E476" s="78"/>
    </row>
    <row r="477" ht="15.75" customHeight="1">
      <c r="B477" s="77"/>
      <c r="C477" s="78"/>
      <c r="E477" s="78"/>
    </row>
    <row r="478" ht="15.75" customHeight="1">
      <c r="B478" s="77"/>
      <c r="C478" s="78"/>
      <c r="E478" s="78"/>
    </row>
    <row r="479" ht="15.75" customHeight="1">
      <c r="B479" s="77"/>
      <c r="C479" s="78"/>
      <c r="E479" s="78"/>
    </row>
    <row r="480" ht="15.75" customHeight="1">
      <c r="B480" s="77"/>
      <c r="C480" s="78"/>
      <c r="E480" s="78"/>
    </row>
    <row r="481" ht="15.75" customHeight="1">
      <c r="B481" s="77"/>
      <c r="C481" s="78"/>
      <c r="E481" s="78"/>
    </row>
    <row r="482" ht="15.75" customHeight="1">
      <c r="B482" s="77"/>
      <c r="C482" s="78"/>
      <c r="E482" s="78"/>
    </row>
    <row r="483" ht="15.75" customHeight="1">
      <c r="B483" s="77"/>
      <c r="C483" s="78"/>
      <c r="E483" s="78"/>
    </row>
    <row r="484" ht="15.75" customHeight="1">
      <c r="B484" s="77"/>
      <c r="C484" s="78"/>
      <c r="E484" s="78"/>
    </row>
    <row r="485" ht="15.75" customHeight="1">
      <c r="B485" s="77"/>
      <c r="C485" s="78"/>
      <c r="E485" s="78"/>
    </row>
    <row r="486" ht="15.75" customHeight="1">
      <c r="B486" s="77"/>
      <c r="C486" s="78"/>
      <c r="E486" s="78"/>
    </row>
    <row r="487" ht="15.75" customHeight="1">
      <c r="B487" s="77"/>
      <c r="C487" s="78"/>
      <c r="E487" s="78"/>
    </row>
    <row r="488" ht="15.75" customHeight="1">
      <c r="B488" s="77"/>
      <c r="C488" s="78"/>
      <c r="E488" s="78"/>
    </row>
    <row r="489" ht="15.75" customHeight="1">
      <c r="B489" s="77"/>
      <c r="C489" s="78"/>
      <c r="E489" s="78"/>
    </row>
    <row r="490" ht="15.75" customHeight="1">
      <c r="B490" s="77"/>
      <c r="C490" s="78"/>
      <c r="E490" s="78"/>
    </row>
    <row r="491" ht="15.75" customHeight="1">
      <c r="B491" s="77"/>
      <c r="C491" s="78"/>
      <c r="E491" s="78"/>
    </row>
    <row r="492" ht="15.75" customHeight="1">
      <c r="B492" s="77"/>
      <c r="C492" s="78"/>
      <c r="E492" s="78"/>
    </row>
    <row r="493" ht="15.75" customHeight="1">
      <c r="B493" s="77"/>
      <c r="C493" s="78"/>
      <c r="E493" s="78"/>
    </row>
    <row r="494" ht="15.75" customHeight="1">
      <c r="B494" s="77"/>
      <c r="C494" s="78"/>
      <c r="E494" s="78"/>
    </row>
    <row r="495" ht="15.75" customHeight="1">
      <c r="B495" s="77"/>
      <c r="C495" s="78"/>
      <c r="E495" s="78"/>
    </row>
    <row r="496" ht="15.75" customHeight="1">
      <c r="B496" s="77"/>
      <c r="C496" s="78"/>
      <c r="E496" s="78"/>
    </row>
    <row r="497" ht="15.75" customHeight="1">
      <c r="B497" s="77"/>
      <c r="C497" s="78"/>
      <c r="E497" s="78"/>
    </row>
    <row r="498" ht="15.75" customHeight="1">
      <c r="B498" s="77"/>
      <c r="C498" s="78"/>
      <c r="E498" s="78"/>
    </row>
    <row r="499" ht="15.75" customHeight="1">
      <c r="B499" s="77"/>
      <c r="C499" s="78"/>
      <c r="E499" s="78"/>
    </row>
    <row r="500" ht="15.75" customHeight="1">
      <c r="B500" s="77"/>
      <c r="C500" s="78"/>
      <c r="E500" s="78"/>
    </row>
    <row r="501" ht="15.75" customHeight="1">
      <c r="B501" s="77"/>
      <c r="C501" s="78"/>
      <c r="E501" s="78"/>
    </row>
    <row r="502" ht="15.75" customHeight="1">
      <c r="B502" s="77"/>
      <c r="C502" s="78"/>
      <c r="E502" s="78"/>
    </row>
    <row r="503" ht="15.75" customHeight="1">
      <c r="B503" s="77"/>
      <c r="C503" s="78"/>
      <c r="E503" s="78"/>
    </row>
    <row r="504" ht="15.75" customHeight="1">
      <c r="B504" s="77"/>
      <c r="C504" s="78"/>
      <c r="E504" s="78"/>
    </row>
    <row r="505" ht="15.75" customHeight="1">
      <c r="B505" s="77"/>
      <c r="C505" s="78"/>
      <c r="E505" s="78"/>
    </row>
    <row r="506" ht="15.75" customHeight="1">
      <c r="B506" s="77"/>
      <c r="C506" s="78"/>
      <c r="E506" s="78"/>
    </row>
    <row r="507" ht="15.75" customHeight="1">
      <c r="B507" s="77"/>
      <c r="C507" s="78"/>
      <c r="E507" s="78"/>
    </row>
    <row r="508" ht="15.75" customHeight="1">
      <c r="B508" s="77"/>
      <c r="C508" s="78"/>
      <c r="E508" s="78"/>
    </row>
    <row r="509" ht="15.75" customHeight="1">
      <c r="B509" s="77"/>
      <c r="C509" s="78"/>
      <c r="E509" s="78"/>
    </row>
    <row r="510" ht="15.75" customHeight="1">
      <c r="B510" s="77"/>
      <c r="C510" s="78"/>
      <c r="E510" s="78"/>
    </row>
    <row r="511" ht="15.75" customHeight="1">
      <c r="B511" s="77"/>
      <c r="C511" s="78"/>
      <c r="E511" s="78"/>
    </row>
    <row r="512" ht="15.75" customHeight="1">
      <c r="B512" s="77"/>
      <c r="C512" s="78"/>
      <c r="E512" s="78"/>
    </row>
    <row r="513" ht="15.75" customHeight="1">
      <c r="B513" s="77"/>
      <c r="C513" s="78"/>
      <c r="E513" s="78"/>
    </row>
    <row r="514" ht="15.75" customHeight="1">
      <c r="B514" s="77"/>
      <c r="C514" s="78"/>
      <c r="E514" s="78"/>
    </row>
    <row r="515" ht="15.75" customHeight="1">
      <c r="B515" s="77"/>
      <c r="C515" s="78"/>
      <c r="E515" s="78"/>
    </row>
    <row r="516" ht="15.75" customHeight="1">
      <c r="B516" s="77"/>
      <c r="C516" s="78"/>
      <c r="E516" s="78"/>
    </row>
    <row r="517" ht="15.75" customHeight="1">
      <c r="B517" s="77"/>
      <c r="C517" s="78"/>
      <c r="E517" s="78"/>
    </row>
    <row r="518" ht="15.75" customHeight="1">
      <c r="B518" s="77"/>
      <c r="C518" s="78"/>
      <c r="E518" s="78"/>
    </row>
    <row r="519" ht="15.75" customHeight="1">
      <c r="B519" s="77"/>
      <c r="C519" s="78"/>
      <c r="E519" s="78"/>
    </row>
    <row r="520" ht="15.75" customHeight="1">
      <c r="B520" s="77"/>
      <c r="C520" s="78"/>
      <c r="E520" s="78"/>
    </row>
    <row r="521" ht="15.75" customHeight="1">
      <c r="B521" s="77"/>
      <c r="C521" s="78"/>
      <c r="E521" s="78"/>
    </row>
    <row r="522" ht="15.75" customHeight="1">
      <c r="B522" s="77"/>
      <c r="C522" s="78"/>
      <c r="E522" s="78"/>
    </row>
    <row r="523" ht="15.75" customHeight="1">
      <c r="B523" s="77"/>
      <c r="C523" s="78"/>
      <c r="E523" s="78"/>
    </row>
    <row r="524" ht="15.75" customHeight="1">
      <c r="B524" s="77"/>
      <c r="C524" s="78"/>
      <c r="E524" s="78"/>
    </row>
    <row r="525" ht="15.75" customHeight="1">
      <c r="B525" s="77"/>
      <c r="C525" s="78"/>
      <c r="E525" s="78"/>
    </row>
    <row r="526" ht="15.75" customHeight="1">
      <c r="B526" s="77"/>
      <c r="C526" s="78"/>
      <c r="E526" s="78"/>
    </row>
    <row r="527" ht="15.75" customHeight="1">
      <c r="B527" s="77"/>
      <c r="C527" s="78"/>
      <c r="E527" s="78"/>
    </row>
    <row r="528" ht="15.75" customHeight="1">
      <c r="B528" s="77"/>
      <c r="C528" s="78"/>
      <c r="E528" s="78"/>
    </row>
    <row r="529" ht="15.75" customHeight="1">
      <c r="B529" s="77"/>
      <c r="C529" s="78"/>
      <c r="E529" s="78"/>
    </row>
    <row r="530" ht="15.75" customHeight="1">
      <c r="B530" s="77"/>
      <c r="C530" s="78"/>
      <c r="E530" s="78"/>
    </row>
    <row r="531" ht="15.75" customHeight="1">
      <c r="B531" s="77"/>
      <c r="C531" s="78"/>
      <c r="E531" s="78"/>
    </row>
    <row r="532" ht="15.75" customHeight="1">
      <c r="B532" s="77"/>
      <c r="C532" s="78"/>
      <c r="E532" s="78"/>
    </row>
    <row r="533" ht="15.75" customHeight="1">
      <c r="B533" s="77"/>
      <c r="C533" s="78"/>
      <c r="E533" s="78"/>
    </row>
    <row r="534" ht="15.75" customHeight="1">
      <c r="B534" s="77"/>
      <c r="C534" s="78"/>
      <c r="E534" s="78"/>
    </row>
    <row r="535" ht="15.75" customHeight="1">
      <c r="B535" s="77"/>
      <c r="C535" s="78"/>
      <c r="E535" s="78"/>
    </row>
    <row r="536" ht="15.75" customHeight="1">
      <c r="B536" s="77"/>
      <c r="C536" s="78"/>
      <c r="E536" s="78"/>
    </row>
    <row r="537" ht="15.75" customHeight="1">
      <c r="B537" s="77"/>
      <c r="C537" s="78"/>
      <c r="E537" s="78"/>
    </row>
    <row r="538" ht="15.75" customHeight="1">
      <c r="B538" s="77"/>
      <c r="C538" s="78"/>
      <c r="E538" s="78"/>
    </row>
    <row r="539" ht="15.75" customHeight="1">
      <c r="B539" s="77"/>
      <c r="C539" s="78"/>
      <c r="E539" s="78"/>
    </row>
    <row r="540" ht="15.75" customHeight="1">
      <c r="B540" s="77"/>
      <c r="C540" s="78"/>
      <c r="E540" s="78"/>
    </row>
    <row r="541" ht="15.75" customHeight="1">
      <c r="B541" s="77"/>
      <c r="C541" s="78"/>
      <c r="E541" s="78"/>
    </row>
    <row r="542" ht="15.75" customHeight="1">
      <c r="B542" s="77"/>
      <c r="C542" s="78"/>
      <c r="E542" s="78"/>
    </row>
    <row r="543" ht="15.75" customHeight="1">
      <c r="B543" s="77"/>
      <c r="C543" s="78"/>
      <c r="E543" s="78"/>
    </row>
    <row r="544" ht="15.75" customHeight="1">
      <c r="B544" s="77"/>
      <c r="C544" s="78"/>
      <c r="E544" s="78"/>
    </row>
    <row r="545" ht="15.75" customHeight="1">
      <c r="B545" s="77"/>
      <c r="C545" s="78"/>
      <c r="E545" s="78"/>
    </row>
    <row r="546" ht="15.75" customHeight="1">
      <c r="B546" s="77"/>
      <c r="C546" s="78"/>
      <c r="E546" s="78"/>
    </row>
    <row r="547" ht="15.75" customHeight="1">
      <c r="B547" s="77"/>
      <c r="C547" s="78"/>
      <c r="E547" s="78"/>
    </row>
    <row r="548" ht="15.75" customHeight="1">
      <c r="B548" s="77"/>
      <c r="C548" s="78"/>
      <c r="E548" s="78"/>
    </row>
    <row r="549" ht="15.75" customHeight="1">
      <c r="B549" s="77"/>
      <c r="C549" s="78"/>
      <c r="E549" s="78"/>
    </row>
    <row r="550" ht="15.75" customHeight="1">
      <c r="B550" s="77"/>
      <c r="C550" s="78"/>
      <c r="E550" s="78"/>
    </row>
    <row r="551" ht="15.75" customHeight="1">
      <c r="B551" s="77"/>
      <c r="C551" s="78"/>
      <c r="E551" s="78"/>
    </row>
    <row r="552" ht="15.75" customHeight="1">
      <c r="B552" s="77"/>
      <c r="C552" s="78"/>
      <c r="E552" s="78"/>
    </row>
    <row r="553" ht="15.75" customHeight="1">
      <c r="B553" s="77"/>
      <c r="C553" s="78"/>
      <c r="E553" s="78"/>
    </row>
    <row r="554" ht="15.75" customHeight="1">
      <c r="B554" s="77"/>
      <c r="C554" s="78"/>
      <c r="E554" s="78"/>
    </row>
    <row r="555" ht="15.75" customHeight="1">
      <c r="B555" s="77"/>
      <c r="C555" s="78"/>
      <c r="E555" s="78"/>
    </row>
    <row r="556" ht="15.75" customHeight="1">
      <c r="B556" s="77"/>
      <c r="C556" s="78"/>
      <c r="E556" s="78"/>
    </row>
    <row r="557" ht="15.75" customHeight="1">
      <c r="B557" s="77"/>
      <c r="C557" s="78"/>
      <c r="E557" s="78"/>
    </row>
    <row r="558" ht="15.75" customHeight="1">
      <c r="B558" s="77"/>
      <c r="C558" s="78"/>
      <c r="E558" s="78"/>
    </row>
    <row r="559" ht="15.75" customHeight="1">
      <c r="B559" s="77"/>
      <c r="C559" s="78"/>
      <c r="E559" s="78"/>
    </row>
    <row r="560" ht="15.75" customHeight="1">
      <c r="B560" s="77"/>
      <c r="C560" s="78"/>
      <c r="E560" s="78"/>
    </row>
    <row r="561" ht="15.75" customHeight="1">
      <c r="B561" s="77"/>
      <c r="C561" s="78"/>
      <c r="E561" s="78"/>
    </row>
    <row r="562" ht="15.75" customHeight="1">
      <c r="B562" s="77"/>
      <c r="C562" s="78"/>
      <c r="E562" s="78"/>
    </row>
    <row r="563" ht="15.75" customHeight="1">
      <c r="B563" s="77"/>
      <c r="C563" s="78"/>
      <c r="E563" s="78"/>
    </row>
    <row r="564" ht="15.75" customHeight="1">
      <c r="B564" s="77"/>
      <c r="C564" s="78"/>
      <c r="E564" s="78"/>
    </row>
    <row r="565" ht="15.75" customHeight="1">
      <c r="B565" s="77"/>
      <c r="C565" s="78"/>
      <c r="E565" s="78"/>
    </row>
    <row r="566" ht="15.75" customHeight="1">
      <c r="B566" s="77"/>
      <c r="C566" s="78"/>
      <c r="E566" s="78"/>
    </row>
    <row r="567" ht="15.75" customHeight="1">
      <c r="B567" s="77"/>
      <c r="C567" s="78"/>
      <c r="E567" s="78"/>
    </row>
    <row r="568" ht="15.75" customHeight="1">
      <c r="B568" s="77"/>
      <c r="C568" s="78"/>
      <c r="E568" s="78"/>
    </row>
    <row r="569" ht="15.75" customHeight="1">
      <c r="B569" s="77"/>
      <c r="C569" s="78"/>
      <c r="E569" s="78"/>
    </row>
    <row r="570" ht="15.75" customHeight="1">
      <c r="B570" s="77"/>
      <c r="C570" s="78"/>
      <c r="E570" s="78"/>
    </row>
    <row r="571" ht="15.75" customHeight="1">
      <c r="B571" s="77"/>
      <c r="C571" s="78"/>
      <c r="E571" s="78"/>
    </row>
    <row r="572" ht="15.75" customHeight="1">
      <c r="B572" s="77"/>
      <c r="C572" s="78"/>
      <c r="E572" s="78"/>
    </row>
    <row r="573" ht="15.75" customHeight="1">
      <c r="B573" s="77"/>
      <c r="C573" s="78"/>
      <c r="E573" s="78"/>
    </row>
    <row r="574" ht="15.75" customHeight="1">
      <c r="B574" s="77"/>
      <c r="C574" s="78"/>
      <c r="E574" s="78"/>
    </row>
    <row r="575" ht="15.75" customHeight="1">
      <c r="B575" s="77"/>
      <c r="C575" s="78"/>
      <c r="E575" s="78"/>
    </row>
    <row r="576" ht="15.75" customHeight="1">
      <c r="B576" s="77"/>
      <c r="C576" s="78"/>
      <c r="E576" s="78"/>
    </row>
    <row r="577" ht="15.75" customHeight="1">
      <c r="B577" s="77"/>
      <c r="C577" s="78"/>
      <c r="E577" s="78"/>
    </row>
    <row r="578" ht="15.75" customHeight="1">
      <c r="B578" s="77"/>
      <c r="C578" s="78"/>
      <c r="E578" s="78"/>
    </row>
    <row r="579" ht="15.75" customHeight="1">
      <c r="B579" s="77"/>
      <c r="C579" s="78"/>
      <c r="E579" s="78"/>
    </row>
    <row r="580" ht="15.75" customHeight="1">
      <c r="B580" s="77"/>
      <c r="C580" s="78"/>
      <c r="E580" s="78"/>
    </row>
    <row r="581" ht="15.75" customHeight="1">
      <c r="B581" s="77"/>
      <c r="C581" s="78"/>
      <c r="E581" s="78"/>
    </row>
    <row r="582" ht="15.75" customHeight="1">
      <c r="B582" s="77"/>
      <c r="C582" s="78"/>
      <c r="E582" s="78"/>
    </row>
    <row r="583" ht="15.75" customHeight="1">
      <c r="B583" s="77"/>
      <c r="C583" s="78"/>
      <c r="E583" s="78"/>
    </row>
    <row r="584" ht="15.75" customHeight="1">
      <c r="B584" s="77"/>
      <c r="C584" s="78"/>
      <c r="E584" s="78"/>
    </row>
    <row r="585" ht="15.75" customHeight="1">
      <c r="B585" s="77"/>
      <c r="C585" s="78"/>
      <c r="E585" s="78"/>
    </row>
    <row r="586" ht="15.75" customHeight="1">
      <c r="B586" s="77"/>
      <c r="C586" s="78"/>
      <c r="E586" s="78"/>
    </row>
    <row r="587" ht="15.75" customHeight="1">
      <c r="B587" s="77"/>
      <c r="C587" s="78"/>
      <c r="E587" s="78"/>
    </row>
    <row r="588" ht="15.75" customHeight="1">
      <c r="B588" s="77"/>
      <c r="C588" s="78"/>
      <c r="E588" s="78"/>
    </row>
    <row r="589" ht="15.75" customHeight="1">
      <c r="B589" s="77"/>
      <c r="C589" s="78"/>
      <c r="E589" s="78"/>
    </row>
    <row r="590" ht="15.75" customHeight="1">
      <c r="B590" s="77"/>
      <c r="C590" s="78"/>
      <c r="E590" s="78"/>
    </row>
    <row r="591" ht="15.75" customHeight="1">
      <c r="B591" s="77"/>
      <c r="C591" s="78"/>
      <c r="E591" s="78"/>
    </row>
    <row r="592" ht="15.75" customHeight="1">
      <c r="B592" s="77"/>
      <c r="C592" s="78"/>
      <c r="E592" s="78"/>
    </row>
    <row r="593" ht="15.75" customHeight="1">
      <c r="B593" s="77"/>
      <c r="C593" s="78"/>
      <c r="E593" s="78"/>
    </row>
    <row r="594" ht="15.75" customHeight="1">
      <c r="B594" s="77"/>
      <c r="C594" s="78"/>
      <c r="E594" s="78"/>
    </row>
    <row r="595" ht="15.75" customHeight="1">
      <c r="B595" s="77"/>
      <c r="C595" s="78"/>
      <c r="E595" s="78"/>
    </row>
    <row r="596" ht="15.75" customHeight="1">
      <c r="B596" s="77"/>
      <c r="C596" s="78"/>
      <c r="E596" s="78"/>
    </row>
    <row r="597" ht="15.75" customHeight="1">
      <c r="B597" s="77"/>
      <c r="C597" s="78"/>
      <c r="E597" s="78"/>
    </row>
    <row r="598" ht="15.75" customHeight="1">
      <c r="B598" s="77"/>
      <c r="C598" s="78"/>
      <c r="E598" s="78"/>
    </row>
    <row r="599" ht="15.75" customHeight="1">
      <c r="B599" s="77"/>
      <c r="C599" s="78"/>
      <c r="E599" s="78"/>
    </row>
    <row r="600" ht="15.75" customHeight="1">
      <c r="B600" s="77"/>
      <c r="C600" s="78"/>
      <c r="E600" s="78"/>
    </row>
    <row r="601" ht="15.75" customHeight="1">
      <c r="B601" s="77"/>
      <c r="C601" s="78"/>
      <c r="E601" s="78"/>
    </row>
    <row r="602" ht="15.75" customHeight="1">
      <c r="B602" s="77"/>
      <c r="C602" s="78"/>
      <c r="E602" s="78"/>
    </row>
    <row r="603" ht="15.75" customHeight="1">
      <c r="B603" s="77"/>
      <c r="C603" s="78"/>
      <c r="E603" s="78"/>
    </row>
    <row r="604" ht="15.75" customHeight="1">
      <c r="B604" s="77"/>
      <c r="C604" s="78"/>
      <c r="E604" s="78"/>
    </row>
    <row r="605" ht="15.75" customHeight="1">
      <c r="B605" s="77"/>
      <c r="C605" s="78"/>
      <c r="E605" s="78"/>
    </row>
    <row r="606" ht="15.75" customHeight="1">
      <c r="B606" s="77"/>
      <c r="C606" s="78"/>
      <c r="E606" s="78"/>
    </row>
    <row r="607" ht="15.75" customHeight="1">
      <c r="B607" s="77"/>
      <c r="C607" s="78"/>
      <c r="E607" s="78"/>
    </row>
    <row r="608" ht="15.75" customHeight="1">
      <c r="B608" s="77"/>
      <c r="C608" s="78"/>
      <c r="E608" s="78"/>
    </row>
    <row r="609" ht="15.75" customHeight="1">
      <c r="B609" s="77"/>
      <c r="C609" s="78"/>
      <c r="E609" s="78"/>
    </row>
    <row r="610" ht="15.75" customHeight="1">
      <c r="B610" s="77"/>
      <c r="C610" s="78"/>
      <c r="E610" s="78"/>
    </row>
    <row r="611" ht="15.75" customHeight="1">
      <c r="B611" s="77"/>
      <c r="C611" s="78"/>
      <c r="E611" s="78"/>
    </row>
    <row r="612" ht="15.75" customHeight="1">
      <c r="B612" s="77"/>
      <c r="C612" s="78"/>
      <c r="E612" s="78"/>
    </row>
    <row r="613" ht="15.75" customHeight="1">
      <c r="B613" s="77"/>
      <c r="C613" s="78"/>
      <c r="E613" s="78"/>
    </row>
    <row r="614" ht="15.75" customHeight="1">
      <c r="B614" s="77"/>
      <c r="C614" s="78"/>
      <c r="E614" s="78"/>
    </row>
    <row r="615" ht="15.75" customHeight="1">
      <c r="B615" s="77"/>
      <c r="C615" s="78"/>
      <c r="E615" s="78"/>
    </row>
    <row r="616" ht="15.75" customHeight="1">
      <c r="B616" s="77"/>
      <c r="C616" s="78"/>
      <c r="E616" s="78"/>
    </row>
    <row r="617" ht="15.75" customHeight="1">
      <c r="B617" s="77"/>
      <c r="C617" s="78"/>
      <c r="E617" s="78"/>
    </row>
    <row r="618" ht="15.75" customHeight="1">
      <c r="B618" s="77"/>
      <c r="C618" s="78"/>
      <c r="E618" s="78"/>
    </row>
    <row r="619" ht="15.75" customHeight="1">
      <c r="B619" s="77"/>
      <c r="C619" s="78"/>
      <c r="E619" s="78"/>
    </row>
    <row r="620" ht="15.75" customHeight="1">
      <c r="B620" s="77"/>
      <c r="C620" s="78"/>
      <c r="E620" s="78"/>
    </row>
    <row r="621" ht="15.75" customHeight="1">
      <c r="B621" s="77"/>
      <c r="C621" s="78"/>
      <c r="E621" s="78"/>
    </row>
    <row r="622" ht="15.75" customHeight="1">
      <c r="B622" s="77"/>
      <c r="C622" s="78"/>
      <c r="E622" s="78"/>
    </row>
    <row r="623" ht="15.75" customHeight="1">
      <c r="B623" s="77"/>
      <c r="C623" s="78"/>
      <c r="E623" s="78"/>
    </row>
    <row r="624" ht="15.75" customHeight="1">
      <c r="B624" s="77"/>
      <c r="C624" s="78"/>
      <c r="E624" s="78"/>
    </row>
    <row r="625" ht="15.75" customHeight="1">
      <c r="B625" s="77"/>
      <c r="C625" s="78"/>
      <c r="E625" s="78"/>
    </row>
    <row r="626" ht="15.75" customHeight="1">
      <c r="B626" s="77"/>
      <c r="C626" s="78"/>
      <c r="E626" s="78"/>
    </row>
    <row r="627" ht="15.75" customHeight="1">
      <c r="B627" s="77"/>
      <c r="C627" s="78"/>
      <c r="E627" s="78"/>
    </row>
    <row r="628" ht="15.75" customHeight="1">
      <c r="B628" s="77"/>
      <c r="C628" s="78"/>
      <c r="E628" s="78"/>
    </row>
    <row r="629" ht="15.75" customHeight="1">
      <c r="B629" s="77"/>
      <c r="C629" s="78"/>
      <c r="E629" s="78"/>
    </row>
    <row r="630" ht="15.75" customHeight="1">
      <c r="B630" s="77"/>
      <c r="C630" s="78"/>
      <c r="E630" s="78"/>
    </row>
    <row r="631" ht="15.75" customHeight="1">
      <c r="B631" s="77"/>
      <c r="C631" s="78"/>
      <c r="E631" s="78"/>
    </row>
    <row r="632" ht="15.75" customHeight="1">
      <c r="B632" s="77"/>
      <c r="C632" s="78"/>
      <c r="E632" s="78"/>
    </row>
    <row r="633" ht="15.75" customHeight="1">
      <c r="B633" s="77"/>
      <c r="C633" s="78"/>
      <c r="E633" s="78"/>
    </row>
    <row r="634" ht="15.75" customHeight="1">
      <c r="B634" s="77"/>
      <c r="C634" s="78"/>
      <c r="E634" s="78"/>
    </row>
    <row r="635" ht="15.75" customHeight="1">
      <c r="B635" s="77"/>
      <c r="C635" s="78"/>
      <c r="E635" s="78"/>
    </row>
    <row r="636" ht="15.75" customHeight="1">
      <c r="B636" s="77"/>
      <c r="C636" s="78"/>
      <c r="E636" s="78"/>
    </row>
    <row r="637" ht="15.75" customHeight="1">
      <c r="B637" s="77"/>
      <c r="C637" s="78"/>
      <c r="E637" s="78"/>
    </row>
    <row r="638" ht="15.75" customHeight="1">
      <c r="B638" s="77"/>
      <c r="C638" s="78"/>
      <c r="E638" s="78"/>
    </row>
    <row r="639" ht="15.75" customHeight="1">
      <c r="B639" s="77"/>
      <c r="C639" s="78"/>
      <c r="E639" s="78"/>
    </row>
    <row r="640" ht="15.75" customHeight="1">
      <c r="B640" s="77"/>
      <c r="C640" s="78"/>
      <c r="E640" s="78"/>
    </row>
    <row r="641" ht="15.75" customHeight="1">
      <c r="B641" s="77"/>
      <c r="C641" s="78"/>
      <c r="E641" s="78"/>
    </row>
    <row r="642" ht="15.75" customHeight="1">
      <c r="B642" s="77"/>
      <c r="C642" s="78"/>
      <c r="E642" s="78"/>
    </row>
    <row r="643" ht="15.75" customHeight="1">
      <c r="B643" s="77"/>
      <c r="C643" s="78"/>
      <c r="E643" s="78"/>
    </row>
    <row r="644" ht="15.75" customHeight="1">
      <c r="B644" s="77"/>
      <c r="C644" s="78"/>
      <c r="E644" s="78"/>
    </row>
    <row r="645" ht="15.75" customHeight="1">
      <c r="B645" s="77"/>
      <c r="C645" s="78"/>
      <c r="E645" s="78"/>
    </row>
    <row r="646" ht="15.75" customHeight="1">
      <c r="B646" s="77"/>
      <c r="C646" s="78"/>
      <c r="E646" s="78"/>
    </row>
    <row r="647" ht="15.75" customHeight="1">
      <c r="B647" s="77"/>
      <c r="C647" s="78"/>
      <c r="E647" s="78"/>
    </row>
    <row r="648" ht="15.75" customHeight="1">
      <c r="B648" s="77"/>
      <c r="C648" s="78"/>
      <c r="E648" s="78"/>
    </row>
    <row r="649" ht="15.75" customHeight="1">
      <c r="B649" s="77"/>
      <c r="C649" s="78"/>
      <c r="E649" s="78"/>
    </row>
    <row r="650" ht="15.75" customHeight="1">
      <c r="B650" s="77"/>
      <c r="C650" s="78"/>
      <c r="E650" s="78"/>
    </row>
    <row r="651" ht="15.75" customHeight="1">
      <c r="B651" s="77"/>
      <c r="C651" s="78"/>
      <c r="E651" s="78"/>
    </row>
    <row r="652" ht="15.75" customHeight="1">
      <c r="B652" s="77"/>
      <c r="C652" s="78"/>
      <c r="E652" s="78"/>
    </row>
    <row r="653" ht="15.75" customHeight="1">
      <c r="B653" s="77"/>
      <c r="C653" s="78"/>
      <c r="E653" s="78"/>
    </row>
    <row r="654" ht="15.75" customHeight="1">
      <c r="B654" s="77"/>
      <c r="C654" s="78"/>
      <c r="E654" s="78"/>
    </row>
    <row r="655" ht="15.75" customHeight="1">
      <c r="B655" s="77"/>
      <c r="C655" s="78"/>
      <c r="E655" s="78"/>
    </row>
    <row r="656" ht="15.75" customHeight="1">
      <c r="B656" s="77"/>
      <c r="C656" s="78"/>
      <c r="E656" s="78"/>
    </row>
    <row r="657" ht="15.75" customHeight="1">
      <c r="B657" s="77"/>
      <c r="C657" s="78"/>
      <c r="E657" s="78"/>
    </row>
    <row r="658" ht="15.75" customHeight="1">
      <c r="B658" s="77"/>
      <c r="C658" s="78"/>
      <c r="E658" s="78"/>
    </row>
    <row r="659" ht="15.75" customHeight="1">
      <c r="B659" s="77"/>
      <c r="C659" s="78"/>
      <c r="E659" s="78"/>
    </row>
    <row r="660" ht="15.75" customHeight="1">
      <c r="B660" s="77"/>
      <c r="C660" s="78"/>
      <c r="E660" s="78"/>
    </row>
    <row r="661" ht="15.75" customHeight="1">
      <c r="B661" s="77"/>
      <c r="C661" s="78"/>
      <c r="E661" s="78"/>
    </row>
    <row r="662" ht="15.75" customHeight="1">
      <c r="B662" s="77"/>
      <c r="C662" s="78"/>
      <c r="E662" s="78"/>
    </row>
    <row r="663" ht="15.75" customHeight="1">
      <c r="B663" s="77"/>
      <c r="C663" s="78"/>
      <c r="E663" s="78"/>
    </row>
    <row r="664" ht="15.75" customHeight="1">
      <c r="B664" s="77"/>
      <c r="C664" s="78"/>
      <c r="E664" s="78"/>
    </row>
    <row r="665" ht="15.75" customHeight="1">
      <c r="B665" s="77"/>
      <c r="C665" s="78"/>
      <c r="E665" s="78"/>
    </row>
    <row r="666" ht="15.75" customHeight="1">
      <c r="B666" s="77"/>
      <c r="C666" s="78"/>
      <c r="E666" s="78"/>
    </row>
    <row r="667" ht="15.75" customHeight="1">
      <c r="B667" s="77"/>
      <c r="C667" s="78"/>
      <c r="E667" s="78"/>
    </row>
    <row r="668" ht="15.75" customHeight="1">
      <c r="B668" s="77"/>
      <c r="C668" s="78"/>
      <c r="E668" s="78"/>
    </row>
    <row r="669" ht="15.75" customHeight="1">
      <c r="B669" s="77"/>
      <c r="C669" s="78"/>
      <c r="E669" s="78"/>
    </row>
    <row r="670" ht="15.75" customHeight="1">
      <c r="B670" s="77"/>
      <c r="C670" s="78"/>
      <c r="E670" s="78"/>
    </row>
    <row r="671" ht="15.75" customHeight="1">
      <c r="B671" s="77"/>
      <c r="C671" s="78"/>
      <c r="E671" s="78"/>
    </row>
    <row r="672" ht="15.75" customHeight="1">
      <c r="B672" s="77"/>
      <c r="C672" s="78"/>
      <c r="E672" s="78"/>
    </row>
    <row r="673" ht="15.75" customHeight="1">
      <c r="B673" s="77"/>
      <c r="C673" s="78"/>
      <c r="E673" s="78"/>
    </row>
    <row r="674" ht="15.75" customHeight="1">
      <c r="B674" s="77"/>
      <c r="C674" s="78"/>
      <c r="E674" s="78"/>
    </row>
    <row r="675" ht="15.75" customHeight="1">
      <c r="B675" s="77"/>
      <c r="C675" s="78"/>
      <c r="E675" s="78"/>
    </row>
    <row r="676" ht="15.75" customHeight="1">
      <c r="B676" s="77"/>
      <c r="C676" s="78"/>
      <c r="E676" s="78"/>
    </row>
    <row r="677" ht="15.75" customHeight="1">
      <c r="B677" s="77"/>
      <c r="C677" s="78"/>
      <c r="E677" s="78"/>
    </row>
    <row r="678" ht="15.75" customHeight="1">
      <c r="B678" s="77"/>
      <c r="C678" s="78"/>
      <c r="E678" s="78"/>
    </row>
    <row r="679" ht="15.75" customHeight="1">
      <c r="B679" s="77"/>
      <c r="C679" s="78"/>
      <c r="E679" s="78"/>
    </row>
    <row r="680" ht="15.75" customHeight="1">
      <c r="B680" s="77"/>
      <c r="C680" s="78"/>
      <c r="E680" s="78"/>
    </row>
    <row r="681" ht="15.75" customHeight="1">
      <c r="B681" s="77"/>
      <c r="C681" s="78"/>
      <c r="E681" s="78"/>
    </row>
    <row r="682" ht="15.75" customHeight="1">
      <c r="B682" s="77"/>
      <c r="C682" s="78"/>
      <c r="E682" s="78"/>
    </row>
    <row r="683" ht="15.75" customHeight="1">
      <c r="B683" s="77"/>
      <c r="C683" s="78"/>
      <c r="E683" s="78"/>
    </row>
    <row r="684" ht="15.75" customHeight="1">
      <c r="B684" s="77"/>
      <c r="C684" s="78"/>
      <c r="E684" s="78"/>
    </row>
    <row r="685" ht="15.75" customHeight="1">
      <c r="B685" s="77"/>
      <c r="C685" s="78"/>
      <c r="E685" s="78"/>
    </row>
    <row r="686" ht="15.75" customHeight="1">
      <c r="B686" s="77"/>
      <c r="C686" s="78"/>
      <c r="E686" s="78"/>
    </row>
    <row r="687" ht="15.75" customHeight="1">
      <c r="B687" s="77"/>
      <c r="C687" s="78"/>
      <c r="E687" s="78"/>
    </row>
    <row r="688" ht="15.75" customHeight="1">
      <c r="B688" s="77"/>
      <c r="C688" s="78"/>
      <c r="E688" s="78"/>
    </row>
    <row r="689" ht="15.75" customHeight="1">
      <c r="B689" s="77"/>
      <c r="C689" s="78"/>
      <c r="E689" s="78"/>
    </row>
    <row r="690" ht="15.75" customHeight="1">
      <c r="B690" s="77"/>
      <c r="C690" s="78"/>
      <c r="E690" s="78"/>
    </row>
    <row r="691" ht="15.75" customHeight="1">
      <c r="B691" s="77"/>
      <c r="C691" s="78"/>
      <c r="E691" s="78"/>
    </row>
    <row r="692" ht="15.75" customHeight="1">
      <c r="B692" s="77"/>
      <c r="C692" s="78"/>
      <c r="E692" s="78"/>
    </row>
    <row r="693" ht="15.75" customHeight="1">
      <c r="B693" s="77"/>
      <c r="C693" s="78"/>
      <c r="E693" s="78"/>
    </row>
    <row r="694" ht="15.75" customHeight="1">
      <c r="B694" s="77"/>
      <c r="C694" s="78"/>
      <c r="E694" s="78"/>
    </row>
    <row r="695" ht="15.75" customHeight="1">
      <c r="B695" s="77"/>
      <c r="C695" s="78"/>
      <c r="E695" s="78"/>
    </row>
    <row r="696" ht="15.75" customHeight="1">
      <c r="B696" s="77"/>
      <c r="C696" s="78"/>
      <c r="E696" s="78"/>
    </row>
    <row r="697" ht="15.75" customHeight="1">
      <c r="B697" s="77"/>
      <c r="C697" s="78"/>
      <c r="E697" s="78"/>
    </row>
    <row r="698" ht="15.75" customHeight="1">
      <c r="B698" s="77"/>
      <c r="C698" s="78"/>
      <c r="E698" s="78"/>
    </row>
    <row r="699" ht="15.75" customHeight="1">
      <c r="B699" s="77"/>
      <c r="C699" s="78"/>
      <c r="E699" s="78"/>
    </row>
    <row r="700" ht="15.75" customHeight="1">
      <c r="B700" s="77"/>
      <c r="C700" s="78"/>
      <c r="E700" s="78"/>
    </row>
    <row r="701" ht="15.75" customHeight="1">
      <c r="B701" s="77"/>
      <c r="C701" s="78"/>
      <c r="E701" s="78"/>
    </row>
    <row r="702" ht="15.75" customHeight="1">
      <c r="B702" s="77"/>
      <c r="C702" s="78"/>
      <c r="E702" s="78"/>
    </row>
    <row r="703" ht="15.75" customHeight="1">
      <c r="B703" s="77"/>
      <c r="C703" s="78"/>
      <c r="E703" s="78"/>
    </row>
    <row r="704" ht="15.75" customHeight="1">
      <c r="B704" s="77"/>
      <c r="C704" s="78"/>
      <c r="E704" s="78"/>
    </row>
    <row r="705" ht="15.75" customHeight="1">
      <c r="B705" s="77"/>
      <c r="C705" s="78"/>
      <c r="E705" s="78"/>
    </row>
    <row r="706" ht="15.75" customHeight="1">
      <c r="B706" s="77"/>
      <c r="C706" s="78"/>
      <c r="E706" s="78"/>
    </row>
    <row r="707" ht="15.75" customHeight="1">
      <c r="B707" s="77"/>
      <c r="C707" s="78"/>
      <c r="E707" s="78"/>
    </row>
    <row r="708" ht="15.75" customHeight="1">
      <c r="B708" s="77"/>
      <c r="C708" s="78"/>
      <c r="E708" s="78"/>
    </row>
    <row r="709" ht="15.75" customHeight="1">
      <c r="B709" s="77"/>
      <c r="C709" s="78"/>
      <c r="E709" s="78"/>
    </row>
    <row r="710" ht="15.75" customHeight="1">
      <c r="B710" s="77"/>
      <c r="C710" s="78"/>
      <c r="E710" s="78"/>
    </row>
    <row r="711" ht="15.75" customHeight="1">
      <c r="B711" s="77"/>
      <c r="C711" s="78"/>
      <c r="E711" s="78"/>
    </row>
    <row r="712" ht="15.75" customHeight="1">
      <c r="B712" s="77"/>
      <c r="C712" s="78"/>
      <c r="E712" s="78"/>
    </row>
    <row r="713" ht="15.75" customHeight="1">
      <c r="B713" s="77"/>
      <c r="C713" s="78"/>
      <c r="E713" s="78"/>
    </row>
    <row r="714" ht="15.75" customHeight="1">
      <c r="B714" s="77"/>
      <c r="C714" s="78"/>
      <c r="E714" s="78"/>
    </row>
    <row r="715" ht="15.75" customHeight="1">
      <c r="B715" s="77"/>
      <c r="C715" s="78"/>
      <c r="E715" s="78"/>
    </row>
    <row r="716" ht="15.75" customHeight="1">
      <c r="B716" s="77"/>
      <c r="C716" s="78"/>
      <c r="E716" s="78"/>
    </row>
    <row r="717" ht="15.75" customHeight="1">
      <c r="B717" s="77"/>
      <c r="C717" s="78"/>
      <c r="E717" s="78"/>
    </row>
    <row r="718" ht="15.75" customHeight="1">
      <c r="B718" s="77"/>
      <c r="C718" s="78"/>
      <c r="E718" s="78"/>
    </row>
    <row r="719" ht="15.75" customHeight="1">
      <c r="B719" s="77"/>
      <c r="C719" s="78"/>
      <c r="E719" s="78"/>
    </row>
    <row r="720" ht="15.75" customHeight="1">
      <c r="B720" s="77"/>
      <c r="C720" s="78"/>
      <c r="E720" s="78"/>
    </row>
    <row r="721" ht="15.75" customHeight="1">
      <c r="B721" s="77"/>
      <c r="C721" s="78"/>
      <c r="E721" s="78"/>
    </row>
    <row r="722" ht="15.75" customHeight="1">
      <c r="B722" s="77"/>
      <c r="C722" s="78"/>
      <c r="E722" s="78"/>
    </row>
    <row r="723" ht="15.75" customHeight="1">
      <c r="B723" s="77"/>
      <c r="C723" s="78"/>
      <c r="E723" s="78"/>
    </row>
    <row r="724" ht="15.75" customHeight="1">
      <c r="B724" s="77"/>
      <c r="C724" s="78"/>
      <c r="E724" s="78"/>
    </row>
    <row r="725" ht="15.75" customHeight="1">
      <c r="B725" s="77"/>
      <c r="C725" s="78"/>
      <c r="E725" s="78"/>
    </row>
    <row r="726" ht="15.75" customHeight="1">
      <c r="B726" s="77"/>
      <c r="C726" s="78"/>
      <c r="E726" s="78"/>
    </row>
    <row r="727" ht="15.75" customHeight="1">
      <c r="B727" s="77"/>
      <c r="C727" s="78"/>
      <c r="E727" s="78"/>
    </row>
    <row r="728" ht="15.75" customHeight="1">
      <c r="B728" s="77"/>
      <c r="C728" s="78"/>
      <c r="E728" s="78"/>
    </row>
    <row r="729" ht="15.75" customHeight="1">
      <c r="B729" s="77"/>
      <c r="C729" s="78"/>
      <c r="E729" s="78"/>
    </row>
    <row r="730" ht="15.75" customHeight="1">
      <c r="B730" s="77"/>
      <c r="C730" s="78"/>
      <c r="E730" s="78"/>
    </row>
    <row r="731" ht="15.75" customHeight="1">
      <c r="B731" s="77"/>
      <c r="C731" s="78"/>
      <c r="E731" s="78"/>
    </row>
    <row r="732" ht="15.75" customHeight="1">
      <c r="B732" s="77"/>
      <c r="C732" s="78"/>
      <c r="E732" s="78"/>
    </row>
    <row r="733" ht="15.75" customHeight="1">
      <c r="B733" s="77"/>
      <c r="C733" s="78"/>
      <c r="E733" s="78"/>
    </row>
    <row r="734" ht="15.75" customHeight="1">
      <c r="B734" s="77"/>
      <c r="C734" s="78"/>
      <c r="E734" s="78"/>
    </row>
    <row r="735" ht="15.75" customHeight="1">
      <c r="B735" s="77"/>
      <c r="C735" s="78"/>
      <c r="E735" s="78"/>
    </row>
    <row r="736" ht="15.75" customHeight="1">
      <c r="B736" s="77"/>
      <c r="C736" s="78"/>
      <c r="E736" s="78"/>
    </row>
    <row r="737" ht="15.75" customHeight="1">
      <c r="B737" s="77"/>
      <c r="C737" s="78"/>
      <c r="E737" s="78"/>
    </row>
    <row r="738" ht="15.75" customHeight="1">
      <c r="B738" s="77"/>
      <c r="C738" s="78"/>
      <c r="E738" s="78"/>
    </row>
    <row r="739" ht="15.75" customHeight="1">
      <c r="B739" s="77"/>
      <c r="C739" s="78"/>
      <c r="E739" s="78"/>
    </row>
    <row r="740" ht="15.75" customHeight="1">
      <c r="B740" s="77"/>
      <c r="C740" s="78"/>
      <c r="E740" s="78"/>
    </row>
    <row r="741" ht="15.75" customHeight="1">
      <c r="B741" s="77"/>
      <c r="C741" s="78"/>
      <c r="E741" s="78"/>
    </row>
    <row r="742" ht="15.75" customHeight="1">
      <c r="B742" s="77"/>
      <c r="C742" s="78"/>
      <c r="E742" s="78"/>
    </row>
    <row r="743" ht="15.75" customHeight="1">
      <c r="B743" s="77"/>
      <c r="C743" s="78"/>
      <c r="E743" s="78"/>
    </row>
    <row r="744" ht="15.75" customHeight="1">
      <c r="B744" s="77"/>
      <c r="C744" s="78"/>
      <c r="E744" s="78"/>
    </row>
    <row r="745" ht="15.75" customHeight="1">
      <c r="B745" s="77"/>
      <c r="C745" s="78"/>
      <c r="E745" s="78"/>
    </row>
    <row r="746" ht="15.75" customHeight="1">
      <c r="B746" s="77"/>
      <c r="C746" s="78"/>
      <c r="E746" s="78"/>
    </row>
    <row r="747" ht="15.75" customHeight="1">
      <c r="B747" s="77"/>
      <c r="C747" s="78"/>
      <c r="E747" s="78"/>
    </row>
    <row r="748" ht="15.75" customHeight="1">
      <c r="B748" s="77"/>
      <c r="C748" s="78"/>
      <c r="E748" s="78"/>
    </row>
    <row r="749" ht="15.75" customHeight="1">
      <c r="B749" s="77"/>
      <c r="C749" s="78"/>
      <c r="E749" s="78"/>
    </row>
    <row r="750" ht="15.75" customHeight="1">
      <c r="B750" s="77"/>
      <c r="C750" s="78"/>
      <c r="E750" s="78"/>
    </row>
    <row r="751" ht="15.75" customHeight="1">
      <c r="B751" s="77"/>
      <c r="C751" s="78"/>
      <c r="E751" s="78"/>
    </row>
    <row r="752" ht="15.75" customHeight="1">
      <c r="B752" s="77"/>
      <c r="C752" s="78"/>
      <c r="E752" s="78"/>
    </row>
    <row r="753" ht="15.75" customHeight="1">
      <c r="B753" s="77"/>
      <c r="C753" s="78"/>
      <c r="E753" s="78"/>
    </row>
    <row r="754" ht="15.75" customHeight="1">
      <c r="B754" s="77"/>
      <c r="C754" s="78"/>
      <c r="E754" s="78"/>
    </row>
    <row r="755" ht="15.75" customHeight="1">
      <c r="B755" s="77"/>
      <c r="C755" s="78"/>
      <c r="E755" s="78"/>
    </row>
    <row r="756" ht="15.75" customHeight="1">
      <c r="B756" s="77"/>
      <c r="C756" s="78"/>
      <c r="E756" s="78"/>
    </row>
    <row r="757" ht="15.75" customHeight="1">
      <c r="B757" s="77"/>
      <c r="C757" s="78"/>
      <c r="E757" s="78"/>
    </row>
    <row r="758" ht="15.75" customHeight="1">
      <c r="B758" s="77"/>
      <c r="C758" s="78"/>
      <c r="E758" s="78"/>
    </row>
    <row r="759" ht="15.75" customHeight="1">
      <c r="B759" s="77"/>
      <c r="C759" s="78"/>
      <c r="E759" s="78"/>
    </row>
    <row r="760" ht="15.75" customHeight="1">
      <c r="B760" s="77"/>
      <c r="C760" s="78"/>
      <c r="E760" s="78"/>
    </row>
    <row r="761" ht="15.75" customHeight="1">
      <c r="B761" s="77"/>
      <c r="C761" s="78"/>
      <c r="E761" s="78"/>
    </row>
    <row r="762" ht="15.75" customHeight="1">
      <c r="B762" s="77"/>
      <c r="C762" s="78"/>
      <c r="E762" s="78"/>
    </row>
    <row r="763" ht="15.75" customHeight="1">
      <c r="B763" s="77"/>
      <c r="C763" s="78"/>
      <c r="E763" s="78"/>
    </row>
    <row r="764" ht="15.75" customHeight="1">
      <c r="B764" s="77"/>
      <c r="C764" s="78"/>
      <c r="E764" s="78"/>
    </row>
    <row r="765" ht="15.75" customHeight="1">
      <c r="B765" s="77"/>
      <c r="C765" s="78"/>
      <c r="E765" s="78"/>
    </row>
    <row r="766" ht="15.75" customHeight="1">
      <c r="B766" s="77"/>
      <c r="C766" s="78"/>
      <c r="E766" s="78"/>
    </row>
    <row r="767" ht="15.75" customHeight="1">
      <c r="B767" s="77"/>
      <c r="C767" s="78"/>
      <c r="E767" s="78"/>
    </row>
    <row r="768" ht="15.75" customHeight="1">
      <c r="B768" s="77"/>
      <c r="C768" s="78"/>
      <c r="E768" s="78"/>
    </row>
    <row r="769" ht="15.75" customHeight="1">
      <c r="B769" s="77"/>
      <c r="C769" s="78"/>
      <c r="E769" s="78"/>
    </row>
    <row r="770" ht="15.75" customHeight="1">
      <c r="B770" s="77"/>
      <c r="C770" s="78"/>
      <c r="E770" s="78"/>
    </row>
    <row r="771" ht="15.75" customHeight="1">
      <c r="B771" s="77"/>
      <c r="C771" s="78"/>
      <c r="E771" s="78"/>
    </row>
    <row r="772" ht="15.75" customHeight="1">
      <c r="B772" s="77"/>
      <c r="C772" s="78"/>
      <c r="E772" s="78"/>
    </row>
    <row r="773" ht="15.75" customHeight="1">
      <c r="B773" s="77"/>
      <c r="C773" s="78"/>
      <c r="E773" s="78"/>
    </row>
    <row r="774" ht="15.75" customHeight="1">
      <c r="B774" s="77"/>
      <c r="C774" s="78"/>
      <c r="E774" s="78"/>
    </row>
    <row r="775" ht="15.75" customHeight="1">
      <c r="B775" s="77"/>
      <c r="C775" s="78"/>
      <c r="E775" s="78"/>
    </row>
    <row r="776" ht="15.75" customHeight="1">
      <c r="B776" s="77"/>
      <c r="C776" s="78"/>
      <c r="E776" s="78"/>
    </row>
    <row r="777" ht="15.75" customHeight="1">
      <c r="B777" s="77"/>
      <c r="C777" s="78"/>
      <c r="E777" s="78"/>
    </row>
    <row r="778" ht="15.75" customHeight="1">
      <c r="B778" s="77"/>
      <c r="C778" s="78"/>
      <c r="E778" s="78"/>
    </row>
    <row r="779" ht="15.75" customHeight="1">
      <c r="B779" s="77"/>
      <c r="C779" s="78"/>
      <c r="E779" s="78"/>
    </row>
    <row r="780" ht="15.75" customHeight="1">
      <c r="B780" s="77"/>
      <c r="C780" s="78"/>
      <c r="E780" s="78"/>
    </row>
    <row r="781" ht="15.75" customHeight="1">
      <c r="B781" s="77"/>
      <c r="C781" s="78"/>
      <c r="E781" s="78"/>
    </row>
    <row r="782" ht="15.75" customHeight="1">
      <c r="B782" s="77"/>
      <c r="C782" s="78"/>
      <c r="E782" s="78"/>
    </row>
    <row r="783" ht="15.75" customHeight="1">
      <c r="B783" s="77"/>
      <c r="C783" s="78"/>
      <c r="E783" s="78"/>
    </row>
    <row r="784" ht="15.75" customHeight="1">
      <c r="B784" s="77"/>
      <c r="C784" s="78"/>
      <c r="E784" s="78"/>
    </row>
    <row r="785" ht="15.75" customHeight="1">
      <c r="B785" s="77"/>
      <c r="C785" s="78"/>
      <c r="E785" s="78"/>
    </row>
    <row r="786" ht="15.75" customHeight="1">
      <c r="B786" s="77"/>
      <c r="C786" s="78"/>
      <c r="E786" s="78"/>
    </row>
    <row r="787" ht="15.75" customHeight="1">
      <c r="B787" s="77"/>
      <c r="C787" s="78"/>
      <c r="E787" s="78"/>
    </row>
    <row r="788" ht="15.75" customHeight="1">
      <c r="B788" s="77"/>
      <c r="C788" s="78"/>
      <c r="E788" s="78"/>
    </row>
    <row r="789" ht="15.75" customHeight="1">
      <c r="B789" s="77"/>
      <c r="C789" s="78"/>
      <c r="E789" s="78"/>
    </row>
    <row r="790" ht="15.75" customHeight="1">
      <c r="B790" s="77"/>
      <c r="C790" s="78"/>
      <c r="E790" s="78"/>
    </row>
    <row r="791" ht="15.75" customHeight="1">
      <c r="B791" s="77"/>
      <c r="C791" s="78"/>
      <c r="E791" s="78"/>
    </row>
    <row r="792" ht="15.75" customHeight="1">
      <c r="B792" s="77"/>
      <c r="C792" s="78"/>
      <c r="E792" s="78"/>
    </row>
    <row r="793" ht="15.75" customHeight="1">
      <c r="B793" s="77"/>
      <c r="C793" s="78"/>
      <c r="E793" s="78"/>
    </row>
    <row r="794" ht="15.75" customHeight="1">
      <c r="B794" s="77"/>
      <c r="C794" s="78"/>
      <c r="E794" s="78"/>
    </row>
    <row r="795" ht="15.75" customHeight="1">
      <c r="B795" s="77"/>
      <c r="C795" s="78"/>
      <c r="E795" s="78"/>
    </row>
    <row r="796" ht="15.75" customHeight="1">
      <c r="B796" s="77"/>
      <c r="C796" s="78"/>
      <c r="E796" s="78"/>
    </row>
    <row r="797" ht="15.75" customHeight="1">
      <c r="B797" s="77"/>
      <c r="C797" s="78"/>
      <c r="E797" s="78"/>
    </row>
    <row r="798" ht="15.75" customHeight="1">
      <c r="B798" s="77"/>
      <c r="C798" s="78"/>
      <c r="E798" s="78"/>
    </row>
    <row r="799" ht="15.75" customHeight="1">
      <c r="B799" s="77"/>
      <c r="C799" s="78"/>
      <c r="E799" s="78"/>
    </row>
    <row r="800" ht="15.75" customHeight="1">
      <c r="B800" s="77"/>
      <c r="C800" s="78"/>
      <c r="E800" s="78"/>
    </row>
    <row r="801" ht="15.75" customHeight="1">
      <c r="B801" s="77"/>
      <c r="C801" s="78"/>
      <c r="E801" s="78"/>
    </row>
    <row r="802" ht="15.75" customHeight="1">
      <c r="B802" s="77"/>
      <c r="C802" s="78"/>
      <c r="E802" s="78"/>
    </row>
    <row r="803" ht="15.75" customHeight="1">
      <c r="B803" s="77"/>
      <c r="C803" s="78"/>
      <c r="E803" s="78"/>
    </row>
    <row r="804" ht="15.75" customHeight="1">
      <c r="B804" s="77"/>
      <c r="C804" s="78"/>
      <c r="E804" s="78"/>
    </row>
    <row r="805" ht="15.75" customHeight="1">
      <c r="B805" s="77"/>
      <c r="C805" s="78"/>
      <c r="E805" s="78"/>
    </row>
    <row r="806" ht="15.75" customHeight="1">
      <c r="B806" s="77"/>
      <c r="C806" s="78"/>
      <c r="E806" s="78"/>
    </row>
    <row r="807" ht="15.75" customHeight="1">
      <c r="B807" s="77"/>
      <c r="C807" s="78"/>
      <c r="E807" s="78"/>
    </row>
    <row r="808" ht="15.75" customHeight="1">
      <c r="B808" s="77"/>
      <c r="C808" s="78"/>
      <c r="E808" s="78"/>
    </row>
    <row r="809" ht="15.75" customHeight="1">
      <c r="B809" s="77"/>
      <c r="C809" s="78"/>
      <c r="E809" s="78"/>
    </row>
    <row r="810" ht="15.75" customHeight="1">
      <c r="B810" s="77"/>
      <c r="C810" s="78"/>
      <c r="E810" s="78"/>
    </row>
    <row r="811" ht="15.75" customHeight="1">
      <c r="B811" s="77"/>
      <c r="C811" s="78"/>
      <c r="E811" s="78"/>
    </row>
    <row r="812" ht="15.75" customHeight="1">
      <c r="B812" s="77"/>
      <c r="C812" s="78"/>
      <c r="E812" s="78"/>
    </row>
    <row r="813" ht="15.75" customHeight="1">
      <c r="B813" s="77"/>
      <c r="C813" s="78"/>
      <c r="E813" s="78"/>
    </row>
    <row r="814" ht="15.75" customHeight="1">
      <c r="B814" s="77"/>
      <c r="C814" s="78"/>
      <c r="E814" s="78"/>
    </row>
    <row r="815" ht="15.75" customHeight="1">
      <c r="B815" s="77"/>
      <c r="C815" s="78"/>
      <c r="E815" s="78"/>
    </row>
    <row r="816" ht="15.75" customHeight="1">
      <c r="B816" s="77"/>
      <c r="C816" s="78"/>
      <c r="E816" s="78"/>
    </row>
    <row r="817" ht="15.75" customHeight="1">
      <c r="B817" s="77"/>
      <c r="C817" s="78"/>
      <c r="E817" s="78"/>
    </row>
    <row r="818" ht="15.75" customHeight="1">
      <c r="B818" s="77"/>
      <c r="C818" s="78"/>
      <c r="E818" s="78"/>
    </row>
    <row r="819" ht="15.75" customHeight="1">
      <c r="B819" s="77"/>
      <c r="C819" s="78"/>
      <c r="E819" s="78"/>
    </row>
    <row r="820" ht="15.75" customHeight="1">
      <c r="B820" s="77"/>
      <c r="C820" s="78"/>
      <c r="E820" s="78"/>
    </row>
    <row r="821" ht="15.75" customHeight="1">
      <c r="B821" s="77"/>
      <c r="C821" s="78"/>
      <c r="E821" s="78"/>
    </row>
    <row r="822" ht="15.75" customHeight="1">
      <c r="B822" s="77"/>
      <c r="C822" s="78"/>
      <c r="E822" s="78"/>
    </row>
    <row r="823" ht="15.75" customHeight="1">
      <c r="B823" s="77"/>
      <c r="C823" s="78"/>
      <c r="E823" s="78"/>
    </row>
    <row r="824" ht="15.75" customHeight="1">
      <c r="B824" s="77"/>
      <c r="C824" s="78"/>
      <c r="E824" s="78"/>
    </row>
    <row r="825" ht="15.75" customHeight="1">
      <c r="B825" s="77"/>
      <c r="C825" s="78"/>
      <c r="E825" s="78"/>
    </row>
    <row r="826" ht="15.75" customHeight="1">
      <c r="B826" s="77"/>
      <c r="C826" s="78"/>
      <c r="E826" s="78"/>
    </row>
    <row r="827" ht="15.75" customHeight="1">
      <c r="B827" s="77"/>
      <c r="C827" s="78"/>
      <c r="E827" s="78"/>
    </row>
    <row r="828" ht="15.75" customHeight="1">
      <c r="B828" s="77"/>
      <c r="C828" s="78"/>
      <c r="E828" s="78"/>
    </row>
    <row r="829" ht="15.75" customHeight="1">
      <c r="B829" s="77"/>
      <c r="C829" s="78"/>
      <c r="E829" s="78"/>
    </row>
    <row r="830" ht="15.75" customHeight="1">
      <c r="B830" s="77"/>
      <c r="C830" s="78"/>
      <c r="E830" s="78"/>
    </row>
    <row r="831" ht="15.75" customHeight="1">
      <c r="B831" s="77"/>
      <c r="C831" s="78"/>
      <c r="E831" s="78"/>
    </row>
    <row r="832" ht="15.75" customHeight="1">
      <c r="B832" s="77"/>
      <c r="C832" s="78"/>
      <c r="E832" s="78"/>
    </row>
    <row r="833" ht="15.75" customHeight="1">
      <c r="B833" s="77"/>
      <c r="C833" s="78"/>
      <c r="E833" s="78"/>
    </row>
    <row r="834" ht="15.75" customHeight="1">
      <c r="B834" s="77"/>
      <c r="C834" s="78"/>
      <c r="E834" s="78"/>
    </row>
    <row r="835" ht="15.75" customHeight="1">
      <c r="B835" s="77"/>
      <c r="C835" s="78"/>
      <c r="E835" s="78"/>
    </row>
    <row r="836" ht="15.75" customHeight="1">
      <c r="B836" s="77"/>
      <c r="C836" s="78"/>
      <c r="E836" s="78"/>
    </row>
    <row r="837" ht="15.75" customHeight="1">
      <c r="B837" s="77"/>
      <c r="C837" s="78"/>
      <c r="E837" s="78"/>
    </row>
    <row r="838" ht="15.75" customHeight="1">
      <c r="B838" s="77"/>
      <c r="C838" s="78"/>
      <c r="E838" s="78"/>
    </row>
    <row r="839" ht="15.75" customHeight="1">
      <c r="B839" s="77"/>
      <c r="C839" s="78"/>
      <c r="E839" s="78"/>
    </row>
    <row r="840" ht="15.75" customHeight="1">
      <c r="B840" s="77"/>
      <c r="C840" s="78"/>
      <c r="E840" s="78"/>
    </row>
    <row r="841" ht="15.75" customHeight="1">
      <c r="B841" s="77"/>
      <c r="C841" s="78"/>
      <c r="E841" s="78"/>
    </row>
    <row r="842" ht="15.75" customHeight="1">
      <c r="B842" s="77"/>
      <c r="C842" s="78"/>
      <c r="E842" s="78"/>
    </row>
    <row r="843" ht="15.75" customHeight="1">
      <c r="B843" s="77"/>
      <c r="C843" s="78"/>
      <c r="E843" s="78"/>
    </row>
    <row r="844" ht="15.75" customHeight="1">
      <c r="B844" s="77"/>
      <c r="C844" s="78"/>
      <c r="E844" s="78"/>
    </row>
    <row r="845" ht="15.75" customHeight="1">
      <c r="B845" s="77"/>
      <c r="C845" s="78"/>
      <c r="E845" s="78"/>
    </row>
    <row r="846" ht="15.75" customHeight="1">
      <c r="B846" s="77"/>
      <c r="C846" s="78"/>
      <c r="E846" s="78"/>
    </row>
    <row r="847" ht="15.75" customHeight="1">
      <c r="B847" s="77"/>
      <c r="C847" s="78"/>
      <c r="E847" s="78"/>
    </row>
    <row r="848" ht="15.75" customHeight="1">
      <c r="B848" s="77"/>
      <c r="C848" s="78"/>
      <c r="E848" s="78"/>
    </row>
    <row r="849" ht="15.75" customHeight="1">
      <c r="B849" s="77"/>
      <c r="C849" s="78"/>
      <c r="E849" s="78"/>
    </row>
    <row r="850" ht="15.75" customHeight="1">
      <c r="B850" s="77"/>
      <c r="C850" s="78"/>
      <c r="E850" s="78"/>
    </row>
    <row r="851" ht="15.75" customHeight="1">
      <c r="B851" s="77"/>
      <c r="C851" s="78"/>
      <c r="E851" s="78"/>
    </row>
    <row r="852" ht="15.75" customHeight="1">
      <c r="B852" s="77"/>
      <c r="C852" s="78"/>
      <c r="E852" s="78"/>
    </row>
    <row r="853" ht="15.75" customHeight="1">
      <c r="B853" s="77"/>
      <c r="C853" s="78"/>
      <c r="E853" s="78"/>
    </row>
    <row r="854" ht="15.75" customHeight="1">
      <c r="B854" s="77"/>
      <c r="C854" s="78"/>
      <c r="E854" s="78"/>
    </row>
    <row r="855" ht="15.75" customHeight="1">
      <c r="B855" s="77"/>
      <c r="C855" s="78"/>
      <c r="E855" s="78"/>
    </row>
    <row r="856" ht="15.75" customHeight="1">
      <c r="B856" s="77"/>
      <c r="C856" s="78"/>
      <c r="E856" s="78"/>
    </row>
    <row r="857" ht="15.75" customHeight="1">
      <c r="B857" s="77"/>
      <c r="C857" s="78"/>
      <c r="E857" s="78"/>
    </row>
    <row r="858" ht="15.75" customHeight="1">
      <c r="B858" s="77"/>
      <c r="C858" s="78"/>
      <c r="E858" s="78"/>
    </row>
    <row r="859" ht="15.75" customHeight="1">
      <c r="B859" s="77"/>
      <c r="C859" s="78"/>
      <c r="E859" s="78"/>
    </row>
    <row r="860" ht="15.75" customHeight="1">
      <c r="B860" s="77"/>
      <c r="C860" s="78"/>
      <c r="E860" s="78"/>
    </row>
    <row r="861" ht="15.75" customHeight="1">
      <c r="B861" s="77"/>
      <c r="C861" s="78"/>
      <c r="E861" s="78"/>
    </row>
    <row r="862" ht="15.75" customHeight="1">
      <c r="B862" s="77"/>
      <c r="C862" s="78"/>
      <c r="E862" s="78"/>
    </row>
    <row r="863" ht="15.75" customHeight="1">
      <c r="B863" s="77"/>
      <c r="C863" s="78"/>
      <c r="E863" s="78"/>
    </row>
    <row r="864" ht="15.75" customHeight="1">
      <c r="B864" s="77"/>
      <c r="C864" s="78"/>
      <c r="E864" s="78"/>
    </row>
    <row r="865" ht="15.75" customHeight="1">
      <c r="B865" s="77"/>
      <c r="C865" s="78"/>
      <c r="E865" s="78"/>
    </row>
    <row r="866" ht="15.75" customHeight="1">
      <c r="B866" s="77"/>
      <c r="C866" s="78"/>
      <c r="E866" s="78"/>
    </row>
    <row r="867" ht="15.75" customHeight="1">
      <c r="B867" s="77"/>
      <c r="C867" s="78"/>
      <c r="E867" s="78"/>
    </row>
    <row r="868" ht="15.75" customHeight="1">
      <c r="B868" s="77"/>
      <c r="C868" s="78"/>
      <c r="E868" s="78"/>
    </row>
    <row r="869" ht="15.75" customHeight="1">
      <c r="B869" s="77"/>
      <c r="C869" s="78"/>
      <c r="E869" s="78"/>
    </row>
    <row r="870" ht="15.75" customHeight="1">
      <c r="B870" s="77"/>
      <c r="C870" s="78"/>
      <c r="E870" s="78"/>
    </row>
    <row r="871" ht="15.75" customHeight="1">
      <c r="B871" s="77"/>
      <c r="C871" s="78"/>
      <c r="E871" s="78"/>
    </row>
    <row r="872" ht="15.75" customHeight="1">
      <c r="B872" s="77"/>
      <c r="C872" s="78"/>
      <c r="E872" s="78"/>
    </row>
    <row r="873" ht="15.75" customHeight="1">
      <c r="B873" s="77"/>
      <c r="C873" s="78"/>
      <c r="E873" s="78"/>
    </row>
    <row r="874" ht="15.75" customHeight="1">
      <c r="B874" s="77"/>
      <c r="C874" s="78"/>
      <c r="E874" s="78"/>
    </row>
    <row r="875" ht="15.75" customHeight="1">
      <c r="B875" s="77"/>
      <c r="C875" s="78"/>
      <c r="E875" s="78"/>
    </row>
    <row r="876" ht="15.75" customHeight="1">
      <c r="B876" s="77"/>
      <c r="C876" s="78"/>
      <c r="E876" s="78"/>
    </row>
    <row r="877" ht="15.75" customHeight="1">
      <c r="B877" s="77"/>
      <c r="C877" s="78"/>
      <c r="E877" s="78"/>
    </row>
    <row r="878" ht="15.75" customHeight="1">
      <c r="B878" s="77"/>
      <c r="C878" s="78"/>
      <c r="E878" s="78"/>
    </row>
    <row r="879" ht="15.75" customHeight="1">
      <c r="B879" s="77"/>
      <c r="C879" s="78"/>
      <c r="E879" s="78"/>
    </row>
    <row r="880" ht="15.75" customHeight="1">
      <c r="B880" s="77"/>
      <c r="C880" s="78"/>
      <c r="E880" s="78"/>
    </row>
    <row r="881" ht="15.75" customHeight="1">
      <c r="B881" s="77"/>
      <c r="C881" s="78"/>
      <c r="E881" s="78"/>
    </row>
    <row r="882" ht="15.75" customHeight="1">
      <c r="B882" s="77"/>
      <c r="C882" s="78"/>
      <c r="E882" s="78"/>
    </row>
    <row r="883" ht="15.75" customHeight="1">
      <c r="B883" s="77"/>
      <c r="C883" s="78"/>
      <c r="E883" s="78"/>
    </row>
    <row r="884" ht="15.75" customHeight="1">
      <c r="B884" s="77"/>
      <c r="C884" s="78"/>
      <c r="E884" s="78"/>
    </row>
    <row r="885" ht="15.75" customHeight="1">
      <c r="B885" s="77"/>
      <c r="C885" s="78"/>
      <c r="E885" s="78"/>
    </row>
    <row r="886" ht="15.75" customHeight="1">
      <c r="B886" s="77"/>
      <c r="C886" s="78"/>
      <c r="E886" s="78"/>
    </row>
    <row r="887" ht="15.75" customHeight="1">
      <c r="B887" s="77"/>
      <c r="C887" s="78"/>
      <c r="E887" s="78"/>
    </row>
    <row r="888" ht="15.75" customHeight="1">
      <c r="B888" s="77"/>
      <c r="C888" s="78"/>
      <c r="E888" s="78"/>
    </row>
    <row r="889" ht="15.75" customHeight="1">
      <c r="B889" s="77"/>
      <c r="C889" s="78"/>
      <c r="E889" s="78"/>
    </row>
    <row r="890" ht="15.75" customHeight="1">
      <c r="B890" s="77"/>
      <c r="C890" s="78"/>
      <c r="E890" s="78"/>
    </row>
    <row r="891" ht="15.75" customHeight="1">
      <c r="B891" s="77"/>
      <c r="C891" s="78"/>
      <c r="E891" s="78"/>
    </row>
    <row r="892" ht="15.75" customHeight="1">
      <c r="B892" s="77"/>
      <c r="C892" s="78"/>
      <c r="E892" s="78"/>
    </row>
    <row r="893" ht="15.75" customHeight="1">
      <c r="B893" s="77"/>
      <c r="C893" s="78"/>
      <c r="E893" s="78"/>
    </row>
    <row r="894" ht="15.75" customHeight="1">
      <c r="B894" s="77"/>
      <c r="C894" s="78"/>
      <c r="E894" s="78"/>
    </row>
    <row r="895" ht="15.75" customHeight="1">
      <c r="B895" s="77"/>
      <c r="C895" s="78"/>
      <c r="E895" s="78"/>
    </row>
    <row r="896" ht="15.75" customHeight="1">
      <c r="B896" s="77"/>
      <c r="C896" s="78"/>
      <c r="E896" s="78"/>
    </row>
    <row r="897" ht="15.75" customHeight="1">
      <c r="B897" s="77"/>
      <c r="C897" s="78"/>
      <c r="E897" s="78"/>
    </row>
    <row r="898" ht="15.75" customHeight="1">
      <c r="B898" s="77"/>
      <c r="C898" s="78"/>
      <c r="E898" s="78"/>
    </row>
    <row r="899" ht="15.75" customHeight="1">
      <c r="B899" s="77"/>
      <c r="C899" s="78"/>
      <c r="E899" s="78"/>
    </row>
    <row r="900" ht="15.75" customHeight="1">
      <c r="B900" s="77"/>
      <c r="C900" s="78"/>
      <c r="E900" s="78"/>
    </row>
    <row r="901" ht="15.75" customHeight="1">
      <c r="B901" s="77"/>
      <c r="C901" s="78"/>
      <c r="E901" s="78"/>
    </row>
    <row r="902" ht="15.75" customHeight="1">
      <c r="B902" s="77"/>
      <c r="C902" s="78"/>
      <c r="E902" s="78"/>
    </row>
    <row r="903" ht="15.75" customHeight="1">
      <c r="B903" s="77"/>
      <c r="C903" s="78"/>
      <c r="E903" s="78"/>
    </row>
    <row r="904" ht="15.75" customHeight="1">
      <c r="B904" s="77"/>
      <c r="C904" s="78"/>
      <c r="E904" s="78"/>
    </row>
    <row r="905" ht="15.75" customHeight="1">
      <c r="B905" s="77"/>
      <c r="C905" s="78"/>
      <c r="E905" s="78"/>
    </row>
    <row r="906" ht="15.75" customHeight="1">
      <c r="B906" s="77"/>
      <c r="C906" s="78"/>
      <c r="E906" s="78"/>
    </row>
    <row r="907" ht="15.75" customHeight="1">
      <c r="B907" s="77"/>
      <c r="C907" s="78"/>
      <c r="E907" s="78"/>
    </row>
    <row r="908" ht="15.75" customHeight="1">
      <c r="B908" s="77"/>
      <c r="C908" s="78"/>
      <c r="E908" s="78"/>
    </row>
    <row r="909" ht="15.75" customHeight="1">
      <c r="B909" s="77"/>
      <c r="C909" s="78"/>
      <c r="E909" s="78"/>
    </row>
    <row r="910" ht="15.75" customHeight="1">
      <c r="B910" s="77"/>
      <c r="C910" s="78"/>
      <c r="E910" s="78"/>
    </row>
    <row r="911" ht="15.75" customHeight="1">
      <c r="B911" s="77"/>
      <c r="C911" s="78"/>
      <c r="E911" s="78"/>
    </row>
    <row r="912" ht="15.75" customHeight="1">
      <c r="B912" s="77"/>
      <c r="C912" s="78"/>
      <c r="E912" s="78"/>
    </row>
    <row r="913" ht="15.75" customHeight="1">
      <c r="B913" s="77"/>
      <c r="C913" s="78"/>
      <c r="E913" s="78"/>
    </row>
    <row r="914" ht="15.75" customHeight="1">
      <c r="B914" s="77"/>
      <c r="C914" s="78"/>
      <c r="E914" s="78"/>
    </row>
    <row r="915" ht="15.75" customHeight="1">
      <c r="B915" s="77"/>
      <c r="C915" s="78"/>
      <c r="E915" s="78"/>
    </row>
    <row r="916" ht="15.75" customHeight="1">
      <c r="B916" s="77"/>
      <c r="C916" s="78"/>
      <c r="E916" s="78"/>
    </row>
    <row r="917" ht="15.75" customHeight="1">
      <c r="B917" s="77"/>
      <c r="C917" s="78"/>
      <c r="E917" s="78"/>
    </row>
    <row r="918" ht="15.75" customHeight="1">
      <c r="B918" s="77"/>
      <c r="C918" s="78"/>
      <c r="E918" s="78"/>
    </row>
    <row r="919" ht="15.75" customHeight="1">
      <c r="B919" s="77"/>
      <c r="C919" s="78"/>
      <c r="E919" s="78"/>
    </row>
    <row r="920" ht="15.75" customHeight="1">
      <c r="B920" s="77"/>
      <c r="C920" s="78"/>
      <c r="E920" s="78"/>
    </row>
    <row r="921" ht="15.75" customHeight="1">
      <c r="B921" s="77"/>
      <c r="C921" s="78"/>
      <c r="E921" s="78"/>
    </row>
    <row r="922" ht="15.75" customHeight="1">
      <c r="B922" s="77"/>
      <c r="C922" s="78"/>
      <c r="E922" s="78"/>
    </row>
    <row r="923" ht="15.75" customHeight="1">
      <c r="B923" s="77"/>
      <c r="C923" s="78"/>
      <c r="E923" s="78"/>
    </row>
    <row r="924" ht="15.75" customHeight="1">
      <c r="B924" s="77"/>
      <c r="C924" s="78"/>
      <c r="E924" s="78"/>
    </row>
    <row r="925" ht="15.75" customHeight="1">
      <c r="B925" s="77"/>
      <c r="C925" s="78"/>
      <c r="E925" s="78"/>
    </row>
    <row r="926" ht="15.75" customHeight="1">
      <c r="B926" s="77"/>
      <c r="C926" s="78"/>
      <c r="E926" s="78"/>
    </row>
    <row r="927" ht="15.75" customHeight="1">
      <c r="B927" s="77"/>
      <c r="C927" s="78"/>
      <c r="E927" s="78"/>
    </row>
    <row r="928" ht="15.75" customHeight="1">
      <c r="B928" s="77"/>
      <c r="C928" s="78"/>
      <c r="E928" s="78"/>
    </row>
    <row r="929" ht="15.75" customHeight="1">
      <c r="B929" s="77"/>
      <c r="C929" s="78"/>
      <c r="E929" s="78"/>
    </row>
    <row r="930" ht="15.75" customHeight="1">
      <c r="B930" s="77"/>
      <c r="C930" s="78"/>
      <c r="E930" s="78"/>
    </row>
    <row r="931" ht="15.75" customHeight="1">
      <c r="B931" s="77"/>
      <c r="C931" s="78"/>
      <c r="E931" s="78"/>
    </row>
    <row r="932" ht="15.75" customHeight="1">
      <c r="B932" s="77"/>
      <c r="C932" s="78"/>
      <c r="E932" s="78"/>
    </row>
    <row r="933" ht="15.75" customHeight="1">
      <c r="B933" s="77"/>
      <c r="C933" s="78"/>
      <c r="E933" s="78"/>
    </row>
    <row r="934" ht="15.75" customHeight="1">
      <c r="B934" s="77"/>
      <c r="C934" s="78"/>
      <c r="E934" s="78"/>
    </row>
    <row r="935" ht="15.75" customHeight="1">
      <c r="B935" s="77"/>
      <c r="C935" s="78"/>
      <c r="E935" s="78"/>
    </row>
    <row r="936" ht="15.75" customHeight="1">
      <c r="B936" s="77"/>
      <c r="C936" s="78"/>
      <c r="E936" s="78"/>
    </row>
    <row r="937" ht="15.75" customHeight="1">
      <c r="B937" s="77"/>
      <c r="C937" s="78"/>
      <c r="E937" s="78"/>
    </row>
    <row r="938" ht="15.75" customHeight="1">
      <c r="B938" s="77"/>
      <c r="C938" s="78"/>
      <c r="E938" s="78"/>
    </row>
    <row r="939" ht="15.75" customHeight="1">
      <c r="B939" s="77"/>
      <c r="C939" s="78"/>
      <c r="E939" s="78"/>
    </row>
    <row r="940" ht="15.75" customHeight="1">
      <c r="B940" s="77"/>
      <c r="C940" s="78"/>
      <c r="E940" s="78"/>
    </row>
    <row r="941" ht="15.75" customHeight="1">
      <c r="B941" s="77"/>
      <c r="C941" s="78"/>
      <c r="E941" s="78"/>
    </row>
    <row r="942" ht="15.75" customHeight="1">
      <c r="B942" s="77"/>
      <c r="C942" s="78"/>
      <c r="E942" s="78"/>
    </row>
    <row r="943" ht="15.75" customHeight="1">
      <c r="B943" s="77"/>
      <c r="C943" s="78"/>
      <c r="E943" s="78"/>
    </row>
    <row r="944" ht="15.75" customHeight="1">
      <c r="B944" s="77"/>
      <c r="C944" s="78"/>
      <c r="E944" s="78"/>
    </row>
    <row r="945" ht="15.75" customHeight="1">
      <c r="B945" s="77"/>
      <c r="C945" s="78"/>
      <c r="E945" s="78"/>
    </row>
    <row r="946" ht="15.75" customHeight="1">
      <c r="B946" s="77"/>
      <c r="C946" s="78"/>
      <c r="E946" s="78"/>
    </row>
    <row r="947" ht="15.75" customHeight="1">
      <c r="B947" s="77"/>
      <c r="C947" s="78"/>
      <c r="E947" s="78"/>
    </row>
    <row r="948" ht="15.75" customHeight="1">
      <c r="B948" s="77"/>
      <c r="C948" s="78"/>
      <c r="E948" s="78"/>
    </row>
    <row r="949" ht="15.75" customHeight="1">
      <c r="B949" s="77"/>
      <c r="C949" s="78"/>
      <c r="E949" s="78"/>
    </row>
    <row r="950" ht="15.75" customHeight="1">
      <c r="B950" s="77"/>
      <c r="C950" s="78"/>
      <c r="E950" s="78"/>
    </row>
    <row r="951" ht="15.75" customHeight="1">
      <c r="B951" s="77"/>
      <c r="C951" s="78"/>
      <c r="E951" s="78"/>
    </row>
    <row r="952" ht="15.75" customHeight="1">
      <c r="B952" s="77"/>
      <c r="C952" s="78"/>
      <c r="E952" s="78"/>
    </row>
    <row r="953" ht="15.75" customHeight="1">
      <c r="B953" s="77"/>
      <c r="C953" s="78"/>
      <c r="E953" s="78"/>
    </row>
    <row r="954" ht="15.75" customHeight="1">
      <c r="B954" s="77"/>
      <c r="C954" s="78"/>
      <c r="E954" s="78"/>
    </row>
    <row r="955" ht="15.75" customHeight="1">
      <c r="B955" s="77"/>
      <c r="C955" s="78"/>
      <c r="E955" s="78"/>
    </row>
    <row r="956" ht="15.75" customHeight="1">
      <c r="B956" s="77"/>
      <c r="C956" s="78"/>
      <c r="E956" s="78"/>
    </row>
    <row r="957" ht="15.75" customHeight="1">
      <c r="B957" s="77"/>
      <c r="C957" s="78"/>
      <c r="E957" s="78"/>
    </row>
    <row r="958" ht="15.75" customHeight="1">
      <c r="B958" s="77"/>
      <c r="C958" s="78"/>
      <c r="E958" s="78"/>
    </row>
    <row r="959" ht="15.75" customHeight="1">
      <c r="B959" s="77"/>
      <c r="C959" s="78"/>
      <c r="E959" s="78"/>
    </row>
    <row r="960" ht="15.75" customHeight="1">
      <c r="B960" s="77"/>
      <c r="C960" s="78"/>
      <c r="E960" s="78"/>
    </row>
    <row r="961" ht="15.75" customHeight="1">
      <c r="B961" s="77"/>
      <c r="C961" s="78"/>
      <c r="E961" s="78"/>
    </row>
    <row r="962" ht="15.75" customHeight="1">
      <c r="B962" s="77"/>
      <c r="C962" s="78"/>
      <c r="E962" s="78"/>
    </row>
    <row r="963" ht="15.75" customHeight="1">
      <c r="B963" s="77"/>
      <c r="C963" s="78"/>
      <c r="E963" s="78"/>
    </row>
    <row r="964" ht="15.75" customHeight="1">
      <c r="B964" s="77"/>
      <c r="C964" s="78"/>
      <c r="E964" s="78"/>
    </row>
    <row r="965" ht="15.75" customHeight="1">
      <c r="B965" s="77"/>
      <c r="C965" s="78"/>
      <c r="E965" s="78"/>
    </row>
    <row r="966" ht="15.75" customHeight="1">
      <c r="B966" s="77"/>
      <c r="C966" s="78"/>
      <c r="E966" s="78"/>
    </row>
    <row r="967" ht="15.75" customHeight="1">
      <c r="B967" s="77"/>
      <c r="C967" s="78"/>
      <c r="E967" s="78"/>
    </row>
    <row r="968" ht="15.75" customHeight="1">
      <c r="B968" s="77"/>
      <c r="C968" s="78"/>
      <c r="E968" s="78"/>
    </row>
    <row r="969" ht="15.75" customHeight="1">
      <c r="B969" s="77"/>
      <c r="C969" s="78"/>
      <c r="E969" s="78"/>
    </row>
    <row r="970" ht="15.75" customHeight="1">
      <c r="B970" s="77"/>
      <c r="C970" s="78"/>
      <c r="E970" s="78"/>
    </row>
    <row r="971" ht="15.75" customHeight="1">
      <c r="B971" s="77"/>
      <c r="C971" s="78"/>
      <c r="E971" s="78"/>
    </row>
    <row r="972" ht="15.75" customHeight="1">
      <c r="B972" s="77"/>
      <c r="C972" s="78"/>
      <c r="E972" s="78"/>
    </row>
    <row r="973" ht="15.75" customHeight="1">
      <c r="B973" s="77"/>
      <c r="C973" s="78"/>
      <c r="E973" s="78"/>
    </row>
    <row r="974" ht="15.75" customHeight="1">
      <c r="B974" s="77"/>
      <c r="C974" s="78"/>
      <c r="E974" s="78"/>
    </row>
    <row r="975" ht="15.75" customHeight="1">
      <c r="B975" s="77"/>
      <c r="C975" s="78"/>
      <c r="E975" s="78"/>
    </row>
    <row r="976" ht="15.75" customHeight="1">
      <c r="B976" s="77"/>
      <c r="C976" s="78"/>
      <c r="E976" s="78"/>
    </row>
    <row r="977" ht="15.75" customHeight="1">
      <c r="B977" s="77"/>
      <c r="C977" s="78"/>
      <c r="E977" s="78"/>
    </row>
    <row r="978" ht="15.75" customHeight="1">
      <c r="B978" s="77"/>
      <c r="C978" s="78"/>
      <c r="E978" s="78"/>
    </row>
    <row r="979" ht="15.75" customHeight="1">
      <c r="B979" s="77"/>
      <c r="C979" s="78"/>
      <c r="E979" s="78"/>
    </row>
    <row r="980" ht="15.75" customHeight="1">
      <c r="B980" s="77"/>
      <c r="C980" s="78"/>
      <c r="E980" s="78"/>
    </row>
    <row r="981" ht="15.75" customHeight="1">
      <c r="B981" s="77"/>
      <c r="C981" s="78"/>
      <c r="E981" s="78"/>
    </row>
    <row r="982" ht="15.75" customHeight="1">
      <c r="B982" s="77"/>
      <c r="C982" s="78"/>
      <c r="E982" s="78"/>
    </row>
    <row r="983" ht="15.75" customHeight="1">
      <c r="B983" s="77"/>
      <c r="C983" s="78"/>
      <c r="E983" s="78"/>
    </row>
    <row r="984" ht="15.75" customHeight="1">
      <c r="B984" s="77"/>
      <c r="C984" s="78"/>
      <c r="E984" s="78"/>
    </row>
    <row r="985" ht="15.75" customHeight="1">
      <c r="B985" s="77"/>
      <c r="C985" s="78"/>
      <c r="E985" s="78"/>
    </row>
    <row r="986" ht="15.75" customHeight="1">
      <c r="B986" s="77"/>
      <c r="C986" s="78"/>
      <c r="E986" s="78"/>
    </row>
    <row r="987" ht="15.75" customHeight="1">
      <c r="B987" s="77"/>
      <c r="C987" s="78"/>
      <c r="E987" s="78"/>
    </row>
    <row r="988" ht="15.75" customHeight="1">
      <c r="B988" s="77"/>
      <c r="C988" s="78"/>
      <c r="E988" s="78"/>
    </row>
    <row r="989" ht="15.75" customHeight="1">
      <c r="B989" s="77"/>
      <c r="C989" s="78"/>
      <c r="E989" s="78"/>
    </row>
    <row r="990" ht="15.75" customHeight="1">
      <c r="B990" s="77"/>
      <c r="C990" s="78"/>
      <c r="E990" s="78"/>
    </row>
    <row r="991" ht="15.75" customHeight="1">
      <c r="B991" s="77"/>
      <c r="C991" s="78"/>
      <c r="E991" s="78"/>
    </row>
    <row r="992" ht="15.75" customHeight="1">
      <c r="B992" s="77"/>
      <c r="C992" s="78"/>
      <c r="E992" s="78"/>
    </row>
    <row r="993" ht="15.75" customHeight="1">
      <c r="B993" s="77"/>
      <c r="C993" s="78"/>
      <c r="E993" s="78"/>
    </row>
    <row r="994" ht="15.75" customHeight="1">
      <c r="B994" s="77"/>
      <c r="C994" s="78"/>
      <c r="E994" s="78"/>
    </row>
    <row r="995" ht="15.75" customHeight="1">
      <c r="B995" s="77"/>
      <c r="C995" s="78"/>
      <c r="E995" s="78"/>
    </row>
    <row r="996" ht="15.75" customHeight="1">
      <c r="B996" s="77"/>
      <c r="C996" s="78"/>
      <c r="E996" s="78"/>
    </row>
    <row r="997" ht="15.75" customHeight="1">
      <c r="B997" s="77"/>
      <c r="C997" s="78"/>
      <c r="E997" s="78"/>
    </row>
    <row r="998" ht="15.75" customHeight="1">
      <c r="B998" s="77"/>
      <c r="C998" s="78"/>
      <c r="E998" s="78"/>
    </row>
    <row r="999" ht="15.75" customHeight="1">
      <c r="B999" s="77"/>
      <c r="C999" s="78"/>
      <c r="E999" s="78"/>
    </row>
    <row r="1000" ht="15.75" customHeight="1">
      <c r="B1000" s="77"/>
      <c r="C1000" s="78"/>
      <c r="E1000" s="78"/>
    </row>
    <row r="1001" ht="15.75" customHeight="1">
      <c r="B1001" s="77"/>
      <c r="C1001" s="78"/>
      <c r="E1001" s="78"/>
    </row>
    <row r="1002" ht="15.75" customHeight="1">
      <c r="B1002" s="77"/>
      <c r="C1002" s="78"/>
      <c r="E1002" s="78"/>
    </row>
    <row r="1003" ht="15.75" customHeight="1">
      <c r="B1003" s="77"/>
      <c r="C1003" s="78"/>
      <c r="E1003" s="78"/>
    </row>
    <row r="1004" ht="15.75" customHeight="1">
      <c r="B1004" s="77"/>
      <c r="C1004" s="78"/>
      <c r="E1004" s="78"/>
    </row>
    <row r="1005" ht="15.75" customHeight="1">
      <c r="B1005" s="77"/>
      <c r="C1005" s="78"/>
      <c r="E1005" s="78"/>
    </row>
    <row r="1006" ht="15.75" customHeight="1">
      <c r="B1006" s="77"/>
      <c r="C1006" s="78"/>
      <c r="E1006" s="78"/>
    </row>
    <row r="1007" ht="15.75" customHeight="1">
      <c r="B1007" s="77"/>
      <c r="C1007" s="78"/>
      <c r="E1007" s="78"/>
    </row>
    <row r="1008" ht="15.75" customHeight="1">
      <c r="B1008" s="77"/>
      <c r="C1008" s="78"/>
      <c r="E1008" s="78"/>
    </row>
    <row r="1009" ht="15.75" customHeight="1">
      <c r="B1009" s="77"/>
      <c r="C1009" s="78"/>
      <c r="E1009" s="78"/>
    </row>
    <row r="1010" ht="15.75" customHeight="1">
      <c r="B1010" s="77"/>
      <c r="C1010" s="78"/>
      <c r="E1010" s="78"/>
    </row>
    <row r="1011" ht="15.75" customHeight="1">
      <c r="B1011" s="77"/>
      <c r="C1011" s="78"/>
      <c r="E1011" s="78"/>
    </row>
    <row r="1012" ht="15.75" customHeight="1">
      <c r="B1012" s="77"/>
      <c r="C1012" s="78"/>
      <c r="E1012" s="78"/>
    </row>
    <row r="1013" ht="15.75" customHeight="1">
      <c r="B1013" s="77"/>
      <c r="C1013" s="78"/>
      <c r="E1013" s="78"/>
    </row>
    <row r="1014" ht="15.75" customHeight="1">
      <c r="B1014" s="77"/>
      <c r="C1014" s="78"/>
      <c r="E1014" s="78"/>
    </row>
    <row r="1015" ht="15.75" customHeight="1">
      <c r="B1015" s="77"/>
      <c r="C1015" s="78"/>
      <c r="E1015" s="78"/>
    </row>
    <row r="1016" ht="15.75" customHeight="1">
      <c r="B1016" s="77"/>
      <c r="C1016" s="78"/>
      <c r="E1016" s="78"/>
    </row>
    <row r="1017" ht="15.75" customHeight="1">
      <c r="B1017" s="77"/>
      <c r="C1017" s="78"/>
      <c r="E1017" s="78"/>
    </row>
    <row r="1018" ht="15.75" customHeight="1">
      <c r="B1018" s="77"/>
      <c r="C1018" s="78"/>
      <c r="E1018" s="78"/>
    </row>
    <row r="1019" ht="15.75" customHeight="1">
      <c r="B1019" s="77"/>
      <c r="C1019" s="78"/>
      <c r="E1019" s="78"/>
    </row>
    <row r="1020" ht="15.75" customHeight="1">
      <c r="B1020" s="77"/>
      <c r="C1020" s="78"/>
      <c r="E1020" s="78"/>
    </row>
    <row r="1021" ht="15.75" customHeight="1">
      <c r="B1021" s="77"/>
      <c r="C1021" s="78"/>
      <c r="E1021" s="78"/>
    </row>
    <row r="1022" ht="15.75" customHeight="1">
      <c r="B1022" s="77"/>
      <c r="C1022" s="78"/>
      <c r="E1022" s="78"/>
    </row>
  </sheetData>
  <autoFilter ref="$B$43:$H$110"/>
  <mergeCells count="1">
    <mergeCell ref="A2:I2"/>
  </mergeCell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43"/>
    <col customWidth="1" min="2" max="2" width="16.43"/>
    <col customWidth="1" min="3" max="3" width="11.57"/>
    <col customWidth="1" min="4" max="4" width="30.57"/>
    <col customWidth="1" min="5" max="6" width="10.71"/>
  </cols>
  <sheetData>
    <row r="1">
      <c r="A1" s="96" t="s">
        <v>36</v>
      </c>
      <c r="B1" s="97" t="s">
        <v>52</v>
      </c>
      <c r="C1" s="98" t="s">
        <v>53</v>
      </c>
      <c r="D1" s="96" t="s">
        <v>37</v>
      </c>
    </row>
    <row r="2">
      <c r="A2" s="99">
        <v>16.0</v>
      </c>
      <c r="B2" s="100">
        <v>5.22</v>
      </c>
      <c r="C2" s="101">
        <v>48.26</v>
      </c>
      <c r="D2" s="99" t="s">
        <v>8</v>
      </c>
    </row>
    <row r="3">
      <c r="A3" s="102">
        <v>52.0</v>
      </c>
      <c r="B3" s="103">
        <v>6.17</v>
      </c>
      <c r="C3" s="104">
        <v>55.46</v>
      </c>
      <c r="D3" s="102" t="s">
        <v>8</v>
      </c>
    </row>
    <row r="4">
      <c r="A4" s="99">
        <v>58.0</v>
      </c>
      <c r="B4" s="100">
        <v>5.36</v>
      </c>
      <c r="C4" s="101">
        <v>53.2</v>
      </c>
      <c r="D4" s="99" t="s">
        <v>8</v>
      </c>
    </row>
    <row r="5">
      <c r="A5" s="102">
        <v>11.0</v>
      </c>
      <c r="B5" s="103">
        <v>5.46</v>
      </c>
      <c r="C5" s="104">
        <v>47.61</v>
      </c>
      <c r="D5" s="102" t="s">
        <v>8</v>
      </c>
    </row>
    <row r="6">
      <c r="A6" s="99">
        <v>25.0</v>
      </c>
      <c r="B6" s="100">
        <v>9.77</v>
      </c>
      <c r="C6" s="101">
        <v>81.57</v>
      </c>
      <c r="D6" s="99" t="s">
        <v>8</v>
      </c>
    </row>
    <row r="7">
      <c r="A7" s="102">
        <v>40.0</v>
      </c>
      <c r="B7" s="103">
        <v>6.96</v>
      </c>
      <c r="C7" s="104">
        <v>63.5</v>
      </c>
      <c r="D7" s="102" t="s">
        <v>8</v>
      </c>
    </row>
    <row r="8">
      <c r="A8" s="99">
        <v>8.0</v>
      </c>
      <c r="B8" s="100">
        <v>5.64</v>
      </c>
      <c r="C8" s="101">
        <v>46.17</v>
      </c>
      <c r="D8" s="99" t="s">
        <v>8</v>
      </c>
    </row>
    <row r="9">
      <c r="A9" s="102">
        <v>1.0</v>
      </c>
      <c r="B9" s="103">
        <v>4.56</v>
      </c>
      <c r="C9" s="104">
        <v>46.9</v>
      </c>
      <c r="D9" s="102" t="s">
        <v>8</v>
      </c>
    </row>
    <row r="10">
      <c r="A10" s="99">
        <v>36.0</v>
      </c>
      <c r="B10" s="100">
        <v>5.2</v>
      </c>
      <c r="C10" s="101">
        <v>39.99</v>
      </c>
      <c r="D10" s="99" t="s">
        <v>8</v>
      </c>
    </row>
    <row r="11">
      <c r="A11" s="102">
        <v>14.0</v>
      </c>
      <c r="B11" s="103">
        <v>6.28</v>
      </c>
      <c r="C11" s="104">
        <v>58.85</v>
      </c>
      <c r="D11" s="102" t="s">
        <v>8</v>
      </c>
    </row>
    <row r="12">
      <c r="A12" s="99">
        <v>17.0</v>
      </c>
      <c r="B12" s="100">
        <v>6.06</v>
      </c>
      <c r="C12" s="101">
        <v>55.41</v>
      </c>
      <c r="D12" s="99" t="s">
        <v>8</v>
      </c>
    </row>
    <row r="13">
      <c r="A13" s="102">
        <v>19.0</v>
      </c>
      <c r="B13" s="103">
        <v>6.57</v>
      </c>
      <c r="C13" s="104">
        <v>64.61</v>
      </c>
      <c r="D13" s="102" t="s">
        <v>8</v>
      </c>
    </row>
    <row r="14">
      <c r="A14" s="99">
        <v>36.0</v>
      </c>
      <c r="B14" s="100">
        <v>4.24</v>
      </c>
      <c r="C14" s="101">
        <v>45.75</v>
      </c>
      <c r="D14" s="99" t="s">
        <v>8</v>
      </c>
    </row>
    <row r="15">
      <c r="A15" s="102">
        <v>45.0</v>
      </c>
      <c r="B15" s="103">
        <v>8.71</v>
      </c>
      <c r="C15" s="104">
        <v>73.91</v>
      </c>
      <c r="D15" s="102" t="s">
        <v>8</v>
      </c>
    </row>
    <row r="16">
      <c r="A16" s="99">
        <v>3.0</v>
      </c>
      <c r="B16" s="100">
        <v>6.22</v>
      </c>
      <c r="C16" s="101">
        <v>51.33</v>
      </c>
      <c r="D16" s="99" t="s">
        <v>8</v>
      </c>
    </row>
    <row r="17">
      <c r="A17" s="102">
        <v>39.0</v>
      </c>
      <c r="B17" s="103">
        <v>5.47</v>
      </c>
      <c r="C17" s="104">
        <v>49.61</v>
      </c>
      <c r="D17" s="102" t="s">
        <v>8</v>
      </c>
    </row>
    <row r="18">
      <c r="A18" s="99">
        <v>15.0</v>
      </c>
      <c r="B18" s="100">
        <v>9.98</v>
      </c>
      <c r="C18" s="101">
        <v>83.73</v>
      </c>
      <c r="D18" s="99" t="s">
        <v>8</v>
      </c>
    </row>
    <row r="19">
      <c r="A19" s="102">
        <v>28.0</v>
      </c>
      <c r="B19" s="103">
        <v>5.39</v>
      </c>
      <c r="C19" s="104">
        <v>44.63</v>
      </c>
      <c r="D19" s="102" t="s">
        <v>8</v>
      </c>
    </row>
    <row r="20">
      <c r="A20" s="99">
        <v>7.0</v>
      </c>
      <c r="B20" s="100">
        <v>9.95</v>
      </c>
      <c r="C20" s="101">
        <v>80.99</v>
      </c>
      <c r="D20" s="99" t="s">
        <v>8</v>
      </c>
    </row>
    <row r="21" ht="15.75" customHeight="1">
      <c r="A21" s="102">
        <v>41.0</v>
      </c>
      <c r="B21" s="103">
        <v>9.23</v>
      </c>
      <c r="C21" s="104">
        <v>74.24</v>
      </c>
      <c r="D21" s="102" t="s">
        <v>8</v>
      </c>
    </row>
    <row r="22" ht="15.75" customHeight="1">
      <c r="A22" s="99">
        <v>18.0</v>
      </c>
      <c r="B22" s="100">
        <v>8.39</v>
      </c>
      <c r="C22" s="101">
        <v>72.72</v>
      </c>
      <c r="D22" s="99" t="s">
        <v>8</v>
      </c>
    </row>
    <row r="23" ht="15.75" customHeight="1">
      <c r="A23" s="102">
        <v>23.0</v>
      </c>
      <c r="B23" s="103">
        <v>5.41</v>
      </c>
      <c r="C23" s="104">
        <v>44.6</v>
      </c>
      <c r="D23" s="102" t="s">
        <v>8</v>
      </c>
    </row>
    <row r="24" ht="15.75" customHeight="1">
      <c r="A24" s="99">
        <v>7.0</v>
      </c>
      <c r="B24" s="100">
        <v>7.45</v>
      </c>
      <c r="C24" s="101">
        <v>57.16</v>
      </c>
      <c r="D24" s="99" t="s">
        <v>8</v>
      </c>
    </row>
    <row r="25" ht="15.75" customHeight="1">
      <c r="A25" s="102">
        <v>43.0</v>
      </c>
      <c r="B25" s="103">
        <v>5.03</v>
      </c>
      <c r="C25" s="104">
        <v>41.59</v>
      </c>
      <c r="D25" s="102" t="s">
        <v>8</v>
      </c>
    </row>
    <row r="26" ht="15.75" customHeight="1">
      <c r="A26" s="99">
        <v>14.0</v>
      </c>
      <c r="B26" s="100">
        <v>5.15</v>
      </c>
      <c r="C26" s="101">
        <v>52.61</v>
      </c>
      <c r="D26" s="99" t="s">
        <v>8</v>
      </c>
    </row>
    <row r="27" ht="15.75" customHeight="1">
      <c r="A27" s="102">
        <v>7.0</v>
      </c>
      <c r="B27" s="103">
        <v>6.43</v>
      </c>
      <c r="C27" s="104">
        <v>54.95</v>
      </c>
      <c r="D27" s="102" t="s">
        <v>8</v>
      </c>
    </row>
    <row r="28" ht="15.75" customHeight="1">
      <c r="A28" s="99">
        <v>39.0</v>
      </c>
      <c r="B28" s="100">
        <v>8.93</v>
      </c>
      <c r="C28" s="101">
        <v>72.44</v>
      </c>
      <c r="D28" s="99" t="s">
        <v>8</v>
      </c>
    </row>
    <row r="29" ht="15.75" customHeight="1">
      <c r="A29" s="102">
        <v>12.0</v>
      </c>
      <c r="B29" s="103">
        <v>8.44</v>
      </c>
      <c r="C29" s="104">
        <v>68.91</v>
      </c>
      <c r="D29" s="102" t="s">
        <v>8</v>
      </c>
    </row>
    <row r="30" ht="15.75" customHeight="1">
      <c r="A30" s="99">
        <v>31.0</v>
      </c>
      <c r="B30" s="100">
        <v>8.92</v>
      </c>
      <c r="C30" s="101">
        <v>77.15</v>
      </c>
      <c r="D30" s="99" t="s">
        <v>8</v>
      </c>
    </row>
    <row r="31" ht="15.75" customHeight="1">
      <c r="A31" s="102">
        <v>29.0</v>
      </c>
      <c r="B31" s="103">
        <v>5.47</v>
      </c>
      <c r="C31" s="104">
        <v>44.4</v>
      </c>
      <c r="D31" s="102" t="s">
        <v>8</v>
      </c>
    </row>
    <row r="32" ht="15.75" customHeight="1">
      <c r="A32" s="99">
        <v>5.0</v>
      </c>
      <c r="B32" s="100">
        <v>7.28</v>
      </c>
      <c r="C32" s="101">
        <v>62.93</v>
      </c>
      <c r="D32" s="99" t="s">
        <v>8</v>
      </c>
    </row>
    <row r="33" ht="15.75" customHeight="1">
      <c r="A33" s="102">
        <v>1.0</v>
      </c>
      <c r="B33" s="103">
        <v>4.84</v>
      </c>
      <c r="C33" s="104">
        <v>37.46</v>
      </c>
      <c r="D33" s="102" t="s">
        <v>8</v>
      </c>
    </row>
    <row r="34" ht="15.75" customHeight="1">
      <c r="A34" s="99">
        <v>28.0</v>
      </c>
      <c r="B34" s="100">
        <v>7.6</v>
      </c>
      <c r="C34" s="101">
        <v>73.75</v>
      </c>
      <c r="D34" s="99" t="s">
        <v>8</v>
      </c>
    </row>
    <row r="35" ht="15.75" customHeight="1">
      <c r="A35" s="102">
        <v>35.0</v>
      </c>
      <c r="B35" s="103">
        <v>9.07</v>
      </c>
      <c r="C35" s="104">
        <v>67.15</v>
      </c>
      <c r="D35" s="102" t="s">
        <v>8</v>
      </c>
    </row>
    <row r="36" ht="15.75" customHeight="1">
      <c r="A36" s="99">
        <v>62.0</v>
      </c>
      <c r="B36" s="100">
        <v>9.91</v>
      </c>
      <c r="C36" s="101">
        <v>77.4</v>
      </c>
      <c r="D36" s="99" t="s">
        <v>8</v>
      </c>
    </row>
    <row r="37" ht="15.75" customHeight="1">
      <c r="A37" s="102">
        <v>31.0</v>
      </c>
      <c r="B37" s="103">
        <v>6.38</v>
      </c>
      <c r="C37" s="104">
        <v>63.51</v>
      </c>
      <c r="D37" s="102" t="s">
        <v>8</v>
      </c>
    </row>
    <row r="38" ht="15.75" customHeight="1">
      <c r="A38" s="99">
        <v>3.0</v>
      </c>
      <c r="B38" s="100">
        <v>5.63</v>
      </c>
      <c r="C38" s="101">
        <v>51.14</v>
      </c>
      <c r="D38" s="99" t="s">
        <v>8</v>
      </c>
    </row>
    <row r="39" ht="15.75" customHeight="1">
      <c r="A39" s="102">
        <v>53.0</v>
      </c>
      <c r="B39" s="103">
        <v>8.72</v>
      </c>
      <c r="C39" s="104">
        <v>70.61</v>
      </c>
      <c r="D39" s="102" t="s">
        <v>8</v>
      </c>
    </row>
    <row r="40" ht="15.75" customHeight="1">
      <c r="A40" s="99">
        <v>31.0</v>
      </c>
      <c r="B40" s="100">
        <v>4.55</v>
      </c>
      <c r="C40" s="101">
        <v>44.23</v>
      </c>
      <c r="D40" s="99" t="s">
        <v>8</v>
      </c>
    </row>
    <row r="41" ht="15.75" customHeight="1">
      <c r="A41" s="102">
        <v>31.0</v>
      </c>
      <c r="B41" s="103">
        <v>6.55</v>
      </c>
      <c r="C41" s="104">
        <v>50.83</v>
      </c>
      <c r="D41" s="102" t="s">
        <v>8</v>
      </c>
    </row>
    <row r="42" ht="15.75" customHeight="1">
      <c r="A42" s="99">
        <v>22.0</v>
      </c>
      <c r="B42" s="100">
        <v>4.15</v>
      </c>
      <c r="C42" s="101">
        <v>45.83</v>
      </c>
      <c r="D42" s="99" t="s">
        <v>8</v>
      </c>
    </row>
    <row r="43" ht="15.75" customHeight="1">
      <c r="A43" s="102">
        <v>20.0</v>
      </c>
      <c r="B43" s="103">
        <v>6.41</v>
      </c>
      <c r="C43" s="104">
        <v>45.66</v>
      </c>
      <c r="D43" s="102" t="s">
        <v>8</v>
      </c>
    </row>
    <row r="44" ht="15.75" customHeight="1">
      <c r="A44" s="99">
        <v>42.0</v>
      </c>
      <c r="B44" s="100">
        <v>7.52</v>
      </c>
      <c r="C44" s="101">
        <v>54.57</v>
      </c>
      <c r="D44" s="99" t="s">
        <v>8</v>
      </c>
    </row>
    <row r="45" ht="15.75" customHeight="1">
      <c r="A45" s="102">
        <v>16.0</v>
      </c>
      <c r="B45" s="103">
        <v>5.91</v>
      </c>
      <c r="C45" s="104">
        <v>56.36</v>
      </c>
      <c r="D45" s="102" t="s">
        <v>8</v>
      </c>
    </row>
    <row r="46" ht="15.75" customHeight="1">
      <c r="A46" s="99">
        <v>20.0</v>
      </c>
      <c r="B46" s="100">
        <v>8.31</v>
      </c>
      <c r="C46" s="101">
        <v>64.02</v>
      </c>
      <c r="D46" s="99" t="s">
        <v>8</v>
      </c>
    </row>
    <row r="47" ht="15.75" customHeight="1">
      <c r="A47" s="102">
        <v>15.0</v>
      </c>
      <c r="B47" s="103">
        <v>9.59</v>
      </c>
      <c r="C47" s="104">
        <v>71.15</v>
      </c>
      <c r="D47" s="102" t="s">
        <v>8</v>
      </c>
    </row>
    <row r="48" ht="15.75" customHeight="1">
      <c r="A48" s="99">
        <v>35.0</v>
      </c>
      <c r="B48" s="100">
        <v>4.88</v>
      </c>
      <c r="C48" s="101">
        <v>46.33</v>
      </c>
      <c r="D48" s="99" t="s">
        <v>8</v>
      </c>
    </row>
    <row r="49" ht="15.75" customHeight="1">
      <c r="A49" s="102">
        <v>28.0</v>
      </c>
      <c r="B49" s="103">
        <v>7.21</v>
      </c>
      <c r="C49" s="104">
        <v>52.08</v>
      </c>
      <c r="D49" s="102" t="s">
        <v>8</v>
      </c>
    </row>
    <row r="50" ht="15.75" customHeight="1">
      <c r="A50" s="99">
        <v>46.0</v>
      </c>
      <c r="B50" s="100">
        <v>9.93</v>
      </c>
      <c r="C50" s="101">
        <v>80.16</v>
      </c>
      <c r="D50" s="99" t="s">
        <v>8</v>
      </c>
    </row>
    <row r="51" ht="15.75" customHeight="1">
      <c r="A51" s="102">
        <v>31.0</v>
      </c>
      <c r="B51" s="103">
        <v>9.6</v>
      </c>
      <c r="C51" s="104">
        <v>79.55</v>
      </c>
      <c r="D51" s="102" t="s">
        <v>8</v>
      </c>
    </row>
    <row r="52" ht="15.75" customHeight="1">
      <c r="A52" s="99">
        <v>29.0</v>
      </c>
      <c r="B52" s="100">
        <v>9.02</v>
      </c>
      <c r="C52" s="101">
        <v>78.27</v>
      </c>
      <c r="D52" s="99" t="s">
        <v>8</v>
      </c>
    </row>
    <row r="53" ht="15.75" customHeight="1">
      <c r="A53" s="102">
        <v>28.0</v>
      </c>
      <c r="B53" s="103">
        <v>5.34</v>
      </c>
      <c r="C53" s="104">
        <v>51.69</v>
      </c>
      <c r="D53" s="102" t="s">
        <v>8</v>
      </c>
    </row>
    <row r="54" ht="15.75" customHeight="1">
      <c r="A54" s="99">
        <v>28.0</v>
      </c>
      <c r="B54" s="100">
        <v>9.49</v>
      </c>
      <c r="C54" s="101">
        <v>80.47</v>
      </c>
      <c r="D54" s="99" t="s">
        <v>8</v>
      </c>
    </row>
    <row r="55" ht="15.75" customHeight="1">
      <c r="A55" s="102">
        <v>25.0</v>
      </c>
      <c r="B55" s="103">
        <v>7.98</v>
      </c>
      <c r="C55" s="104">
        <v>66.28</v>
      </c>
      <c r="D55" s="102" t="s">
        <v>8</v>
      </c>
    </row>
    <row r="56" ht="15.75" customHeight="1">
      <c r="A56" s="99">
        <v>31.0</v>
      </c>
      <c r="B56" s="100">
        <v>7.33</v>
      </c>
      <c r="C56" s="101">
        <v>57.0</v>
      </c>
      <c r="D56" s="99" t="s">
        <v>8</v>
      </c>
    </row>
    <row r="57" ht="15.75" customHeight="1">
      <c r="A57" s="102">
        <v>19.0</v>
      </c>
      <c r="B57" s="103">
        <v>7.59</v>
      </c>
      <c r="C57" s="104">
        <v>58.01</v>
      </c>
      <c r="D57" s="102" t="s">
        <v>8</v>
      </c>
    </row>
    <row r="58" ht="15.75" customHeight="1">
      <c r="A58" s="99">
        <v>38.0</v>
      </c>
      <c r="B58" s="100">
        <v>6.82</v>
      </c>
      <c r="C58" s="101">
        <v>52.3</v>
      </c>
      <c r="D58" s="99" t="s">
        <v>8</v>
      </c>
    </row>
    <row r="59" ht="15.75" customHeight="1">
      <c r="A59" s="102">
        <v>67.0</v>
      </c>
      <c r="B59" s="103">
        <v>4.17</v>
      </c>
      <c r="C59" s="104">
        <v>38.17</v>
      </c>
      <c r="D59" s="102" t="s">
        <v>8</v>
      </c>
    </row>
    <row r="60" ht="15.75" customHeight="1">
      <c r="A60" s="99">
        <v>24.0</v>
      </c>
      <c r="B60" s="100">
        <v>4.48</v>
      </c>
      <c r="C60" s="101">
        <v>38.24</v>
      </c>
      <c r="D60" s="99" t="s">
        <v>8</v>
      </c>
    </row>
    <row r="61" ht="15.75" customHeight="1">
      <c r="A61" s="102">
        <v>18.0</v>
      </c>
      <c r="B61" s="103">
        <v>9.2</v>
      </c>
      <c r="C61" s="104">
        <v>76.39</v>
      </c>
      <c r="D61" s="102" t="s">
        <v>8</v>
      </c>
    </row>
    <row r="62" ht="15.75" customHeight="1">
      <c r="A62" s="99">
        <v>26.0</v>
      </c>
      <c r="B62" s="100">
        <v>8.14</v>
      </c>
      <c r="C62" s="101">
        <v>63.07</v>
      </c>
      <c r="D62" s="99" t="s">
        <v>8</v>
      </c>
    </row>
    <row r="63" ht="15.75" customHeight="1">
      <c r="A63" s="102">
        <v>49.0</v>
      </c>
      <c r="B63" s="103">
        <v>6.76</v>
      </c>
      <c r="C63" s="104">
        <v>59.39</v>
      </c>
      <c r="D63" s="102" t="s">
        <v>8</v>
      </c>
    </row>
    <row r="64" ht="15.75" customHeight="1">
      <c r="A64" s="99">
        <v>45.0</v>
      </c>
      <c r="B64" s="100">
        <v>4.59</v>
      </c>
      <c r="C64" s="101">
        <v>44.25</v>
      </c>
      <c r="D64" s="99" t="s">
        <v>8</v>
      </c>
    </row>
    <row r="65" ht="15.75" customHeight="1">
      <c r="A65" s="102">
        <v>37.0</v>
      </c>
      <c r="B65" s="103">
        <v>8.8</v>
      </c>
      <c r="C65" s="104">
        <v>68.76</v>
      </c>
      <c r="D65" s="102" t="s">
        <v>8</v>
      </c>
    </row>
    <row r="66" ht="15.75" customHeight="1">
      <c r="A66" s="99">
        <v>29.0</v>
      </c>
      <c r="B66" s="100">
        <v>6.59</v>
      </c>
      <c r="C66" s="101">
        <v>52.87</v>
      </c>
      <c r="D66" s="99" t="s">
        <v>8</v>
      </c>
    </row>
    <row r="67" ht="15.75" customHeight="1">
      <c r="A67" s="102">
        <v>38.0</v>
      </c>
      <c r="B67" s="103">
        <v>4.57</v>
      </c>
      <c r="C67" s="104">
        <v>40.86</v>
      </c>
      <c r="D67" s="102" t="s">
        <v>8</v>
      </c>
    </row>
    <row r="68" ht="15.75" customHeight="1">
      <c r="A68" s="99">
        <v>36.0</v>
      </c>
      <c r="B68" s="100">
        <v>6.97</v>
      </c>
      <c r="C68" s="101">
        <v>58.86</v>
      </c>
      <c r="D68" s="99" t="s">
        <v>8</v>
      </c>
    </row>
    <row r="69" ht="15.75" customHeight="1">
      <c r="A69" s="102">
        <v>34.0</v>
      </c>
      <c r="B69" s="103">
        <v>6.82</v>
      </c>
      <c r="C69" s="104">
        <v>55.6</v>
      </c>
      <c r="D69" s="102" t="s">
        <v>8</v>
      </c>
    </row>
    <row r="70" ht="15.75" customHeight="1">
      <c r="A70" s="99">
        <v>43.0</v>
      </c>
      <c r="B70" s="100">
        <v>5.56</v>
      </c>
      <c r="C70" s="101">
        <v>43.2</v>
      </c>
      <c r="D70" s="99" t="s">
        <v>8</v>
      </c>
    </row>
    <row r="71" ht="15.75" customHeight="1">
      <c r="A71" s="102">
        <v>28.0</v>
      </c>
      <c r="B71" s="103">
        <v>5.29</v>
      </c>
      <c r="C71" s="104">
        <v>46.77</v>
      </c>
      <c r="D71" s="102" t="s">
        <v>8</v>
      </c>
    </row>
    <row r="72" ht="15.75" customHeight="1">
      <c r="A72" s="99">
        <v>11.0</v>
      </c>
      <c r="B72" s="100">
        <v>6.64</v>
      </c>
      <c r="C72" s="101">
        <v>52.51</v>
      </c>
      <c r="D72" s="99" t="s">
        <v>8</v>
      </c>
    </row>
    <row r="73" ht="15.75" customHeight="1">
      <c r="A73" s="102">
        <v>7.0</v>
      </c>
      <c r="B73" s="103">
        <v>7.75</v>
      </c>
      <c r="C73" s="104">
        <v>54.28</v>
      </c>
      <c r="D73" s="102" t="s">
        <v>8</v>
      </c>
    </row>
    <row r="74" ht="15.75" customHeight="1">
      <c r="A74" s="99">
        <v>33.0</v>
      </c>
      <c r="B74" s="100">
        <v>6.99</v>
      </c>
      <c r="C74" s="101">
        <v>54.32</v>
      </c>
      <c r="D74" s="99" t="s">
        <v>8</v>
      </c>
    </row>
    <row r="75" ht="15.75" customHeight="1">
      <c r="A75" s="102">
        <v>20.0</v>
      </c>
      <c r="B75" s="103">
        <v>7.31</v>
      </c>
      <c r="C75" s="104">
        <v>57.02</v>
      </c>
      <c r="D75" s="102" t="s">
        <v>8</v>
      </c>
    </row>
    <row r="76" ht="15.75" customHeight="1">
      <c r="A76" s="99">
        <v>24.0</v>
      </c>
      <c r="B76" s="100">
        <v>8.6</v>
      </c>
      <c r="C76" s="101">
        <v>68.48</v>
      </c>
      <c r="D76" s="99" t="s">
        <v>8</v>
      </c>
    </row>
    <row r="77" ht="15.75" customHeight="1">
      <c r="A77" s="102">
        <v>30.0</v>
      </c>
      <c r="B77" s="103">
        <v>4.93</v>
      </c>
      <c r="C77" s="104">
        <v>43.97</v>
      </c>
      <c r="D77" s="102" t="s">
        <v>8</v>
      </c>
    </row>
    <row r="78" ht="15.75" customHeight="1">
      <c r="A78" s="99">
        <v>24.0</v>
      </c>
      <c r="B78" s="100">
        <v>4.05</v>
      </c>
      <c r="C78" s="101">
        <v>47.74</v>
      </c>
      <c r="D78" s="99" t="s">
        <v>8</v>
      </c>
    </row>
    <row r="79" ht="15.75" customHeight="1">
      <c r="A79" s="102">
        <v>6.0</v>
      </c>
      <c r="B79" s="103">
        <v>9.05</v>
      </c>
      <c r="C79" s="104">
        <v>77.84</v>
      </c>
      <c r="D79" s="102" t="s">
        <v>8</v>
      </c>
    </row>
    <row r="80" ht="15.75" customHeight="1">
      <c r="A80" s="99">
        <v>36.0</v>
      </c>
      <c r="B80" s="100">
        <v>5.77</v>
      </c>
      <c r="C80" s="101">
        <v>46.76</v>
      </c>
      <c r="D80" s="99" t="s">
        <v>8</v>
      </c>
    </row>
    <row r="81" ht="15.75" customHeight="1">
      <c r="A81" s="102">
        <v>26.0</v>
      </c>
      <c r="B81" s="103">
        <v>7.37</v>
      </c>
      <c r="C81" s="104">
        <v>69.61</v>
      </c>
      <c r="D81" s="102" t="s">
        <v>8</v>
      </c>
    </row>
    <row r="82" ht="15.75" customHeight="1">
      <c r="A82" s="99">
        <v>6.0</v>
      </c>
      <c r="B82" s="100">
        <v>6.34</v>
      </c>
      <c r="C82" s="101">
        <v>52.36</v>
      </c>
      <c r="D82" s="99" t="s">
        <v>8</v>
      </c>
    </row>
    <row r="83" ht="15.75" customHeight="1">
      <c r="A83" s="102">
        <v>41.0</v>
      </c>
      <c r="B83" s="103">
        <v>5.14</v>
      </c>
      <c r="C83" s="104">
        <v>46.8</v>
      </c>
      <c r="D83" s="102" t="s">
        <v>8</v>
      </c>
    </row>
    <row r="84" ht="15.75" customHeight="1">
      <c r="A84" s="99">
        <v>5.0</v>
      </c>
      <c r="B84" s="100">
        <v>5.43</v>
      </c>
      <c r="C84" s="101">
        <v>39.72</v>
      </c>
      <c r="D84" s="99" t="s">
        <v>8</v>
      </c>
    </row>
    <row r="85" ht="15.75" customHeight="1">
      <c r="A85" s="102">
        <v>6.0</v>
      </c>
      <c r="B85" s="103">
        <v>8.98</v>
      </c>
      <c r="C85" s="104">
        <v>72.54</v>
      </c>
      <c r="D85" s="102" t="s">
        <v>8</v>
      </c>
    </row>
    <row r="86" ht="15.75" customHeight="1">
      <c r="A86" s="99">
        <v>7.0</v>
      </c>
      <c r="B86" s="100">
        <v>8.96</v>
      </c>
      <c r="C86" s="101">
        <v>79.35</v>
      </c>
      <c r="D86" s="99" t="s">
        <v>8</v>
      </c>
    </row>
    <row r="87" ht="15.75" customHeight="1">
      <c r="A87" s="102">
        <v>38.0</v>
      </c>
      <c r="B87" s="103">
        <v>7.34</v>
      </c>
      <c r="C87" s="104">
        <v>56.7</v>
      </c>
      <c r="D87" s="102" t="s">
        <v>8</v>
      </c>
    </row>
    <row r="88" ht="15.75" customHeight="1">
      <c r="A88" s="99">
        <v>1.0</v>
      </c>
      <c r="B88" s="100">
        <v>6.81</v>
      </c>
      <c r="C88" s="101">
        <v>64.6</v>
      </c>
      <c r="D88" s="99" t="s">
        <v>8</v>
      </c>
    </row>
    <row r="89" ht="15.75" customHeight="1">
      <c r="A89" s="102">
        <v>24.0</v>
      </c>
      <c r="B89" s="103">
        <v>7.9</v>
      </c>
      <c r="C89" s="104">
        <v>65.95</v>
      </c>
      <c r="D89" s="102" t="s">
        <v>8</v>
      </c>
    </row>
    <row r="90" ht="15.75" customHeight="1">
      <c r="A90" s="99">
        <v>10.0</v>
      </c>
      <c r="B90" s="100">
        <v>6.69</v>
      </c>
      <c r="C90" s="101">
        <v>57.47</v>
      </c>
      <c r="D90" s="99" t="s">
        <v>8</v>
      </c>
    </row>
    <row r="91" ht="15.75" customHeight="1">
      <c r="A91" s="102">
        <v>10.0</v>
      </c>
      <c r="B91" s="103">
        <v>7.21</v>
      </c>
      <c r="C91" s="104">
        <v>56.66</v>
      </c>
      <c r="D91" s="102" t="s">
        <v>8</v>
      </c>
    </row>
    <row r="92" ht="15.75" customHeight="1">
      <c r="A92" s="99">
        <v>16.0</v>
      </c>
      <c r="B92" s="100">
        <v>9.15</v>
      </c>
      <c r="C92" s="101">
        <v>69.04</v>
      </c>
      <c r="D92" s="99" t="s">
        <v>8</v>
      </c>
    </row>
    <row r="93" ht="15.75" customHeight="1">
      <c r="A93" s="102">
        <v>23.0</v>
      </c>
      <c r="B93" s="103">
        <v>4.17</v>
      </c>
      <c r="C93" s="104">
        <v>39.58</v>
      </c>
      <c r="D93" s="102" t="s">
        <v>8</v>
      </c>
    </row>
    <row r="94" ht="15.75" customHeight="1">
      <c r="A94" s="99">
        <v>35.0</v>
      </c>
      <c r="B94" s="100">
        <v>7.37</v>
      </c>
      <c r="C94" s="101">
        <v>57.9</v>
      </c>
      <c r="D94" s="99" t="s">
        <v>8</v>
      </c>
    </row>
    <row r="95" ht="15.75" customHeight="1">
      <c r="A95" s="102">
        <v>6.0</v>
      </c>
      <c r="B95" s="103">
        <v>7.52</v>
      </c>
      <c r="C95" s="104">
        <v>63.74</v>
      </c>
      <c r="D95" s="102" t="s">
        <v>8</v>
      </c>
    </row>
    <row r="96" ht="15.75" customHeight="1">
      <c r="A96" s="99">
        <v>24.0</v>
      </c>
      <c r="B96" s="100">
        <v>4.66</v>
      </c>
      <c r="C96" s="101">
        <v>38.69</v>
      </c>
      <c r="D96" s="99" t="s">
        <v>8</v>
      </c>
    </row>
    <row r="97" ht="15.75" customHeight="1">
      <c r="A97" s="102">
        <v>34.0</v>
      </c>
      <c r="B97" s="103">
        <v>8.64</v>
      </c>
      <c r="C97" s="104">
        <v>65.87</v>
      </c>
      <c r="D97" s="102" t="s">
        <v>8</v>
      </c>
    </row>
    <row r="98" ht="15.75" customHeight="1">
      <c r="A98" s="99">
        <v>26.0</v>
      </c>
      <c r="B98" s="100">
        <v>7.31</v>
      </c>
      <c r="C98" s="101">
        <v>62.13</v>
      </c>
      <c r="D98" s="99" t="s">
        <v>8</v>
      </c>
    </row>
    <row r="99" ht="15.75" customHeight="1">
      <c r="A99" s="102">
        <v>34.0</v>
      </c>
      <c r="B99" s="103">
        <v>5.38</v>
      </c>
      <c r="C99" s="104">
        <v>50.46</v>
      </c>
      <c r="D99" s="102" t="s">
        <v>8</v>
      </c>
    </row>
    <row r="100" ht="15.75" customHeight="1">
      <c r="A100" s="99">
        <v>18.0</v>
      </c>
      <c r="B100" s="100">
        <v>8.1</v>
      </c>
      <c r="C100" s="101">
        <v>77.16</v>
      </c>
      <c r="D100" s="99" t="s">
        <v>8</v>
      </c>
    </row>
    <row r="101" ht="15.75" customHeight="1">
      <c r="A101" s="102">
        <v>18.0</v>
      </c>
      <c r="B101" s="103">
        <v>6.06</v>
      </c>
      <c r="C101" s="104">
        <v>52.84</v>
      </c>
      <c r="D101" s="102" t="s">
        <v>8</v>
      </c>
    </row>
    <row r="102" ht="15.75" customHeight="1">
      <c r="A102" s="99">
        <v>22.0</v>
      </c>
      <c r="B102" s="100">
        <v>9.87</v>
      </c>
      <c r="C102" s="101">
        <v>84.28</v>
      </c>
      <c r="D102" s="99" t="s">
        <v>8</v>
      </c>
    </row>
    <row r="103" ht="15.75" customHeight="1">
      <c r="A103" s="102">
        <v>27.0</v>
      </c>
      <c r="B103" s="103">
        <v>4.7</v>
      </c>
      <c r="C103" s="104">
        <v>44.37</v>
      </c>
      <c r="D103" s="102" t="s">
        <v>8</v>
      </c>
    </row>
    <row r="104" ht="15.75" customHeight="1">
      <c r="A104" s="99">
        <v>31.0</v>
      </c>
      <c r="B104" s="100">
        <v>5.87</v>
      </c>
      <c r="C104" s="101">
        <v>57.43</v>
      </c>
      <c r="D104" s="99" t="s">
        <v>8</v>
      </c>
    </row>
    <row r="105" ht="15.75" customHeight="1">
      <c r="A105" s="102">
        <v>27.0</v>
      </c>
      <c r="B105" s="103">
        <v>4.84</v>
      </c>
      <c r="C105" s="104">
        <v>45.31</v>
      </c>
      <c r="D105" s="102" t="s">
        <v>8</v>
      </c>
    </row>
    <row r="106" ht="15.75" customHeight="1">
      <c r="A106" s="99">
        <v>26.0</v>
      </c>
      <c r="B106" s="100">
        <v>8.63</v>
      </c>
      <c r="C106" s="101">
        <v>68.96</v>
      </c>
      <c r="D106" s="99" t="s">
        <v>8</v>
      </c>
    </row>
    <row r="107" ht="15.75" customHeight="1">
      <c r="A107" s="102">
        <v>34.0</v>
      </c>
      <c r="B107" s="103">
        <v>9.94</v>
      </c>
      <c r="C107" s="104">
        <v>81.68</v>
      </c>
      <c r="D107" s="102" t="s">
        <v>8</v>
      </c>
    </row>
    <row r="108" ht="15.75" customHeight="1">
      <c r="A108" s="99">
        <v>18.0</v>
      </c>
      <c r="B108" s="100">
        <v>9.99</v>
      </c>
      <c r="C108" s="101">
        <v>75.74</v>
      </c>
      <c r="D108" s="99" t="s">
        <v>8</v>
      </c>
    </row>
    <row r="109" ht="15.75" customHeight="1">
      <c r="A109" s="102">
        <v>1.0</v>
      </c>
      <c r="B109" s="103">
        <v>5.45</v>
      </c>
      <c r="C109" s="104">
        <v>52.45</v>
      </c>
      <c r="D109" s="102" t="s">
        <v>8</v>
      </c>
    </row>
    <row r="110" ht="15.75" customHeight="1">
      <c r="A110" s="99">
        <v>22.0</v>
      </c>
      <c r="B110" s="100">
        <v>8.72</v>
      </c>
      <c r="C110" s="101">
        <v>68.07</v>
      </c>
      <c r="D110" s="99" t="s">
        <v>8</v>
      </c>
    </row>
    <row r="111" ht="15.75" customHeight="1">
      <c r="A111" s="102">
        <v>2.0</v>
      </c>
      <c r="B111" s="103">
        <v>4.64</v>
      </c>
      <c r="C111" s="104">
        <v>51.67</v>
      </c>
      <c r="D111" s="102" t="s">
        <v>8</v>
      </c>
    </row>
    <row r="112" ht="15.75" customHeight="1">
      <c r="A112" s="99">
        <v>18.0</v>
      </c>
      <c r="B112" s="100">
        <v>5.66</v>
      </c>
      <c r="C112" s="101">
        <v>48.8</v>
      </c>
      <c r="D112" s="99" t="s">
        <v>8</v>
      </c>
    </row>
    <row r="113" ht="15.75" customHeight="1">
      <c r="A113" s="102">
        <v>36.0</v>
      </c>
      <c r="B113" s="103">
        <v>9.03</v>
      </c>
      <c r="C113" s="104">
        <v>77.07</v>
      </c>
      <c r="D113" s="102" t="s">
        <v>8</v>
      </c>
    </row>
    <row r="114" ht="15.75" customHeight="1">
      <c r="A114" s="99">
        <v>20.0</v>
      </c>
      <c r="B114" s="100">
        <v>5.93</v>
      </c>
      <c r="C114" s="101">
        <v>53.41</v>
      </c>
      <c r="D114" s="99" t="s">
        <v>8</v>
      </c>
    </row>
    <row r="115" ht="15.75" customHeight="1">
      <c r="A115" s="102">
        <v>20.0</v>
      </c>
      <c r="B115" s="103">
        <v>9.03</v>
      </c>
      <c r="C115" s="104">
        <v>68.26</v>
      </c>
      <c r="D115" s="102" t="s">
        <v>8</v>
      </c>
    </row>
    <row r="116" ht="15.75" customHeight="1">
      <c r="A116" s="99">
        <v>48.0</v>
      </c>
      <c r="B116" s="100">
        <v>9.58</v>
      </c>
      <c r="C116" s="101">
        <v>77.38</v>
      </c>
      <c r="D116" s="99" t="s">
        <v>8</v>
      </c>
    </row>
    <row r="117" ht="15.75" customHeight="1">
      <c r="A117" s="102">
        <v>27.0</v>
      </c>
      <c r="B117" s="103">
        <v>6.96</v>
      </c>
      <c r="C117" s="104">
        <v>65.4</v>
      </c>
      <c r="D117" s="102" t="s">
        <v>8</v>
      </c>
    </row>
    <row r="118" ht="15.75" customHeight="1">
      <c r="A118" s="99">
        <v>36.0</v>
      </c>
      <c r="B118" s="100">
        <v>8.49</v>
      </c>
      <c r="C118" s="101">
        <v>62.51</v>
      </c>
      <c r="D118" s="99" t="s">
        <v>8</v>
      </c>
    </row>
    <row r="119" ht="15.75" customHeight="1">
      <c r="A119" s="102">
        <v>13.0</v>
      </c>
      <c r="B119" s="103">
        <v>7.11</v>
      </c>
      <c r="C119" s="104">
        <v>55.07</v>
      </c>
      <c r="D119" s="102" t="s">
        <v>8</v>
      </c>
    </row>
    <row r="120" ht="15.75" customHeight="1">
      <c r="A120" s="99">
        <v>9.0</v>
      </c>
      <c r="B120" s="100">
        <v>5.67</v>
      </c>
      <c r="C120" s="101">
        <v>50.27</v>
      </c>
      <c r="D120" s="99" t="s">
        <v>8</v>
      </c>
    </row>
    <row r="121" ht="15.75" customHeight="1">
      <c r="A121" s="102">
        <v>16.0</v>
      </c>
      <c r="B121" s="103">
        <v>4.34</v>
      </c>
      <c r="C121" s="104">
        <v>35.8</v>
      </c>
      <c r="D121" s="102" t="s">
        <v>8</v>
      </c>
    </row>
    <row r="122" ht="15.75" customHeight="1">
      <c r="A122" s="99">
        <v>30.0</v>
      </c>
      <c r="B122" s="100">
        <v>6.72</v>
      </c>
      <c r="C122" s="101">
        <v>64.55</v>
      </c>
      <c r="D122" s="99" t="s">
        <v>8</v>
      </c>
    </row>
    <row r="123" ht="15.75" customHeight="1">
      <c r="A123" s="102">
        <v>30.0</v>
      </c>
      <c r="B123" s="103">
        <v>9.18</v>
      </c>
      <c r="C123" s="104">
        <v>73.87</v>
      </c>
      <c r="D123" s="102" t="s">
        <v>8</v>
      </c>
    </row>
    <row r="124" ht="15.75" customHeight="1">
      <c r="A124" s="99">
        <v>54.0</v>
      </c>
      <c r="B124" s="100">
        <v>4.32</v>
      </c>
      <c r="C124" s="101">
        <v>41.82</v>
      </c>
      <c r="D124" s="99" t="s">
        <v>8</v>
      </c>
    </row>
    <row r="125" ht="15.75" customHeight="1">
      <c r="A125" s="102">
        <v>38.0</v>
      </c>
      <c r="B125" s="103">
        <v>4.28</v>
      </c>
      <c r="C125" s="104">
        <v>43.18</v>
      </c>
      <c r="D125" s="102" t="s">
        <v>8</v>
      </c>
    </row>
    <row r="126" ht="15.75" customHeight="1">
      <c r="A126" s="99">
        <v>19.0</v>
      </c>
      <c r="B126" s="100">
        <v>5.1</v>
      </c>
      <c r="C126" s="101">
        <v>47.22</v>
      </c>
      <c r="D126" s="99" t="s">
        <v>8</v>
      </c>
    </row>
    <row r="127" ht="15.75" customHeight="1">
      <c r="A127" s="102">
        <v>26.0</v>
      </c>
      <c r="B127" s="103">
        <v>6.23</v>
      </c>
      <c r="C127" s="104">
        <v>53.91</v>
      </c>
      <c r="D127" s="102" t="s">
        <v>8</v>
      </c>
    </row>
    <row r="128" ht="15.75" customHeight="1">
      <c r="A128" s="99">
        <v>30.0</v>
      </c>
      <c r="B128" s="100">
        <v>6.45</v>
      </c>
      <c r="C128" s="101">
        <v>59.74</v>
      </c>
      <c r="D128" s="99" t="s">
        <v>8</v>
      </c>
    </row>
    <row r="129" ht="15.75" customHeight="1">
      <c r="A129" s="102">
        <v>31.0</v>
      </c>
      <c r="B129" s="103">
        <v>9.73</v>
      </c>
      <c r="C129" s="104">
        <v>74.14</v>
      </c>
      <c r="D129" s="102" t="s">
        <v>8</v>
      </c>
    </row>
    <row r="130" ht="15.75" customHeight="1">
      <c r="A130" s="99">
        <v>52.0</v>
      </c>
      <c r="B130" s="100">
        <v>4.14</v>
      </c>
      <c r="C130" s="101">
        <v>36.58</v>
      </c>
      <c r="D130" s="99" t="s">
        <v>9</v>
      </c>
    </row>
    <row r="131" ht="15.75" customHeight="1">
      <c r="A131" s="102">
        <v>24.0</v>
      </c>
      <c r="B131" s="103">
        <v>9.28</v>
      </c>
      <c r="C131" s="104">
        <v>76.55</v>
      </c>
      <c r="D131" s="102" t="s">
        <v>8</v>
      </c>
    </row>
    <row r="132" ht="15.75" customHeight="1">
      <c r="A132" s="99">
        <v>10.0</v>
      </c>
      <c r="B132" s="100">
        <v>6.76</v>
      </c>
      <c r="C132" s="101">
        <v>37.07</v>
      </c>
      <c r="D132" s="99" t="s">
        <v>8</v>
      </c>
    </row>
    <row r="133" ht="15.75" customHeight="1">
      <c r="A133" s="102">
        <v>25.0</v>
      </c>
      <c r="B133" s="103">
        <v>6.16</v>
      </c>
      <c r="C133" s="104">
        <v>71.33</v>
      </c>
      <c r="D133" s="102" t="s">
        <v>8</v>
      </c>
    </row>
    <row r="134" ht="15.75" customHeight="1">
      <c r="A134" s="99">
        <v>38.0</v>
      </c>
      <c r="B134" s="100">
        <v>8.22</v>
      </c>
      <c r="C134" s="101">
        <v>80.31</v>
      </c>
      <c r="D134" s="99" t="s">
        <v>8</v>
      </c>
    </row>
    <row r="135" ht="15.75" customHeight="1">
      <c r="A135" s="102">
        <v>13.0</v>
      </c>
      <c r="B135" s="103">
        <v>6.16</v>
      </c>
      <c r="C135" s="104">
        <v>70.49</v>
      </c>
      <c r="D135" s="102" t="s">
        <v>8</v>
      </c>
    </row>
    <row r="136" ht="15.75" customHeight="1">
      <c r="A136" s="99">
        <v>31.0</v>
      </c>
      <c r="B136" s="100">
        <v>7.22</v>
      </c>
      <c r="C136" s="101">
        <v>28.75</v>
      </c>
      <c r="D136" s="99" t="s">
        <v>8</v>
      </c>
    </row>
    <row r="137" ht="15.75" customHeight="1">
      <c r="A137" s="102">
        <v>37.0</v>
      </c>
      <c r="B137" s="103">
        <v>8.6</v>
      </c>
      <c r="C137" s="104">
        <v>43.95</v>
      </c>
      <c r="D137" s="102" t="s">
        <v>8</v>
      </c>
    </row>
    <row r="138" ht="15.75" customHeight="1">
      <c r="A138" s="99">
        <v>14.0</v>
      </c>
      <c r="B138" s="100">
        <v>7.95</v>
      </c>
      <c r="C138" s="101">
        <v>85.03</v>
      </c>
      <c r="D138" s="99" t="s">
        <v>8</v>
      </c>
    </row>
    <row r="139" ht="15.75" customHeight="1">
      <c r="A139" s="102">
        <v>7.0</v>
      </c>
      <c r="B139" s="103">
        <v>4.44</v>
      </c>
      <c r="C139" s="104">
        <v>76.47</v>
      </c>
      <c r="D139" s="102" t="s">
        <v>8</v>
      </c>
    </row>
    <row r="140" ht="15.75" customHeight="1">
      <c r="A140" s="99">
        <v>10.0</v>
      </c>
      <c r="B140" s="100">
        <v>9.75</v>
      </c>
      <c r="C140" s="101">
        <v>51.12</v>
      </c>
      <c r="D140" s="99" t="s">
        <v>8</v>
      </c>
    </row>
    <row r="141" ht="15.75" customHeight="1">
      <c r="A141" s="102">
        <v>12.0</v>
      </c>
      <c r="B141" s="103">
        <v>9.07</v>
      </c>
      <c r="C141" s="104">
        <v>68.02</v>
      </c>
      <c r="D141" s="102" t="s">
        <v>8</v>
      </c>
    </row>
    <row r="142" ht="15.75" customHeight="1">
      <c r="A142" s="99">
        <v>34.0</v>
      </c>
      <c r="B142" s="100">
        <v>4.93</v>
      </c>
      <c r="C142" s="101">
        <v>65.16</v>
      </c>
      <c r="D142" s="99" t="s">
        <v>8</v>
      </c>
    </row>
    <row r="143" ht="15.75" customHeight="1">
      <c r="A143" s="102">
        <v>26.0</v>
      </c>
      <c r="B143" s="103">
        <v>4.76</v>
      </c>
      <c r="C143" s="104">
        <v>58.0</v>
      </c>
      <c r="D143" s="102" t="s">
        <v>8</v>
      </c>
    </row>
    <row r="144" ht="15.75" customHeight="1">
      <c r="A144" s="99">
        <v>29.0</v>
      </c>
      <c r="B144" s="100">
        <v>5.96</v>
      </c>
      <c r="C144" s="101">
        <v>55.1</v>
      </c>
      <c r="D144" s="99" t="s">
        <v>8</v>
      </c>
    </row>
    <row r="145" ht="15.75" customHeight="1">
      <c r="A145" s="102">
        <v>23.0</v>
      </c>
      <c r="B145" s="103">
        <v>4.54</v>
      </c>
      <c r="C145" s="104">
        <v>21.1</v>
      </c>
      <c r="D145" s="102" t="s">
        <v>8</v>
      </c>
    </row>
    <row r="146" ht="15.75" customHeight="1">
      <c r="A146" s="99">
        <v>34.0</v>
      </c>
      <c r="B146" s="100">
        <v>6.12</v>
      </c>
      <c r="C146" s="101">
        <v>49.54</v>
      </c>
      <c r="D146" s="99" t="s">
        <v>8</v>
      </c>
    </row>
    <row r="147" ht="15.75" customHeight="1">
      <c r="A147" s="102">
        <v>17.0</v>
      </c>
      <c r="B147" s="103">
        <v>5.35</v>
      </c>
      <c r="C147" s="104">
        <v>40.88</v>
      </c>
      <c r="D147" s="102" t="s">
        <v>8</v>
      </c>
    </row>
    <row r="148" ht="15.75" customHeight="1">
      <c r="A148" s="99">
        <v>38.0</v>
      </c>
      <c r="B148" s="100">
        <v>8.39</v>
      </c>
      <c r="C148" s="101">
        <v>27.64</v>
      </c>
      <c r="D148" s="99" t="s">
        <v>8</v>
      </c>
    </row>
    <row r="149" ht="15.75" customHeight="1">
      <c r="A149" s="102">
        <v>36.0</v>
      </c>
      <c r="B149" s="103">
        <v>9.35</v>
      </c>
      <c r="C149" s="104">
        <v>96.31</v>
      </c>
      <c r="D149" s="102" t="s">
        <v>8</v>
      </c>
    </row>
    <row r="150" ht="15.75" customHeight="1">
      <c r="A150" s="99">
        <v>24.0</v>
      </c>
      <c r="B150" s="100">
        <v>5.06</v>
      </c>
      <c r="C150" s="101">
        <v>96.03</v>
      </c>
      <c r="D150" s="99" t="s">
        <v>8</v>
      </c>
    </row>
    <row r="151" ht="15.75" customHeight="1">
      <c r="A151" s="102">
        <v>14.0</v>
      </c>
      <c r="B151" s="103">
        <v>7.18</v>
      </c>
      <c r="C151" s="104">
        <v>77.29</v>
      </c>
      <c r="D151" s="102" t="s">
        <v>8</v>
      </c>
    </row>
    <row r="152" ht="15.75" customHeight="1">
      <c r="A152" s="99">
        <v>46.0</v>
      </c>
      <c r="B152" s="100">
        <v>7.22</v>
      </c>
      <c r="C152" s="101">
        <v>61.92</v>
      </c>
      <c r="D152" s="99" t="s">
        <v>8</v>
      </c>
    </row>
    <row r="153" ht="15.75" customHeight="1">
      <c r="A153" s="102">
        <v>43.0</v>
      </c>
      <c r="B153" s="103">
        <v>9.27</v>
      </c>
      <c r="C153" s="104">
        <v>63.57</v>
      </c>
      <c r="D153" s="102" t="s">
        <v>8</v>
      </c>
    </row>
    <row r="154" ht="15.75" customHeight="1">
      <c r="A154" s="99">
        <v>44.0</v>
      </c>
      <c r="B154" s="100">
        <v>9.96</v>
      </c>
      <c r="C154" s="101">
        <v>78.3</v>
      </c>
      <c r="D154" s="99" t="s">
        <v>8</v>
      </c>
    </row>
    <row r="155" ht="15.75" customHeight="1">
      <c r="A155" s="102">
        <v>43.0</v>
      </c>
      <c r="B155" s="103">
        <v>4.68</v>
      </c>
      <c r="C155" s="104">
        <v>50.07</v>
      </c>
      <c r="D155" s="102" t="s">
        <v>8</v>
      </c>
    </row>
    <row r="156" ht="15.75" customHeight="1">
      <c r="A156" s="99">
        <v>34.0</v>
      </c>
      <c r="B156" s="100">
        <v>5.15</v>
      </c>
      <c r="C156" s="101">
        <v>51.35</v>
      </c>
      <c r="D156" s="99" t="s">
        <v>8</v>
      </c>
    </row>
    <row r="157" ht="15.75" customHeight="1">
      <c r="A157" s="102">
        <v>16.0</v>
      </c>
      <c r="B157" s="103">
        <v>9.65</v>
      </c>
      <c r="C157" s="104">
        <v>53.41</v>
      </c>
      <c r="D157" s="102" t="s">
        <v>8</v>
      </c>
    </row>
    <row r="158" ht="15.75" customHeight="1">
      <c r="A158" s="99">
        <v>30.0</v>
      </c>
      <c r="B158" s="100">
        <v>8.61</v>
      </c>
      <c r="C158" s="101">
        <v>52.91</v>
      </c>
      <c r="D158" s="99" t="s">
        <v>8</v>
      </c>
    </row>
    <row r="159" ht="15.75" customHeight="1">
      <c r="A159" s="102">
        <v>26.0</v>
      </c>
      <c r="B159" s="103">
        <v>6.21</v>
      </c>
      <c r="C159" s="104">
        <v>65.28</v>
      </c>
      <c r="D159" s="102" t="s">
        <v>8</v>
      </c>
    </row>
    <row r="160" ht="15.75" customHeight="1">
      <c r="A160" s="99">
        <v>35.0</v>
      </c>
      <c r="B160" s="100">
        <v>8.38</v>
      </c>
      <c r="C160" s="101">
        <v>100.78</v>
      </c>
      <c r="D160" s="99" t="s">
        <v>8</v>
      </c>
    </row>
    <row r="161" ht="15.75" customHeight="1">
      <c r="A161" s="102">
        <v>51.0</v>
      </c>
      <c r="B161" s="103">
        <v>6.86</v>
      </c>
      <c r="C161" s="104">
        <v>74.76</v>
      </c>
      <c r="D161" s="102" t="s">
        <v>8</v>
      </c>
    </row>
    <row r="162" ht="15.75" customHeight="1">
      <c r="A162" s="99">
        <v>27.0</v>
      </c>
      <c r="B162" s="100">
        <v>7.7</v>
      </c>
      <c r="C162" s="101">
        <v>53.96</v>
      </c>
      <c r="D162" s="99" t="s">
        <v>8</v>
      </c>
    </row>
    <row r="163" ht="15.75" customHeight="1">
      <c r="A163" s="102">
        <v>39.0</v>
      </c>
      <c r="B163" s="103">
        <v>8.02</v>
      </c>
      <c r="C163" s="104">
        <v>62.53</v>
      </c>
      <c r="D163" s="102" t="s">
        <v>8</v>
      </c>
    </row>
    <row r="164" ht="15.75" customHeight="1">
      <c r="A164" s="99">
        <v>26.0</v>
      </c>
      <c r="B164" s="100">
        <v>9.21</v>
      </c>
      <c r="C164" s="101">
        <v>83.15</v>
      </c>
      <c r="D164" s="99" t="s">
        <v>8</v>
      </c>
    </row>
    <row r="165" ht="15.75" customHeight="1">
      <c r="A165" s="102">
        <v>13.0</v>
      </c>
      <c r="B165" s="103">
        <v>8.24</v>
      </c>
      <c r="C165" s="104">
        <v>76.96</v>
      </c>
      <c r="D165" s="102" t="s">
        <v>8</v>
      </c>
    </row>
    <row r="166" ht="15.75" customHeight="1">
      <c r="A166" s="99">
        <v>27.0</v>
      </c>
      <c r="B166" s="100">
        <v>6.63</v>
      </c>
      <c r="C166" s="101">
        <v>54.57</v>
      </c>
      <c r="D166" s="99" t="s">
        <v>8</v>
      </c>
    </row>
    <row r="167" ht="15.75" customHeight="1">
      <c r="A167" s="102">
        <v>16.0</v>
      </c>
      <c r="B167" s="103">
        <v>8.29</v>
      </c>
      <c r="C167" s="104">
        <v>115.29</v>
      </c>
      <c r="D167" s="102" t="s">
        <v>8</v>
      </c>
    </row>
    <row r="168" ht="15.75" customHeight="1">
      <c r="A168" s="99">
        <v>23.0</v>
      </c>
      <c r="B168" s="100">
        <v>8.65</v>
      </c>
      <c r="C168" s="101">
        <v>88.43</v>
      </c>
      <c r="D168" s="99" t="s">
        <v>8</v>
      </c>
    </row>
    <row r="169" ht="15.75" customHeight="1">
      <c r="A169" s="102">
        <v>47.0</v>
      </c>
      <c r="B169" s="103">
        <v>9.21</v>
      </c>
      <c r="C169" s="104">
        <v>62.31</v>
      </c>
      <c r="D169" s="102" t="s">
        <v>8</v>
      </c>
    </row>
    <row r="170" ht="15.75" customHeight="1">
      <c r="A170" s="99">
        <v>17.0</v>
      </c>
      <c r="B170" s="100">
        <v>9.05</v>
      </c>
      <c r="C170" s="101">
        <v>29.32</v>
      </c>
      <c r="D170" s="99" t="s">
        <v>8</v>
      </c>
    </row>
    <row r="171" ht="15.75" customHeight="1">
      <c r="A171" s="102">
        <v>3.0</v>
      </c>
      <c r="B171" s="103">
        <v>7.71</v>
      </c>
      <c r="C171" s="104">
        <v>67.36</v>
      </c>
      <c r="D171" s="102" t="s">
        <v>8</v>
      </c>
    </row>
    <row r="172" ht="15.75" customHeight="1">
      <c r="A172" s="99">
        <v>38.0</v>
      </c>
      <c r="B172" s="100">
        <v>8.75</v>
      </c>
      <c r="C172" s="101">
        <v>88.53</v>
      </c>
      <c r="D172" s="99" t="s">
        <v>8</v>
      </c>
    </row>
    <row r="173" ht="15.75" customHeight="1">
      <c r="A173" s="102">
        <v>28.0</v>
      </c>
      <c r="B173" s="103">
        <v>7.97</v>
      </c>
      <c r="C173" s="104">
        <v>52.97</v>
      </c>
      <c r="D173" s="102" t="s">
        <v>8</v>
      </c>
    </row>
    <row r="174" ht="15.75" customHeight="1">
      <c r="A174" s="99">
        <v>47.0</v>
      </c>
      <c r="B174" s="100">
        <v>7.59</v>
      </c>
      <c r="C174" s="101">
        <v>83.57</v>
      </c>
      <c r="D174" s="99" t="s">
        <v>8</v>
      </c>
    </row>
    <row r="175" ht="15.75" customHeight="1">
      <c r="A175" s="102">
        <v>23.0</v>
      </c>
      <c r="B175" s="103">
        <v>8.18</v>
      </c>
      <c r="C175" s="104">
        <v>92.48</v>
      </c>
      <c r="D175" s="102" t="s">
        <v>8</v>
      </c>
    </row>
    <row r="176" ht="15.75" customHeight="1">
      <c r="A176" s="99">
        <v>27.0</v>
      </c>
      <c r="B176" s="100">
        <v>9.25</v>
      </c>
      <c r="C176" s="101">
        <v>66.71</v>
      </c>
      <c r="D176" s="99" t="s">
        <v>8</v>
      </c>
    </row>
    <row r="177" ht="15.75" customHeight="1">
      <c r="A177" s="102">
        <v>30.0</v>
      </c>
      <c r="B177" s="103">
        <v>4.54</v>
      </c>
      <c r="C177" s="104">
        <v>42.01</v>
      </c>
      <c r="D177" s="102" t="s">
        <v>8</v>
      </c>
    </row>
    <row r="178" ht="15.75" customHeight="1">
      <c r="A178" s="99">
        <v>35.0</v>
      </c>
      <c r="B178" s="100">
        <v>4.68</v>
      </c>
      <c r="C178" s="101">
        <v>49.81</v>
      </c>
      <c r="D178" s="99" t="s">
        <v>8</v>
      </c>
    </row>
    <row r="179" ht="15.75" customHeight="1">
      <c r="A179" s="102">
        <v>25.0</v>
      </c>
      <c r="B179" s="103">
        <v>8.39</v>
      </c>
      <c r="C179" s="104">
        <v>56.55</v>
      </c>
      <c r="D179" s="102" t="s">
        <v>8</v>
      </c>
    </row>
    <row r="180" ht="15.75" customHeight="1">
      <c r="A180" s="99">
        <v>34.0</v>
      </c>
      <c r="B180" s="100">
        <v>4.03</v>
      </c>
      <c r="C180" s="101">
        <v>44.21</v>
      </c>
      <c r="D180" s="99" t="s">
        <v>8</v>
      </c>
    </row>
    <row r="181" ht="15.75" customHeight="1">
      <c r="A181" s="102">
        <v>9.0</v>
      </c>
      <c r="B181" s="103">
        <v>9.96</v>
      </c>
      <c r="C181" s="104">
        <v>50.61</v>
      </c>
      <c r="D181" s="102" t="s">
        <v>8</v>
      </c>
    </row>
    <row r="182" ht="15.75" customHeight="1">
      <c r="A182" s="99">
        <v>30.0</v>
      </c>
      <c r="B182" s="100">
        <v>4.15</v>
      </c>
      <c r="C182" s="101">
        <v>60.58</v>
      </c>
      <c r="D182" s="99" t="s">
        <v>8</v>
      </c>
    </row>
    <row r="183" ht="15.75" customHeight="1">
      <c r="A183" s="102">
        <v>54.0</v>
      </c>
      <c r="B183" s="103">
        <v>7.58</v>
      </c>
      <c r="C183" s="104">
        <v>44.09</v>
      </c>
      <c r="D183" s="102" t="s">
        <v>8</v>
      </c>
    </row>
    <row r="184" ht="15.75" customHeight="1">
      <c r="A184" s="99">
        <v>18.0</v>
      </c>
      <c r="B184" s="100">
        <v>7.54</v>
      </c>
      <c r="C184" s="101">
        <v>75.03</v>
      </c>
      <c r="D184" s="99" t="s">
        <v>8</v>
      </c>
    </row>
    <row r="185" ht="15.75" customHeight="1">
      <c r="A185" s="102">
        <v>51.0</v>
      </c>
      <c r="B185" s="103">
        <v>5.25</v>
      </c>
      <c r="C185" s="104">
        <v>44.82</v>
      </c>
      <c r="D185" s="102" t="s">
        <v>8</v>
      </c>
    </row>
    <row r="186" ht="15.75" customHeight="1">
      <c r="A186" s="99">
        <v>38.0</v>
      </c>
      <c r="B186" s="100">
        <v>7.21</v>
      </c>
      <c r="C186" s="101">
        <v>86.23</v>
      </c>
      <c r="D186" s="99" t="s">
        <v>8</v>
      </c>
    </row>
    <row r="187" ht="15.75" customHeight="1">
      <c r="A187" s="102">
        <v>4.0</v>
      </c>
      <c r="B187" s="103">
        <v>9.42</v>
      </c>
      <c r="C187" s="104">
        <v>75.46</v>
      </c>
      <c r="D187" s="102" t="s">
        <v>8</v>
      </c>
    </row>
    <row r="188" ht="15.75" customHeight="1">
      <c r="A188" s="99">
        <v>23.0</v>
      </c>
      <c r="B188" s="100">
        <v>6.68</v>
      </c>
      <c r="C188" s="101">
        <v>33.05</v>
      </c>
      <c r="D188" s="99" t="s">
        <v>8</v>
      </c>
    </row>
    <row r="189" ht="15.75" customHeight="1">
      <c r="A189" s="102">
        <v>26.0</v>
      </c>
      <c r="B189" s="103">
        <v>5.78</v>
      </c>
      <c r="C189" s="104">
        <v>87.4</v>
      </c>
      <c r="D189" s="102" t="s">
        <v>8</v>
      </c>
    </row>
    <row r="190" ht="15.75" customHeight="1">
      <c r="A190" s="99">
        <v>47.0</v>
      </c>
      <c r="B190" s="100">
        <v>5.23</v>
      </c>
      <c r="C190" s="101">
        <v>40.19</v>
      </c>
      <c r="D190" s="99" t="s">
        <v>8</v>
      </c>
    </row>
    <row r="191" ht="15.75" customHeight="1">
      <c r="A191" s="102">
        <v>22.0</v>
      </c>
      <c r="B191" s="103">
        <v>4.38</v>
      </c>
      <c r="C191" s="104">
        <v>43.95</v>
      </c>
      <c r="D191" s="102" t="s">
        <v>8</v>
      </c>
    </row>
    <row r="192" ht="15.75" customHeight="1">
      <c r="A192" s="99">
        <v>43.0</v>
      </c>
      <c r="B192" s="100">
        <v>9.01</v>
      </c>
      <c r="C192" s="101">
        <v>61.06</v>
      </c>
      <c r="D192" s="99" t="s">
        <v>8</v>
      </c>
    </row>
    <row r="193" ht="15.75" customHeight="1">
      <c r="A193" s="102">
        <v>4.0</v>
      </c>
      <c r="B193" s="103">
        <v>5.12</v>
      </c>
      <c r="C193" s="104">
        <v>63.38</v>
      </c>
      <c r="D193" s="102" t="s">
        <v>8</v>
      </c>
    </row>
    <row r="194" ht="15.75" customHeight="1">
      <c r="A194" s="99">
        <v>26.0</v>
      </c>
      <c r="B194" s="100">
        <v>4.18</v>
      </c>
      <c r="C194" s="101">
        <v>8.0</v>
      </c>
      <c r="D194" s="99" t="s">
        <v>8</v>
      </c>
    </row>
    <row r="195" ht="15.75" customHeight="1">
      <c r="A195" s="102">
        <v>47.0</v>
      </c>
      <c r="B195" s="103">
        <v>6.36</v>
      </c>
      <c r="C195" s="104">
        <v>67.44</v>
      </c>
      <c r="D195" s="102" t="s">
        <v>8</v>
      </c>
    </row>
    <row r="196" ht="15.75" customHeight="1">
      <c r="A196" s="99">
        <v>13.0</v>
      </c>
      <c r="B196" s="100">
        <v>4.08</v>
      </c>
      <c r="C196" s="101">
        <v>82.05</v>
      </c>
      <c r="D196" s="99" t="s">
        <v>8</v>
      </c>
    </row>
    <row r="197" ht="15.75" customHeight="1">
      <c r="A197" s="102">
        <v>59.0</v>
      </c>
      <c r="B197" s="103">
        <v>8.54</v>
      </c>
      <c r="C197" s="104">
        <v>42.33</v>
      </c>
      <c r="D197" s="102" t="s">
        <v>8</v>
      </c>
    </row>
    <row r="198" ht="15.75" customHeight="1">
      <c r="A198" s="99">
        <v>39.0</v>
      </c>
      <c r="B198" s="100">
        <v>5.38</v>
      </c>
      <c r="C198" s="101">
        <v>46.56</v>
      </c>
      <c r="D198" s="99" t="s">
        <v>8</v>
      </c>
    </row>
    <row r="199" ht="15.75" customHeight="1">
      <c r="A199" s="102">
        <v>38.0</v>
      </c>
      <c r="B199" s="103">
        <v>5.5</v>
      </c>
      <c r="C199" s="104">
        <v>42.01</v>
      </c>
      <c r="D199" s="102" t="s">
        <v>8</v>
      </c>
    </row>
    <row r="200" ht="15.75" customHeight="1">
      <c r="A200" s="99">
        <v>47.0</v>
      </c>
      <c r="B200" s="100">
        <v>5.03</v>
      </c>
      <c r="C200" s="101">
        <v>31.21</v>
      </c>
      <c r="D200" s="99" t="s">
        <v>8</v>
      </c>
    </row>
    <row r="201" ht="15.75" customHeight="1">
      <c r="A201" s="102">
        <v>60.0</v>
      </c>
      <c r="B201" s="103">
        <v>4.69</v>
      </c>
      <c r="C201" s="104">
        <v>46.24</v>
      </c>
      <c r="D201" s="102" t="s">
        <v>8</v>
      </c>
    </row>
    <row r="202" ht="15.75" customHeight="1">
      <c r="A202" s="99">
        <v>23.0</v>
      </c>
      <c r="B202" s="100">
        <v>4.34</v>
      </c>
      <c r="C202" s="101">
        <v>50.33</v>
      </c>
      <c r="D202" s="99" t="s">
        <v>8</v>
      </c>
    </row>
    <row r="203" ht="15.75" customHeight="1">
      <c r="A203" s="102">
        <v>3.0</v>
      </c>
      <c r="B203" s="103">
        <v>8.93</v>
      </c>
      <c r="C203" s="104">
        <v>118.54</v>
      </c>
      <c r="D203" s="102" t="s">
        <v>8</v>
      </c>
    </row>
    <row r="204" ht="15.75" customHeight="1">
      <c r="A204" s="99">
        <v>7.0</v>
      </c>
      <c r="B204" s="100">
        <v>7.91</v>
      </c>
      <c r="C204" s="101">
        <v>66.21</v>
      </c>
      <c r="D204" s="99" t="s">
        <v>8</v>
      </c>
    </row>
    <row r="205" ht="15.75" customHeight="1">
      <c r="A205" s="102">
        <v>24.0</v>
      </c>
      <c r="B205" s="103">
        <v>4.67</v>
      </c>
      <c r="C205" s="104">
        <v>57.53</v>
      </c>
      <c r="D205" s="102" t="s">
        <v>8</v>
      </c>
    </row>
    <row r="206" ht="15.75" customHeight="1">
      <c r="A206" s="99">
        <v>24.0</v>
      </c>
      <c r="B206" s="100">
        <v>9.91</v>
      </c>
      <c r="C206" s="101">
        <v>62.71</v>
      </c>
      <c r="D206" s="99" t="s">
        <v>8</v>
      </c>
    </row>
    <row r="207" ht="15.75" customHeight="1">
      <c r="A207" s="102">
        <v>11.0</v>
      </c>
      <c r="B207" s="103">
        <v>6.33</v>
      </c>
      <c r="C207" s="104">
        <v>50.62</v>
      </c>
      <c r="D207" s="102" t="s">
        <v>8</v>
      </c>
    </row>
    <row r="208" ht="15.75" customHeight="1">
      <c r="A208" s="99">
        <v>25.0</v>
      </c>
      <c r="B208" s="100">
        <v>9.67</v>
      </c>
      <c r="C208" s="101">
        <v>93.01</v>
      </c>
      <c r="D208" s="99" t="s">
        <v>8</v>
      </c>
    </row>
    <row r="209" ht="15.75" customHeight="1">
      <c r="A209" s="102">
        <v>7.0</v>
      </c>
      <c r="B209" s="103">
        <v>5.36</v>
      </c>
      <c r="C209" s="104">
        <v>66.86</v>
      </c>
      <c r="D209" s="102" t="s">
        <v>8</v>
      </c>
    </row>
    <row r="210" ht="15.75" customHeight="1">
      <c r="A210" s="99">
        <v>31.0</v>
      </c>
      <c r="B210" s="100">
        <v>4.13</v>
      </c>
      <c r="C210" s="101">
        <v>26.63</v>
      </c>
      <c r="D210" s="99" t="s">
        <v>8</v>
      </c>
    </row>
    <row r="211" ht="15.75" customHeight="1">
      <c r="A211" s="102">
        <v>20.0</v>
      </c>
      <c r="B211" s="103">
        <v>7.36</v>
      </c>
      <c r="C211" s="104">
        <v>80.43</v>
      </c>
      <c r="D211" s="102" t="s">
        <v>8</v>
      </c>
    </row>
    <row r="212" ht="15.75" customHeight="1">
      <c r="A212" s="99">
        <v>31.0</v>
      </c>
      <c r="B212" s="100">
        <v>9.84</v>
      </c>
      <c r="C212" s="101">
        <v>108.17</v>
      </c>
      <c r="D212" s="99" t="s">
        <v>9</v>
      </c>
    </row>
    <row r="213" ht="15.75" customHeight="1">
      <c r="A213" s="102">
        <v>44.0</v>
      </c>
      <c r="B213" s="103">
        <v>6.44</v>
      </c>
      <c r="C213" s="104">
        <v>95.27</v>
      </c>
      <c r="D213" s="102" t="s">
        <v>8</v>
      </c>
    </row>
    <row r="214" ht="15.75" customHeight="1">
      <c r="A214" s="99">
        <v>15.0</v>
      </c>
      <c r="B214" s="100">
        <v>4.14</v>
      </c>
      <c r="C214" s="101">
        <v>35.78</v>
      </c>
      <c r="D214" s="99" t="s">
        <v>8</v>
      </c>
    </row>
    <row r="215" ht="15.75" customHeight="1">
      <c r="A215" s="102">
        <v>35.0</v>
      </c>
      <c r="B215" s="103">
        <v>6.63</v>
      </c>
      <c r="C215" s="104">
        <v>79.29</v>
      </c>
      <c r="D215" s="102" t="s">
        <v>8</v>
      </c>
    </row>
    <row r="216" ht="15.75" customHeight="1">
      <c r="A216" s="99">
        <v>42.0</v>
      </c>
      <c r="B216" s="100">
        <v>7.68</v>
      </c>
      <c r="C216" s="101">
        <v>70.06</v>
      </c>
      <c r="D216" s="99" t="s">
        <v>8</v>
      </c>
    </row>
    <row r="217" ht="15.75" customHeight="1">
      <c r="A217" s="102">
        <v>33.0</v>
      </c>
      <c r="B217" s="103">
        <v>8.47</v>
      </c>
      <c r="C217" s="104">
        <v>69.06</v>
      </c>
      <c r="D217" s="102" t="s">
        <v>8</v>
      </c>
    </row>
    <row r="218" ht="15.75" customHeight="1">
      <c r="A218" s="99">
        <v>12.0</v>
      </c>
      <c r="B218" s="100">
        <v>4.52</v>
      </c>
      <c r="C218" s="101">
        <v>45.92</v>
      </c>
      <c r="D218" s="99" t="s">
        <v>8</v>
      </c>
    </row>
    <row r="219" ht="15.75" customHeight="1">
      <c r="A219" s="102">
        <v>8.0</v>
      </c>
      <c r="B219" s="103">
        <v>8.39</v>
      </c>
      <c r="C219" s="104">
        <v>89.98</v>
      </c>
      <c r="D219" s="102" t="s">
        <v>8</v>
      </c>
    </row>
    <row r="220" ht="15.75" customHeight="1">
      <c r="A220" s="99">
        <v>28.0</v>
      </c>
      <c r="B220" s="100">
        <v>8.86</v>
      </c>
      <c r="C220" s="101">
        <v>55.5</v>
      </c>
      <c r="D220" s="99" t="s">
        <v>8</v>
      </c>
    </row>
    <row r="221" ht="15.75" customHeight="1">
      <c r="A221" s="102">
        <v>2.0</v>
      </c>
      <c r="B221" s="103">
        <v>9.46</v>
      </c>
      <c r="C221" s="104">
        <v>90.99</v>
      </c>
      <c r="D221" s="102" t="s">
        <v>8</v>
      </c>
    </row>
    <row r="222" ht="15.75" customHeight="1">
      <c r="A222" s="99">
        <v>9.0</v>
      </c>
      <c r="B222" s="100">
        <v>6.5</v>
      </c>
      <c r="C222" s="101">
        <v>76.01</v>
      </c>
      <c r="D222" s="99" t="s">
        <v>8</v>
      </c>
    </row>
    <row r="223" ht="15.75" customHeight="1">
      <c r="A223" s="102">
        <v>27.0</v>
      </c>
      <c r="B223" s="103">
        <v>6.63</v>
      </c>
      <c r="C223" s="104">
        <v>34.28</v>
      </c>
      <c r="D223" s="102" t="s">
        <v>8</v>
      </c>
    </row>
    <row r="224" ht="15.75" customHeight="1">
      <c r="A224" s="99">
        <v>38.0</v>
      </c>
      <c r="B224" s="100">
        <v>8.56</v>
      </c>
      <c r="C224" s="101">
        <v>103.65</v>
      </c>
      <c r="D224" s="99" t="s">
        <v>9</v>
      </c>
    </row>
    <row r="225" ht="15.75" customHeight="1">
      <c r="A225" s="102">
        <v>33.0</v>
      </c>
      <c r="B225" s="103">
        <v>9.19</v>
      </c>
      <c r="C225" s="104">
        <v>72.56</v>
      </c>
      <c r="D225" s="102" t="s">
        <v>8</v>
      </c>
    </row>
    <row r="226" ht="15.75" customHeight="1">
      <c r="A226" s="99">
        <v>23.0</v>
      </c>
      <c r="B226" s="100">
        <v>4.15</v>
      </c>
      <c r="C226" s="101">
        <v>49.27</v>
      </c>
      <c r="D226" s="99" t="s">
        <v>8</v>
      </c>
    </row>
    <row r="227" ht="15.75" customHeight="1">
      <c r="A227" s="102">
        <v>48.0</v>
      </c>
      <c r="B227" s="103">
        <v>6.09</v>
      </c>
      <c r="C227" s="104">
        <v>65.21</v>
      </c>
      <c r="D227" s="102" t="s">
        <v>8</v>
      </c>
    </row>
    <row r="228" ht="15.75" customHeight="1">
      <c r="A228" s="99">
        <v>28.0</v>
      </c>
      <c r="B228" s="100">
        <v>7.41</v>
      </c>
      <c r="C228" s="101">
        <v>86.46</v>
      </c>
      <c r="D228" s="99" t="s">
        <v>8</v>
      </c>
    </row>
    <row r="229" ht="15.75" customHeight="1">
      <c r="A229" s="102">
        <v>9.0</v>
      </c>
      <c r="B229" s="103">
        <v>5.47</v>
      </c>
      <c r="C229" s="104">
        <v>45.76</v>
      </c>
      <c r="D229" s="102" t="s">
        <v>8</v>
      </c>
    </row>
    <row r="230" ht="15.75" customHeight="1">
      <c r="A230" s="99">
        <v>31.0</v>
      </c>
      <c r="B230" s="100">
        <v>4.65</v>
      </c>
      <c r="C230" s="101">
        <v>30.74</v>
      </c>
      <c r="D230" s="99" t="s">
        <v>8</v>
      </c>
    </row>
    <row r="231" ht="15.75" customHeight="1">
      <c r="A231" s="102">
        <v>35.0</v>
      </c>
      <c r="B231" s="103">
        <v>7.69</v>
      </c>
      <c r="C231" s="104">
        <v>81.08</v>
      </c>
      <c r="D231" s="102" t="s">
        <v>8</v>
      </c>
    </row>
    <row r="232" ht="15.75" customHeight="1">
      <c r="A232" s="99">
        <v>38.0</v>
      </c>
      <c r="B232" s="100">
        <v>4.75</v>
      </c>
      <c r="C232" s="101">
        <v>51.0</v>
      </c>
      <c r="D232" s="99" t="s">
        <v>8</v>
      </c>
    </row>
    <row r="233" ht="15.75" customHeight="1">
      <c r="A233" s="102">
        <v>41.0</v>
      </c>
      <c r="B233" s="103">
        <v>8.68</v>
      </c>
      <c r="C233" s="104">
        <v>67.36</v>
      </c>
      <c r="D233" s="102" t="s">
        <v>8</v>
      </c>
    </row>
    <row r="234" ht="15.75" customHeight="1">
      <c r="A234" s="99">
        <v>33.0</v>
      </c>
      <c r="B234" s="100">
        <v>7.6</v>
      </c>
      <c r="C234" s="101">
        <v>50.29</v>
      </c>
      <c r="D234" s="99" t="s">
        <v>8</v>
      </c>
    </row>
    <row r="235" ht="15.75" customHeight="1">
      <c r="A235" s="102">
        <v>30.0</v>
      </c>
      <c r="B235" s="103">
        <v>9.22</v>
      </c>
      <c r="C235" s="104">
        <v>83.76</v>
      </c>
      <c r="D235" s="102" t="s">
        <v>8</v>
      </c>
    </row>
    <row r="236" ht="15.75" customHeight="1">
      <c r="A236" s="99">
        <v>10.0</v>
      </c>
      <c r="B236" s="100">
        <v>5.46</v>
      </c>
      <c r="C236" s="101">
        <v>21.46</v>
      </c>
      <c r="D236" s="99" t="s">
        <v>8</v>
      </c>
    </row>
    <row r="237" ht="15.75" customHeight="1">
      <c r="A237" s="102">
        <v>18.0</v>
      </c>
      <c r="B237" s="103">
        <v>4.3</v>
      </c>
      <c r="C237" s="104">
        <v>52.51</v>
      </c>
      <c r="D237" s="102" t="s">
        <v>8</v>
      </c>
    </row>
    <row r="238" ht="15.75" customHeight="1">
      <c r="A238" s="99">
        <v>40.0</v>
      </c>
      <c r="B238" s="100">
        <v>4.44</v>
      </c>
      <c r="C238" s="101">
        <v>24.63</v>
      </c>
      <c r="D238" s="99" t="s">
        <v>8</v>
      </c>
    </row>
    <row r="239" ht="15.75" customHeight="1">
      <c r="A239" s="102">
        <v>6.0</v>
      </c>
      <c r="B239" s="103">
        <v>4.68</v>
      </c>
      <c r="C239" s="104">
        <v>9.23</v>
      </c>
      <c r="D239" s="102" t="s">
        <v>8</v>
      </c>
    </row>
    <row r="240" ht="15.75" customHeight="1">
      <c r="A240" s="99">
        <v>63.0</v>
      </c>
      <c r="B240" s="100">
        <v>8.55</v>
      </c>
      <c r="C240" s="101">
        <v>39.17</v>
      </c>
      <c r="D240" s="99" t="s">
        <v>8</v>
      </c>
    </row>
    <row r="241" ht="15.75" customHeight="1">
      <c r="A241" s="102">
        <v>9.0</v>
      </c>
      <c r="B241" s="103">
        <v>4.3</v>
      </c>
      <c r="C241" s="104">
        <v>50.74</v>
      </c>
      <c r="D241" s="102" t="s">
        <v>8</v>
      </c>
    </row>
    <row r="242" ht="15.75" customHeight="1">
      <c r="A242" s="99">
        <v>42.0</v>
      </c>
      <c r="B242" s="100">
        <v>7.06</v>
      </c>
      <c r="C242" s="101">
        <v>86.68</v>
      </c>
      <c r="D242" s="99" t="s">
        <v>8</v>
      </c>
    </row>
    <row r="243" ht="15.75" customHeight="1">
      <c r="A243" s="102">
        <v>24.0</v>
      </c>
      <c r="B243" s="103">
        <v>8.65</v>
      </c>
      <c r="C243" s="104">
        <v>79.79</v>
      </c>
      <c r="D243" s="102" t="s">
        <v>8</v>
      </c>
    </row>
    <row r="244" ht="15.75" customHeight="1">
      <c r="A244" s="99">
        <v>29.0</v>
      </c>
      <c r="B244" s="100">
        <v>7.38</v>
      </c>
      <c r="C244" s="101">
        <v>26.08</v>
      </c>
      <c r="D244" s="99" t="s">
        <v>8</v>
      </c>
    </row>
    <row r="245" ht="15.75" customHeight="1">
      <c r="A245" s="102">
        <v>3.0</v>
      </c>
      <c r="B245" s="103">
        <v>8.12</v>
      </c>
      <c r="C245" s="104">
        <v>72.25</v>
      </c>
      <c r="D245" s="102" t="s">
        <v>8</v>
      </c>
    </row>
    <row r="246" ht="15.75" customHeight="1">
      <c r="A246" s="99">
        <v>22.0</v>
      </c>
      <c r="B246" s="100">
        <v>5.7</v>
      </c>
      <c r="C246" s="101">
        <v>49.24</v>
      </c>
      <c r="D246" s="99" t="s">
        <v>8</v>
      </c>
    </row>
    <row r="247" ht="15.75" customHeight="1">
      <c r="A247" s="102">
        <v>36.0</v>
      </c>
      <c r="B247" s="103">
        <v>9.99</v>
      </c>
      <c r="C247" s="104">
        <v>78.39</v>
      </c>
      <c r="D247" s="102" t="s">
        <v>8</v>
      </c>
    </row>
    <row r="248" ht="15.75" customHeight="1">
      <c r="A248" s="99">
        <v>67.0</v>
      </c>
      <c r="B248" s="100">
        <v>5.34</v>
      </c>
      <c r="C248" s="101">
        <v>70.22</v>
      </c>
      <c r="D248" s="99" t="s">
        <v>8</v>
      </c>
    </row>
    <row r="249" ht="15.75" customHeight="1">
      <c r="A249" s="102">
        <v>5.0</v>
      </c>
      <c r="B249" s="103">
        <v>8.22</v>
      </c>
      <c r="C249" s="104">
        <v>60.49</v>
      </c>
      <c r="D249" s="102" t="s">
        <v>8</v>
      </c>
    </row>
    <row r="250" ht="15.75" customHeight="1">
      <c r="A250" s="99">
        <v>6.0</v>
      </c>
      <c r="B250" s="100">
        <v>4.78</v>
      </c>
      <c r="C250" s="101">
        <v>62.92</v>
      </c>
      <c r="D250" s="99" t="s">
        <v>8</v>
      </c>
    </row>
    <row r="251" ht="15.75" customHeight="1">
      <c r="A251" s="102">
        <v>41.0</v>
      </c>
      <c r="B251" s="103">
        <v>7.05</v>
      </c>
      <c r="C251" s="104">
        <v>48.83</v>
      </c>
      <c r="D251" s="102" t="s">
        <v>8</v>
      </c>
    </row>
    <row r="252" ht="15.75" customHeight="1">
      <c r="A252" s="99">
        <v>31.0</v>
      </c>
      <c r="B252" s="100">
        <v>4.83</v>
      </c>
      <c r="C252" s="101">
        <v>39.82</v>
      </c>
      <c r="D252" s="99" t="s">
        <v>9</v>
      </c>
    </row>
    <row r="253" ht="15.75" customHeight="1">
      <c r="A253" s="102">
        <v>22.0</v>
      </c>
      <c r="B253" s="103">
        <v>7.66</v>
      </c>
      <c r="C253" s="104">
        <v>69.86</v>
      </c>
      <c r="D253" s="102" t="s">
        <v>9</v>
      </c>
    </row>
    <row r="254" ht="15.75" customHeight="1">
      <c r="A254" s="99">
        <v>13.0</v>
      </c>
      <c r="B254" s="100">
        <v>7.88</v>
      </c>
      <c r="C254" s="101">
        <v>67.95</v>
      </c>
      <c r="D254" s="99" t="s">
        <v>9</v>
      </c>
    </row>
    <row r="255" ht="15.75" customHeight="1">
      <c r="A255" s="102">
        <v>52.0</v>
      </c>
      <c r="B255" s="103">
        <v>5.58</v>
      </c>
      <c r="C255" s="104">
        <v>50.66</v>
      </c>
      <c r="D255" s="102" t="s">
        <v>9</v>
      </c>
    </row>
    <row r="256" ht="15.75" customHeight="1">
      <c r="A256" s="99">
        <v>25.0</v>
      </c>
      <c r="B256" s="100">
        <v>4.32</v>
      </c>
      <c r="C256" s="101">
        <v>31.48</v>
      </c>
      <c r="D256" s="99" t="s">
        <v>9</v>
      </c>
    </row>
    <row r="257" ht="15.75" customHeight="1">
      <c r="A257" s="102">
        <v>13.0</v>
      </c>
      <c r="B257" s="103">
        <v>5.2</v>
      </c>
      <c r="C257" s="104">
        <v>37.39</v>
      </c>
      <c r="D257" s="102" t="s">
        <v>9</v>
      </c>
    </row>
    <row r="258" ht="15.75" customHeight="1">
      <c r="A258" s="99">
        <v>5.0</v>
      </c>
      <c r="B258" s="100">
        <v>4.04</v>
      </c>
      <c r="C258" s="101">
        <v>51.67</v>
      </c>
      <c r="D258" s="99" t="s">
        <v>9</v>
      </c>
    </row>
    <row r="259" ht="15.75" customHeight="1">
      <c r="A259" s="102">
        <v>13.0</v>
      </c>
      <c r="B259" s="103">
        <v>4.77</v>
      </c>
      <c r="C259" s="104">
        <v>43.81</v>
      </c>
      <c r="D259" s="102" t="s">
        <v>9</v>
      </c>
    </row>
    <row r="260" ht="15.75" customHeight="1">
      <c r="A260" s="99">
        <v>51.0</v>
      </c>
      <c r="B260" s="100">
        <v>8.34</v>
      </c>
      <c r="C260" s="101">
        <v>70.43</v>
      </c>
      <c r="D260" s="99" t="s">
        <v>9</v>
      </c>
    </row>
    <row r="261" ht="15.75" customHeight="1">
      <c r="A261" s="102">
        <v>14.0</v>
      </c>
      <c r="B261" s="103">
        <v>9.38</v>
      </c>
      <c r="C261" s="104">
        <v>79.9</v>
      </c>
      <c r="D261" s="102" t="s">
        <v>9</v>
      </c>
    </row>
    <row r="262" ht="15.75" customHeight="1">
      <c r="A262" s="99">
        <v>8.0</v>
      </c>
      <c r="B262" s="100">
        <v>9.66</v>
      </c>
      <c r="C262" s="101">
        <v>63.34</v>
      </c>
      <c r="D262" s="99" t="s">
        <v>9</v>
      </c>
    </row>
    <row r="263" ht="15.75" customHeight="1">
      <c r="A263" s="102">
        <v>48.0</v>
      </c>
      <c r="B263" s="103">
        <v>4.0</v>
      </c>
      <c r="C263" s="104">
        <v>30.62</v>
      </c>
      <c r="D263" s="102" t="s">
        <v>9</v>
      </c>
    </row>
    <row r="264" ht="15.75" customHeight="1">
      <c r="A264" s="99">
        <v>38.0</v>
      </c>
      <c r="B264" s="100">
        <v>7.31</v>
      </c>
      <c r="C264" s="101">
        <v>51.36</v>
      </c>
      <c r="D264" s="99" t="s">
        <v>9</v>
      </c>
    </row>
    <row r="265" ht="15.75" customHeight="1">
      <c r="A265" s="102">
        <v>51.0</v>
      </c>
      <c r="B265" s="103">
        <v>7.45</v>
      </c>
      <c r="C265" s="104">
        <v>62.85</v>
      </c>
      <c r="D265" s="102" t="s">
        <v>9</v>
      </c>
    </row>
    <row r="266" ht="15.75" customHeight="1">
      <c r="A266" s="99">
        <v>17.0</v>
      </c>
      <c r="B266" s="100">
        <v>9.66</v>
      </c>
      <c r="C266" s="101">
        <v>55.39</v>
      </c>
      <c r="D266" s="99" t="s">
        <v>9</v>
      </c>
    </row>
    <row r="267" ht="15.75" customHeight="1">
      <c r="A267" s="102">
        <v>38.0</v>
      </c>
      <c r="B267" s="103">
        <v>9.24</v>
      </c>
      <c r="C267" s="104">
        <v>91.7</v>
      </c>
      <c r="D267" s="102" t="s">
        <v>9</v>
      </c>
    </row>
    <row r="268" ht="15.75" customHeight="1">
      <c r="A268" s="99">
        <v>47.0</v>
      </c>
      <c r="B268" s="100">
        <v>4.5</v>
      </c>
      <c r="C268" s="101">
        <v>64.67</v>
      </c>
      <c r="D268" s="99" t="s">
        <v>9</v>
      </c>
    </row>
    <row r="269" ht="15.75" customHeight="1">
      <c r="A269" s="102">
        <v>19.0</v>
      </c>
      <c r="B269" s="103">
        <v>7.3</v>
      </c>
      <c r="C269" s="104">
        <v>66.13</v>
      </c>
      <c r="D269" s="102" t="s">
        <v>9</v>
      </c>
    </row>
    <row r="270" ht="15.75" customHeight="1">
      <c r="A270" s="99">
        <v>3.0</v>
      </c>
      <c r="B270" s="100">
        <v>5.44</v>
      </c>
      <c r="C270" s="101">
        <v>47.04</v>
      </c>
      <c r="D270" s="99" t="s">
        <v>9</v>
      </c>
    </row>
    <row r="271" ht="15.75" customHeight="1">
      <c r="A271" s="102">
        <v>14.0</v>
      </c>
      <c r="B271" s="103">
        <v>8.12</v>
      </c>
      <c r="C271" s="104">
        <v>35.38</v>
      </c>
      <c r="D271" s="102" t="s">
        <v>9</v>
      </c>
    </row>
    <row r="272" ht="15.75" customHeight="1">
      <c r="A272" s="99">
        <v>27.0</v>
      </c>
      <c r="B272" s="100">
        <v>9.78</v>
      </c>
      <c r="C272" s="101">
        <v>109.79</v>
      </c>
      <c r="D272" s="99" t="s">
        <v>9</v>
      </c>
    </row>
    <row r="273" ht="15.75" customHeight="1">
      <c r="A273" s="102">
        <v>30.0</v>
      </c>
      <c r="B273" s="103">
        <v>6.15</v>
      </c>
      <c r="C273" s="104">
        <v>48.99</v>
      </c>
      <c r="D273" s="102" t="s">
        <v>9</v>
      </c>
    </row>
    <row r="274" ht="15.75" customHeight="1">
      <c r="A274" s="99">
        <v>42.0</v>
      </c>
      <c r="B274" s="100">
        <v>7.33</v>
      </c>
      <c r="C274" s="101">
        <v>84.13</v>
      </c>
      <c r="D274" s="99" t="s">
        <v>9</v>
      </c>
    </row>
    <row r="275" ht="15.75" customHeight="1">
      <c r="A275" s="102">
        <v>34.0</v>
      </c>
      <c r="B275" s="103">
        <v>5.59</v>
      </c>
      <c r="C275" s="104">
        <v>58.41</v>
      </c>
      <c r="D275" s="102" t="s">
        <v>9</v>
      </c>
    </row>
    <row r="276" ht="15.75" customHeight="1">
      <c r="A276" s="99">
        <v>3.0</v>
      </c>
      <c r="B276" s="100">
        <v>5.1</v>
      </c>
      <c r="C276" s="101">
        <v>38.1</v>
      </c>
      <c r="D276" s="99" t="s">
        <v>9</v>
      </c>
    </row>
    <row r="277" ht="15.75" customHeight="1">
      <c r="A277" s="102">
        <v>14.0</v>
      </c>
      <c r="B277" s="103">
        <v>7.73</v>
      </c>
      <c r="C277" s="104">
        <v>66.22</v>
      </c>
      <c r="D277" s="102" t="s">
        <v>9</v>
      </c>
    </row>
    <row r="278" ht="15.75" customHeight="1">
      <c r="A278" s="99">
        <v>32.0</v>
      </c>
      <c r="B278" s="100">
        <v>9.74</v>
      </c>
      <c r="C278" s="101">
        <v>89.32</v>
      </c>
      <c r="D278" s="99" t="s">
        <v>9</v>
      </c>
    </row>
    <row r="279" ht="15.75" customHeight="1">
      <c r="A279" s="102">
        <v>6.0</v>
      </c>
      <c r="B279" s="103">
        <v>7.33</v>
      </c>
      <c r="C279" s="104">
        <v>71.6</v>
      </c>
      <c r="D279" s="102" t="s">
        <v>9</v>
      </c>
    </row>
    <row r="280" ht="15.75" customHeight="1">
      <c r="A280" s="99">
        <v>38.0</v>
      </c>
      <c r="B280" s="100">
        <v>9.88</v>
      </c>
      <c r="C280" s="101">
        <v>51.89</v>
      </c>
      <c r="D280" s="99" t="s">
        <v>9</v>
      </c>
    </row>
    <row r="281" ht="15.75" customHeight="1">
      <c r="A281" s="102">
        <v>7.0</v>
      </c>
      <c r="B281" s="103">
        <v>8.17</v>
      </c>
      <c r="C281" s="104">
        <v>65.26</v>
      </c>
      <c r="D281" s="102" t="s">
        <v>9</v>
      </c>
    </row>
    <row r="282" ht="15.75" customHeight="1">
      <c r="A282" s="99">
        <v>42.0</v>
      </c>
      <c r="B282" s="100">
        <v>6.71</v>
      </c>
      <c r="C282" s="101">
        <v>70.74</v>
      </c>
      <c r="D282" s="99" t="s">
        <v>9</v>
      </c>
    </row>
    <row r="283" ht="15.75" customHeight="1">
      <c r="A283" s="102">
        <v>24.0</v>
      </c>
      <c r="B283" s="103">
        <v>6.85</v>
      </c>
      <c r="C283" s="104">
        <v>62.56</v>
      </c>
      <c r="D283" s="102" t="s">
        <v>9</v>
      </c>
    </row>
    <row r="284" ht="15.75" customHeight="1">
      <c r="A284" s="99">
        <v>12.0</v>
      </c>
      <c r="B284" s="100">
        <v>5.61</v>
      </c>
      <c r="C284" s="101">
        <v>83.08</v>
      </c>
      <c r="D284" s="99" t="s">
        <v>9</v>
      </c>
    </row>
    <row r="285" ht="15.75" customHeight="1">
      <c r="A285" s="102">
        <v>33.0</v>
      </c>
      <c r="B285" s="103">
        <v>8.62</v>
      </c>
      <c r="C285" s="104">
        <v>71.04</v>
      </c>
      <c r="D285" s="102" t="s">
        <v>9</v>
      </c>
    </row>
    <row r="286" ht="15.75" customHeight="1">
      <c r="A286" s="99">
        <v>1.0</v>
      </c>
      <c r="B286" s="100">
        <v>6.73</v>
      </c>
      <c r="C286" s="101">
        <v>44.64</v>
      </c>
      <c r="D286" s="99" t="s">
        <v>9</v>
      </c>
    </row>
    <row r="287" ht="15.75" customHeight="1">
      <c r="A287" s="102">
        <v>30.0</v>
      </c>
      <c r="B287" s="103">
        <v>8.27</v>
      </c>
      <c r="C287" s="104">
        <v>46.56</v>
      </c>
      <c r="D287" s="102" t="s">
        <v>9</v>
      </c>
    </row>
    <row r="288" ht="15.75" customHeight="1">
      <c r="A288" s="99">
        <v>43.0</v>
      </c>
      <c r="B288" s="100">
        <v>7.0</v>
      </c>
      <c r="C288" s="101">
        <v>38.09</v>
      </c>
      <c r="D288" s="99" t="s">
        <v>9</v>
      </c>
    </row>
    <row r="289" ht="15.75" customHeight="1">
      <c r="A289" s="102">
        <v>49.0</v>
      </c>
      <c r="B289" s="103">
        <v>6.69</v>
      </c>
      <c r="C289" s="104">
        <v>66.43</v>
      </c>
      <c r="D289" s="102" t="s">
        <v>9</v>
      </c>
    </row>
    <row r="290" ht="15.75" customHeight="1">
      <c r="A290" s="99">
        <v>2.0</v>
      </c>
      <c r="B290" s="100">
        <v>7.76</v>
      </c>
      <c r="C290" s="101">
        <v>36.99</v>
      </c>
      <c r="D290" s="99" t="s">
        <v>9</v>
      </c>
    </row>
    <row r="291" ht="15.75" customHeight="1">
      <c r="A291" s="102">
        <v>53.0</v>
      </c>
      <c r="B291" s="103">
        <v>8.05</v>
      </c>
      <c r="C291" s="104">
        <v>99.96</v>
      </c>
      <c r="D291" s="102" t="s">
        <v>9</v>
      </c>
    </row>
    <row r="292" ht="15.75" customHeight="1">
      <c r="A292" s="99">
        <v>9.0</v>
      </c>
      <c r="B292" s="100">
        <v>6.81</v>
      </c>
      <c r="C292" s="101">
        <v>70.04</v>
      </c>
      <c r="D292" s="99" t="s">
        <v>9</v>
      </c>
    </row>
    <row r="293" ht="15.75" customHeight="1">
      <c r="A293" s="102">
        <v>24.0</v>
      </c>
      <c r="B293" s="103">
        <v>9.31</v>
      </c>
      <c r="C293" s="104">
        <v>77.76</v>
      </c>
      <c r="D293" s="102" t="s">
        <v>9</v>
      </c>
    </row>
    <row r="294" ht="15.75" customHeight="1">
      <c r="A294" s="99">
        <v>27.0</v>
      </c>
      <c r="B294" s="100">
        <v>4.11</v>
      </c>
      <c r="C294" s="101">
        <v>36.31</v>
      </c>
      <c r="D294" s="99" t="s">
        <v>9</v>
      </c>
    </row>
    <row r="295" ht="15.75" customHeight="1">
      <c r="A295" s="102">
        <v>18.0</v>
      </c>
      <c r="B295" s="103">
        <v>7.57</v>
      </c>
      <c r="C295" s="104">
        <v>73.78</v>
      </c>
      <c r="D295" s="102" t="s">
        <v>9</v>
      </c>
    </row>
    <row r="296" ht="15.75" customHeight="1">
      <c r="A296" s="99">
        <v>30.0</v>
      </c>
      <c r="B296" s="100">
        <v>8.44</v>
      </c>
      <c r="C296" s="101">
        <v>64.36</v>
      </c>
      <c r="D296" s="99" t="s">
        <v>9</v>
      </c>
    </row>
    <row r="297" ht="15.75" customHeight="1">
      <c r="A297" s="102">
        <v>20.0</v>
      </c>
      <c r="B297" s="103">
        <v>7.69</v>
      </c>
      <c r="C297" s="104">
        <v>57.42</v>
      </c>
      <c r="D297" s="102" t="s">
        <v>9</v>
      </c>
    </row>
    <row r="298" ht="15.75" customHeight="1">
      <c r="A298" s="99">
        <v>20.0</v>
      </c>
      <c r="B298" s="100">
        <v>5.88</v>
      </c>
      <c r="C298" s="101">
        <v>63.1</v>
      </c>
      <c r="D298" s="99" t="s">
        <v>9</v>
      </c>
    </row>
    <row r="299" ht="15.75" customHeight="1">
      <c r="A299" s="102">
        <v>23.0</v>
      </c>
      <c r="B299" s="103">
        <v>7.55</v>
      </c>
      <c r="C299" s="104">
        <v>92.22</v>
      </c>
      <c r="D299" s="102" t="s">
        <v>9</v>
      </c>
    </row>
    <row r="300" ht="15.75" customHeight="1">
      <c r="A300" s="99">
        <v>24.0</v>
      </c>
      <c r="B300" s="100">
        <v>5.61</v>
      </c>
      <c r="C300" s="101">
        <v>63.19</v>
      </c>
      <c r="D300" s="99" t="s">
        <v>9</v>
      </c>
    </row>
    <row r="301" ht="15.75" customHeight="1">
      <c r="A301" s="102">
        <v>26.0</v>
      </c>
      <c r="B301" s="103">
        <v>5.3</v>
      </c>
      <c r="C301" s="104">
        <v>30.67</v>
      </c>
      <c r="D301" s="102" t="s">
        <v>9</v>
      </c>
    </row>
    <row r="302" ht="15.75" customHeight="1">
      <c r="A302" s="99">
        <v>31.0</v>
      </c>
      <c r="B302" s="100">
        <v>8.94</v>
      </c>
      <c r="C302" s="101">
        <v>49.92</v>
      </c>
      <c r="D302" s="99" t="s">
        <v>9</v>
      </c>
    </row>
    <row r="303" ht="15.75" customHeight="1">
      <c r="A303" s="102">
        <v>28.0</v>
      </c>
      <c r="B303" s="103">
        <v>4.14</v>
      </c>
      <c r="C303" s="104">
        <v>22.54</v>
      </c>
      <c r="D303" s="102" t="s">
        <v>9</v>
      </c>
    </row>
    <row r="304" ht="15.75" customHeight="1">
      <c r="A304" s="99">
        <v>20.0</v>
      </c>
      <c r="B304" s="100">
        <v>6.68</v>
      </c>
      <c r="C304" s="101">
        <v>74.41</v>
      </c>
      <c r="D304" s="99" t="s">
        <v>9</v>
      </c>
    </row>
    <row r="305" ht="15.75" customHeight="1">
      <c r="A305" s="102">
        <v>35.0</v>
      </c>
      <c r="B305" s="103">
        <v>8.08</v>
      </c>
      <c r="C305" s="104">
        <v>53.62</v>
      </c>
      <c r="D305" s="102" t="s">
        <v>9</v>
      </c>
    </row>
    <row r="306" ht="15.75" customHeight="1">
      <c r="A306" s="99">
        <v>35.0</v>
      </c>
      <c r="B306" s="100">
        <v>6.33</v>
      </c>
      <c r="C306" s="101">
        <v>47.69</v>
      </c>
      <c r="D306" s="99" t="s">
        <v>9</v>
      </c>
    </row>
    <row r="307" ht="15.75" customHeight="1">
      <c r="A307" s="102">
        <v>16.0</v>
      </c>
      <c r="B307" s="103">
        <v>9.99</v>
      </c>
      <c r="C307" s="104">
        <v>64.83</v>
      </c>
      <c r="D307" s="102" t="s">
        <v>9</v>
      </c>
    </row>
    <row r="308" ht="15.75" customHeight="1">
      <c r="A308" s="99">
        <v>4.0</v>
      </c>
      <c r="B308" s="100">
        <v>5.83</v>
      </c>
      <c r="C308" s="101">
        <v>56.59</v>
      </c>
      <c r="D308" s="99" t="s">
        <v>9</v>
      </c>
    </row>
    <row r="309" ht="15.75" customHeight="1">
      <c r="A309" s="102">
        <v>2.0</v>
      </c>
      <c r="B309" s="103">
        <v>8.54</v>
      </c>
      <c r="C309" s="104">
        <v>86.36</v>
      </c>
      <c r="D309" s="102" t="s">
        <v>9</v>
      </c>
    </row>
    <row r="310" ht="15.75" customHeight="1">
      <c r="A310" s="99">
        <v>30.0</v>
      </c>
      <c r="B310" s="100">
        <v>7.18</v>
      </c>
      <c r="C310" s="101">
        <v>22.58</v>
      </c>
      <c r="D310" s="99" t="s">
        <v>9</v>
      </c>
    </row>
    <row r="311" ht="15.75" customHeight="1">
      <c r="A311" s="102">
        <v>32.0</v>
      </c>
      <c r="B311" s="103">
        <v>8.8</v>
      </c>
      <c r="C311" s="104">
        <v>115.37</v>
      </c>
      <c r="D311" s="102" t="s">
        <v>9</v>
      </c>
    </row>
    <row r="312" ht="15.75" customHeight="1">
      <c r="A312" s="99">
        <v>35.0</v>
      </c>
      <c r="B312" s="100">
        <v>9.33</v>
      </c>
      <c r="C312" s="101">
        <v>84.48</v>
      </c>
      <c r="D312" s="99" t="s">
        <v>9</v>
      </c>
    </row>
    <row r="313" ht="15.75" customHeight="1">
      <c r="A313" s="102">
        <v>15.0</v>
      </c>
      <c r="B313" s="103">
        <v>8.98</v>
      </c>
      <c r="C313" s="104">
        <v>47.37</v>
      </c>
      <c r="D313" s="102" t="s">
        <v>9</v>
      </c>
    </row>
    <row r="314" ht="15.75" customHeight="1">
      <c r="A314" s="99">
        <v>18.0</v>
      </c>
      <c r="B314" s="100">
        <v>6.84</v>
      </c>
      <c r="C314" s="101">
        <v>81.88</v>
      </c>
      <c r="D314" s="99" t="s">
        <v>9</v>
      </c>
    </row>
    <row r="315" ht="15.75" customHeight="1">
      <c r="A315" s="102">
        <v>5.0</v>
      </c>
      <c r="B315" s="103">
        <v>7.66</v>
      </c>
      <c r="C315" s="104">
        <v>69.1</v>
      </c>
      <c r="D315" s="102" t="s">
        <v>9</v>
      </c>
    </row>
    <row r="316" ht="15.75" customHeight="1">
      <c r="A316" s="99">
        <v>1.0</v>
      </c>
      <c r="B316" s="100">
        <v>7.93</v>
      </c>
      <c r="C316" s="101">
        <v>53.17</v>
      </c>
      <c r="D316" s="99" t="s">
        <v>9</v>
      </c>
    </row>
    <row r="317" ht="15.75" customHeight="1">
      <c r="A317" s="102">
        <v>24.0</v>
      </c>
      <c r="B317" s="103">
        <v>4.0</v>
      </c>
      <c r="C317" s="104">
        <v>58.99</v>
      </c>
      <c r="D317" s="102" t="s">
        <v>9</v>
      </c>
    </row>
    <row r="318" ht="15.75" customHeight="1">
      <c r="A318" s="99">
        <v>25.0</v>
      </c>
      <c r="B318" s="100">
        <v>5.97</v>
      </c>
      <c r="C318" s="101">
        <v>49.48</v>
      </c>
      <c r="D318" s="99" t="s">
        <v>9</v>
      </c>
    </row>
    <row r="319" ht="15.75" customHeight="1">
      <c r="A319" s="102">
        <v>46.0</v>
      </c>
      <c r="B319" s="103">
        <v>5.45</v>
      </c>
      <c r="C319" s="104">
        <v>53.0</v>
      </c>
      <c r="D319" s="102" t="s">
        <v>9</v>
      </c>
    </row>
    <row r="320" ht="15.75" customHeight="1">
      <c r="A320" s="99">
        <v>20.0</v>
      </c>
      <c r="B320" s="100">
        <v>4.78</v>
      </c>
      <c r="C320" s="101">
        <v>76.27</v>
      </c>
      <c r="D320" s="99" t="s">
        <v>9</v>
      </c>
    </row>
    <row r="321" ht="15.75" customHeight="1">
      <c r="A321" s="102">
        <v>48.0</v>
      </c>
      <c r="B321" s="103">
        <v>5.53</v>
      </c>
      <c r="C321" s="104">
        <v>61.26</v>
      </c>
      <c r="D321" s="102" t="s">
        <v>9</v>
      </c>
    </row>
    <row r="322" ht="15.75" customHeight="1">
      <c r="A322" s="99">
        <v>17.0</v>
      </c>
      <c r="B322" s="100">
        <v>9.17</v>
      </c>
      <c r="C322" s="101">
        <v>59.62</v>
      </c>
      <c r="D322" s="99" t="s">
        <v>9</v>
      </c>
    </row>
    <row r="323" ht="15.75" customHeight="1">
      <c r="A323" s="102">
        <v>35.0</v>
      </c>
      <c r="B323" s="103">
        <v>5.05</v>
      </c>
      <c r="C323" s="104">
        <v>74.09</v>
      </c>
      <c r="D323" s="102" t="s">
        <v>9</v>
      </c>
    </row>
    <row r="324" ht="15.75" customHeight="1">
      <c r="A324" s="99">
        <v>30.0</v>
      </c>
      <c r="B324" s="100">
        <v>8.6</v>
      </c>
      <c r="C324" s="101">
        <v>42.69</v>
      </c>
      <c r="D324" s="99" t="s">
        <v>9</v>
      </c>
    </row>
    <row r="325" ht="15.75" customHeight="1">
      <c r="A325" s="102">
        <v>19.0</v>
      </c>
      <c r="B325" s="103">
        <v>6.41</v>
      </c>
      <c r="C325" s="104">
        <v>26.77</v>
      </c>
      <c r="D325" s="102" t="s">
        <v>9</v>
      </c>
    </row>
    <row r="326" ht="15.75" customHeight="1">
      <c r="A326" s="99">
        <v>15.0</v>
      </c>
      <c r="B326" s="100">
        <v>9.25</v>
      </c>
      <c r="C326" s="101">
        <v>82.31</v>
      </c>
      <c r="D326" s="99" t="s">
        <v>9</v>
      </c>
    </row>
    <row r="327" ht="15.75" customHeight="1">
      <c r="A327" s="102">
        <v>48.0</v>
      </c>
      <c r="B327" s="103">
        <v>6.78</v>
      </c>
      <c r="C327" s="104">
        <v>73.25</v>
      </c>
      <c r="D327" s="102" t="s">
        <v>9</v>
      </c>
    </row>
    <row r="328" ht="15.75" customHeight="1">
      <c r="A328" s="99">
        <v>13.0</v>
      </c>
      <c r="B328" s="100">
        <v>5.42</v>
      </c>
      <c r="C328" s="101">
        <v>35.58</v>
      </c>
      <c r="D328" s="99" t="s">
        <v>9</v>
      </c>
    </row>
    <row r="329" ht="15.75" customHeight="1">
      <c r="A329" s="102">
        <v>25.0</v>
      </c>
      <c r="B329" s="103">
        <v>7.37</v>
      </c>
      <c r="C329" s="104">
        <v>19.02</v>
      </c>
      <c r="D329" s="102" t="s">
        <v>9</v>
      </c>
    </row>
    <row r="330" ht="15.75" customHeight="1">
      <c r="A330" s="99">
        <v>15.0</v>
      </c>
      <c r="B330" s="100">
        <v>4.96</v>
      </c>
      <c r="C330" s="101">
        <v>76.37</v>
      </c>
      <c r="D330" s="99" t="s">
        <v>9</v>
      </c>
    </row>
    <row r="331" ht="15.75" customHeight="1">
      <c r="A331" s="102">
        <v>21.0</v>
      </c>
      <c r="B331" s="103">
        <v>7.27</v>
      </c>
      <c r="C331" s="104">
        <v>64.69</v>
      </c>
      <c r="D331" s="102" t="s">
        <v>9</v>
      </c>
    </row>
    <row r="332" ht="15.75" customHeight="1">
      <c r="A332" s="99">
        <v>32.0</v>
      </c>
      <c r="B332" s="100">
        <v>6.31</v>
      </c>
      <c r="C332" s="101">
        <v>21.73</v>
      </c>
      <c r="D332" s="99" t="s">
        <v>9</v>
      </c>
    </row>
    <row r="333" ht="15.75" customHeight="1">
      <c r="A333" s="102">
        <v>26.0</v>
      </c>
      <c r="B333" s="103">
        <v>8.91</v>
      </c>
      <c r="C333" s="104">
        <v>47.3</v>
      </c>
      <c r="D333" s="102" t="s">
        <v>9</v>
      </c>
    </row>
    <row r="334" ht="15.75" customHeight="1">
      <c r="A334" s="99">
        <v>28.0</v>
      </c>
      <c r="B334" s="100">
        <v>9.87</v>
      </c>
      <c r="C334" s="101">
        <v>77.92</v>
      </c>
      <c r="D334" s="99" t="s">
        <v>9</v>
      </c>
    </row>
    <row r="335" ht="15.75" customHeight="1">
      <c r="A335" s="102">
        <v>5.0</v>
      </c>
      <c r="B335" s="103">
        <v>4.24</v>
      </c>
      <c r="C335" s="104">
        <v>57.95</v>
      </c>
      <c r="D335" s="102" t="s">
        <v>9</v>
      </c>
    </row>
    <row r="336" ht="15.75" customHeight="1">
      <c r="A336" s="99">
        <v>21.0</v>
      </c>
      <c r="B336" s="100">
        <v>4.2</v>
      </c>
      <c r="C336" s="101">
        <v>44.29</v>
      </c>
      <c r="D336" s="99" t="s">
        <v>9</v>
      </c>
    </row>
    <row r="337" ht="15.75" customHeight="1">
      <c r="A337" s="102">
        <v>35.0</v>
      </c>
      <c r="B337" s="103">
        <v>5.58</v>
      </c>
      <c r="C337" s="104">
        <v>74.44</v>
      </c>
      <c r="D337" s="102" t="s">
        <v>9</v>
      </c>
    </row>
    <row r="338" ht="15.75" customHeight="1">
      <c r="A338" s="99">
        <v>9.0</v>
      </c>
      <c r="B338" s="100">
        <v>5.68</v>
      </c>
      <c r="C338" s="101">
        <v>47.5</v>
      </c>
      <c r="D338" s="99" t="s">
        <v>9</v>
      </c>
    </row>
    <row r="339" ht="15.75" customHeight="1">
      <c r="A339" s="102">
        <v>15.0</v>
      </c>
      <c r="B339" s="103">
        <v>9.69</v>
      </c>
      <c r="C339" s="104">
        <v>100.72</v>
      </c>
      <c r="D339" s="102" t="s">
        <v>9</v>
      </c>
    </row>
    <row r="340" ht="15.75" customHeight="1">
      <c r="A340" s="99">
        <v>36.0</v>
      </c>
      <c r="B340" s="100">
        <v>8.11</v>
      </c>
      <c r="C340" s="101">
        <v>81.53</v>
      </c>
      <c r="D340" s="99" t="s">
        <v>9</v>
      </c>
    </row>
    <row r="341" ht="15.75" customHeight="1">
      <c r="A341" s="102">
        <v>20.0</v>
      </c>
      <c r="B341" s="103">
        <v>5.1</v>
      </c>
      <c r="C341" s="104">
        <v>58.17</v>
      </c>
      <c r="D341" s="102" t="s">
        <v>9</v>
      </c>
    </row>
    <row r="342" ht="15.75" customHeight="1">
      <c r="A342" s="99">
        <v>20.0</v>
      </c>
      <c r="B342" s="100">
        <v>8.35</v>
      </c>
      <c r="C342" s="101">
        <v>41.23</v>
      </c>
      <c r="D342" s="99" t="s">
        <v>9</v>
      </c>
    </row>
    <row r="343" ht="15.75" customHeight="1">
      <c r="A343" s="102">
        <v>41.0</v>
      </c>
      <c r="B343" s="103">
        <v>5.74</v>
      </c>
      <c r="C343" s="104">
        <v>77.32</v>
      </c>
      <c r="D343" s="102" t="s">
        <v>9</v>
      </c>
    </row>
    <row r="344" ht="15.75" customHeight="1">
      <c r="A344" s="99">
        <v>5.0</v>
      </c>
      <c r="B344" s="100">
        <v>6.85</v>
      </c>
      <c r="C344" s="101">
        <v>54.74</v>
      </c>
      <c r="D344" s="99" t="s">
        <v>9</v>
      </c>
    </row>
    <row r="345" ht="15.75" customHeight="1">
      <c r="A345" s="102">
        <v>7.0</v>
      </c>
      <c r="B345" s="103">
        <v>9.5</v>
      </c>
      <c r="C345" s="104">
        <v>47.91</v>
      </c>
      <c r="D345" s="102" t="s">
        <v>9</v>
      </c>
    </row>
    <row r="346" ht="15.75" customHeight="1">
      <c r="A346" s="99">
        <v>48.0</v>
      </c>
      <c r="B346" s="100">
        <v>5.86</v>
      </c>
      <c r="C346" s="101">
        <v>77.99</v>
      </c>
      <c r="D346" s="99" t="s">
        <v>9</v>
      </c>
    </row>
    <row r="347" ht="15.75" customHeight="1">
      <c r="A347" s="102">
        <v>27.0</v>
      </c>
      <c r="B347" s="103">
        <v>6.5</v>
      </c>
      <c r="C347" s="104">
        <v>44.27</v>
      </c>
      <c r="D347" s="102" t="s">
        <v>9</v>
      </c>
    </row>
    <row r="348" ht="15.75" customHeight="1">
      <c r="A348" s="99">
        <v>44.0</v>
      </c>
      <c r="B348" s="100">
        <v>8.79</v>
      </c>
      <c r="C348" s="101">
        <v>91.53</v>
      </c>
      <c r="D348" s="99" t="s">
        <v>9</v>
      </c>
    </row>
    <row r="349" ht="15.75" customHeight="1">
      <c r="A349" s="102">
        <v>36.0</v>
      </c>
      <c r="B349" s="103">
        <v>6.71</v>
      </c>
      <c r="C349" s="104">
        <v>40.14</v>
      </c>
      <c r="D349" s="102" t="s">
        <v>9</v>
      </c>
    </row>
    <row r="350" ht="15.75" customHeight="1">
      <c r="A350" s="99">
        <v>10.0</v>
      </c>
      <c r="B350" s="100">
        <v>7.27</v>
      </c>
      <c r="C350" s="101">
        <v>62.96</v>
      </c>
      <c r="D350" s="99" t="s">
        <v>9</v>
      </c>
    </row>
    <row r="351" ht="15.75" customHeight="1">
      <c r="A351" s="102">
        <v>29.0</v>
      </c>
      <c r="B351" s="103">
        <v>6.91</v>
      </c>
      <c r="C351" s="104">
        <v>76.37</v>
      </c>
      <c r="D351" s="102" t="s">
        <v>9</v>
      </c>
    </row>
    <row r="352" ht="15.75" customHeight="1">
      <c r="A352" s="99">
        <v>36.0</v>
      </c>
      <c r="B352" s="100">
        <v>6.94</v>
      </c>
      <c r="C352" s="101">
        <v>85.29</v>
      </c>
      <c r="D352" s="99" t="s">
        <v>9</v>
      </c>
    </row>
    <row r="353" ht="15.75" customHeight="1">
      <c r="A353" s="102">
        <v>17.0</v>
      </c>
      <c r="B353" s="103">
        <v>5.24</v>
      </c>
      <c r="C353" s="104">
        <v>42.46</v>
      </c>
      <c r="D353" s="102" t="s">
        <v>9</v>
      </c>
    </row>
    <row r="354" ht="15.75" customHeight="1">
      <c r="A354" s="99">
        <v>9.0</v>
      </c>
      <c r="B354" s="100">
        <v>4.44</v>
      </c>
      <c r="C354" s="101">
        <v>34.41</v>
      </c>
      <c r="D354" s="99" t="s">
        <v>9</v>
      </c>
    </row>
    <row r="355" ht="15.75" customHeight="1">
      <c r="A355" s="102">
        <v>28.0</v>
      </c>
      <c r="B355" s="103">
        <v>7.58</v>
      </c>
      <c r="C355" s="104">
        <v>54.71</v>
      </c>
      <c r="D355" s="102" t="s">
        <v>9</v>
      </c>
    </row>
    <row r="356" ht="15.75" customHeight="1">
      <c r="A356" s="99">
        <v>16.0</v>
      </c>
      <c r="B356" s="100">
        <v>9.04</v>
      </c>
      <c r="C356" s="101">
        <v>89.08</v>
      </c>
      <c r="D356" s="99" t="s">
        <v>9</v>
      </c>
    </row>
    <row r="357" ht="15.75" customHeight="1">
      <c r="A357" s="102">
        <v>20.0</v>
      </c>
      <c r="B357" s="103">
        <v>7.84</v>
      </c>
      <c r="C357" s="104">
        <v>63.91</v>
      </c>
      <c r="D357" s="102" t="s">
        <v>9</v>
      </c>
    </row>
    <row r="358" ht="15.75" customHeight="1">
      <c r="A358" s="99">
        <v>24.0</v>
      </c>
      <c r="B358" s="100">
        <v>5.18</v>
      </c>
      <c r="C358" s="101">
        <v>59.17</v>
      </c>
      <c r="D358" s="99" t="s">
        <v>9</v>
      </c>
    </row>
    <row r="359" ht="15.75" customHeight="1">
      <c r="A359" s="102">
        <v>46.0</v>
      </c>
      <c r="B359" s="103">
        <v>8.14</v>
      </c>
      <c r="C359" s="104">
        <v>74.74</v>
      </c>
      <c r="D359" s="102" t="s">
        <v>9</v>
      </c>
    </row>
    <row r="360" ht="15.75" customHeight="1">
      <c r="A360" s="99">
        <v>9.0</v>
      </c>
      <c r="B360" s="100">
        <v>9.57</v>
      </c>
      <c r="C360" s="101">
        <v>80.03</v>
      </c>
      <c r="D360" s="99" t="s">
        <v>9</v>
      </c>
    </row>
    <row r="361" ht="15.75" customHeight="1">
      <c r="A361" s="102">
        <v>56.0</v>
      </c>
      <c r="B361" s="103">
        <v>6.51</v>
      </c>
      <c r="C361" s="104">
        <v>67.02</v>
      </c>
      <c r="D361" s="102" t="s">
        <v>9</v>
      </c>
    </row>
    <row r="362" ht="15.75" customHeight="1">
      <c r="A362" s="99">
        <v>37.0</v>
      </c>
      <c r="B362" s="100">
        <v>8.65</v>
      </c>
      <c r="C362" s="101">
        <v>91.16</v>
      </c>
      <c r="D362" s="99" t="s">
        <v>9</v>
      </c>
    </row>
    <row r="363" ht="15.75" customHeight="1">
      <c r="A363" s="102">
        <v>22.0</v>
      </c>
      <c r="B363" s="103">
        <v>6.09</v>
      </c>
      <c r="C363" s="104">
        <v>55.31</v>
      </c>
      <c r="D363" s="102" t="s">
        <v>9</v>
      </c>
    </row>
    <row r="364" ht="15.75" customHeight="1">
      <c r="A364" s="99">
        <v>19.0</v>
      </c>
      <c r="B364" s="100">
        <v>7.79</v>
      </c>
      <c r="C364" s="101">
        <v>34.77</v>
      </c>
      <c r="D364" s="99" t="s">
        <v>9</v>
      </c>
    </row>
    <row r="365" ht="15.75" customHeight="1">
      <c r="A365" s="102">
        <v>50.0</v>
      </c>
      <c r="B365" s="103">
        <v>5.58</v>
      </c>
      <c r="C365" s="104">
        <v>24.34</v>
      </c>
      <c r="D365" s="102" t="s">
        <v>9</v>
      </c>
    </row>
    <row r="366" ht="15.75" customHeight="1">
      <c r="A366" s="99">
        <v>32.0</v>
      </c>
      <c r="B366" s="100">
        <v>8.68</v>
      </c>
      <c r="C366" s="101">
        <v>89.26</v>
      </c>
      <c r="D366" s="99" t="s">
        <v>9</v>
      </c>
    </row>
    <row r="367" ht="15.75" customHeight="1">
      <c r="A367" s="102">
        <v>38.0</v>
      </c>
      <c r="B367" s="103">
        <v>7.81</v>
      </c>
      <c r="C367" s="104">
        <v>44.39</v>
      </c>
      <c r="D367" s="102" t="s">
        <v>9</v>
      </c>
    </row>
    <row r="368" ht="15.75" customHeight="1">
      <c r="A368" s="99">
        <v>27.0</v>
      </c>
      <c r="B368" s="100">
        <v>5.22</v>
      </c>
      <c r="C368" s="101">
        <v>28.76</v>
      </c>
      <c r="D368" s="99" t="s">
        <v>9</v>
      </c>
    </row>
    <row r="369" ht="15.75" customHeight="1">
      <c r="A369" s="102">
        <v>14.0</v>
      </c>
      <c r="B369" s="103">
        <v>8.6</v>
      </c>
      <c r="C369" s="104">
        <v>84.49</v>
      </c>
      <c r="D369" s="102" t="s">
        <v>9</v>
      </c>
    </row>
    <row r="370" ht="15.75" customHeight="1">
      <c r="A370" s="99">
        <v>8.0</v>
      </c>
      <c r="B370" s="100">
        <v>4.22</v>
      </c>
      <c r="C370" s="101">
        <v>52.93</v>
      </c>
      <c r="D370" s="99" t="s">
        <v>9</v>
      </c>
    </row>
    <row r="371" ht="15.75" customHeight="1">
      <c r="A371" s="102">
        <v>10.0</v>
      </c>
      <c r="B371" s="103">
        <v>6.95</v>
      </c>
      <c r="C371" s="104">
        <v>87.42</v>
      </c>
      <c r="D371" s="102" t="s">
        <v>9</v>
      </c>
    </row>
    <row r="372" ht="15.75" customHeight="1">
      <c r="A372" s="99">
        <v>26.0</v>
      </c>
      <c r="B372" s="100">
        <v>6.82</v>
      </c>
      <c r="C372" s="101">
        <v>51.97</v>
      </c>
      <c r="D372" s="99" t="s">
        <v>9</v>
      </c>
    </row>
    <row r="373" ht="15.75" customHeight="1">
      <c r="A373" s="102">
        <v>1.0</v>
      </c>
      <c r="B373" s="103">
        <v>9.06</v>
      </c>
      <c r="C373" s="104">
        <v>67.66</v>
      </c>
      <c r="D373" s="102" t="s">
        <v>9</v>
      </c>
    </row>
    <row r="374" ht="15.75" customHeight="1">
      <c r="A374" s="99">
        <v>9.0</v>
      </c>
      <c r="B374" s="100">
        <v>6.7</v>
      </c>
      <c r="C374" s="101">
        <v>47.74</v>
      </c>
      <c r="D374" s="99" t="s">
        <v>9</v>
      </c>
    </row>
    <row r="375" ht="15.75" customHeight="1">
      <c r="A375" s="102">
        <v>18.0</v>
      </c>
      <c r="B375" s="103">
        <v>4.02</v>
      </c>
      <c r="C375" s="104">
        <v>70.0</v>
      </c>
      <c r="D375" s="102" t="s">
        <v>9</v>
      </c>
    </row>
    <row r="376" ht="15.75" customHeight="1">
      <c r="A376" s="99">
        <v>15.0</v>
      </c>
      <c r="B376" s="100">
        <v>9.53</v>
      </c>
      <c r="C376" s="101">
        <v>73.02</v>
      </c>
      <c r="D376" s="99" t="s">
        <v>9</v>
      </c>
    </row>
    <row r="377" ht="15.75" customHeight="1">
      <c r="A377" s="102">
        <v>16.0</v>
      </c>
      <c r="B377" s="103">
        <v>6.49</v>
      </c>
      <c r="C377" s="104">
        <v>63.52</v>
      </c>
      <c r="D377" s="102" t="s">
        <v>9</v>
      </c>
    </row>
    <row r="378" ht="15.75" customHeight="1">
      <c r="A378" s="99">
        <v>43.0</v>
      </c>
      <c r="B378" s="100">
        <v>8.85</v>
      </c>
      <c r="C378" s="101">
        <v>66.16</v>
      </c>
      <c r="D378" s="99" t="s">
        <v>9</v>
      </c>
    </row>
    <row r="379" ht="15.75" customHeight="1">
      <c r="A379" s="102">
        <v>29.0</v>
      </c>
      <c r="B379" s="103">
        <v>6.27</v>
      </c>
      <c r="C379" s="104">
        <v>59.31</v>
      </c>
      <c r="D379" s="102" t="s">
        <v>9</v>
      </c>
    </row>
    <row r="380" ht="15.75" customHeight="1">
      <c r="A380" s="99">
        <v>50.0</v>
      </c>
      <c r="B380" s="100">
        <v>6.18</v>
      </c>
      <c r="C380" s="101">
        <v>31.57</v>
      </c>
      <c r="D380" s="99" t="s">
        <v>9</v>
      </c>
    </row>
    <row r="381" ht="15.75" customHeight="1">
      <c r="A381" s="102">
        <v>32.0</v>
      </c>
      <c r="B381" s="103">
        <v>8.0</v>
      </c>
      <c r="C381" s="104">
        <v>62.46</v>
      </c>
      <c r="D381" s="102" t="s">
        <v>9</v>
      </c>
    </row>
    <row r="382" ht="15.75" customHeight="1">
      <c r="A382" s="99">
        <v>12.0</v>
      </c>
      <c r="B382" s="100">
        <v>6.96</v>
      </c>
      <c r="C382" s="101">
        <v>61.19</v>
      </c>
      <c r="D382" s="99" t="s">
        <v>9</v>
      </c>
    </row>
    <row r="383" ht="15.75" customHeight="1">
      <c r="A383" s="102">
        <v>35.0</v>
      </c>
      <c r="B383" s="103">
        <v>9.56</v>
      </c>
      <c r="C383" s="104">
        <v>67.12</v>
      </c>
      <c r="D383" s="102" t="s">
        <v>9</v>
      </c>
    </row>
    <row r="384" ht="15.75" customHeight="1">
      <c r="A384" s="99">
        <v>45.0</v>
      </c>
      <c r="B384" s="100">
        <v>6.06</v>
      </c>
      <c r="C384" s="101">
        <v>54.51</v>
      </c>
      <c r="D384" s="99" t="s">
        <v>9</v>
      </c>
    </row>
    <row r="385" ht="15.75" customHeight="1">
      <c r="A385" s="102">
        <v>17.0</v>
      </c>
      <c r="B385" s="103">
        <v>7.7</v>
      </c>
      <c r="C385" s="104">
        <v>61.02</v>
      </c>
      <c r="D385" s="102" t="s">
        <v>9</v>
      </c>
    </row>
    <row r="386" ht="15.75" customHeight="1">
      <c r="A386" s="99">
        <v>27.0</v>
      </c>
      <c r="B386" s="100">
        <v>5.05</v>
      </c>
      <c r="C386" s="101">
        <v>73.69</v>
      </c>
      <c r="D386" s="99" t="s">
        <v>9</v>
      </c>
    </row>
    <row r="387" ht="15.75" customHeight="1">
      <c r="A387" s="102">
        <v>32.0</v>
      </c>
      <c r="B387" s="103">
        <v>7.38</v>
      </c>
      <c r="C387" s="104">
        <v>75.75</v>
      </c>
      <c r="D387" s="102" t="s">
        <v>9</v>
      </c>
    </row>
    <row r="388" ht="15.75" customHeight="1">
      <c r="A388" s="99">
        <v>48.0</v>
      </c>
      <c r="B388" s="100">
        <v>6.23</v>
      </c>
      <c r="C388" s="101">
        <v>36.51</v>
      </c>
      <c r="D388" s="99" t="s">
        <v>9</v>
      </c>
    </row>
    <row r="389" ht="15.75" customHeight="1">
      <c r="A389" s="102">
        <v>32.0</v>
      </c>
      <c r="B389" s="103">
        <v>7.19</v>
      </c>
      <c r="C389" s="104">
        <v>48.4</v>
      </c>
      <c r="D389" s="102" t="s">
        <v>9</v>
      </c>
    </row>
    <row r="390" ht="15.75" customHeight="1">
      <c r="A390" s="99">
        <v>16.0</v>
      </c>
      <c r="B390" s="100">
        <v>9.38</v>
      </c>
      <c r="C390" s="101">
        <v>90.42</v>
      </c>
      <c r="D390" s="99" t="s">
        <v>9</v>
      </c>
    </row>
    <row r="391" ht="15.75" customHeight="1">
      <c r="A391" s="102">
        <v>39.0</v>
      </c>
      <c r="B391" s="103">
        <v>7.98</v>
      </c>
      <c r="C391" s="104">
        <v>55.94</v>
      </c>
      <c r="D391" s="102" t="s">
        <v>9</v>
      </c>
    </row>
    <row r="392" ht="15.75" customHeight="1">
      <c r="A392" s="99">
        <v>16.0</v>
      </c>
      <c r="B392" s="100">
        <v>6.66</v>
      </c>
      <c r="C392" s="101">
        <v>55.42</v>
      </c>
      <c r="D392" s="99" t="s">
        <v>9</v>
      </c>
    </row>
    <row r="393" ht="15.75" customHeight="1">
      <c r="A393" s="102">
        <v>10.0</v>
      </c>
      <c r="B393" s="103">
        <v>6.96</v>
      </c>
      <c r="C393" s="104">
        <v>47.98</v>
      </c>
      <c r="D393" s="102" t="s">
        <v>9</v>
      </c>
    </row>
    <row r="394" ht="15.75" customHeight="1">
      <c r="A394" s="99">
        <v>24.0</v>
      </c>
      <c r="B394" s="100">
        <v>7.07</v>
      </c>
      <c r="C394" s="101">
        <v>92.83</v>
      </c>
      <c r="D394" s="99" t="s">
        <v>9</v>
      </c>
    </row>
    <row r="395" ht="15.75" customHeight="1">
      <c r="A395" s="102">
        <v>64.0</v>
      </c>
      <c r="B395" s="103">
        <v>8.08</v>
      </c>
      <c r="C395" s="104">
        <v>89.18</v>
      </c>
      <c r="D395" s="102" t="s">
        <v>9</v>
      </c>
    </row>
    <row r="396" ht="15.75" customHeight="1">
      <c r="A396" s="99">
        <v>34.0</v>
      </c>
      <c r="B396" s="100">
        <v>6.25</v>
      </c>
      <c r="C396" s="101">
        <v>35.03</v>
      </c>
      <c r="D396" s="99" t="s">
        <v>9</v>
      </c>
    </row>
    <row r="397" ht="15.75" customHeight="1">
      <c r="A397" s="102">
        <v>37.0</v>
      </c>
      <c r="B397" s="103">
        <v>5.15</v>
      </c>
      <c r="C397" s="104">
        <v>36.72</v>
      </c>
      <c r="D397" s="102" t="s">
        <v>9</v>
      </c>
    </row>
    <row r="398" ht="15.75" customHeight="1">
      <c r="A398" s="99">
        <v>25.0</v>
      </c>
      <c r="B398" s="100">
        <v>8.55</v>
      </c>
      <c r="C398" s="101">
        <v>37.83</v>
      </c>
      <c r="D398" s="99" t="s">
        <v>9</v>
      </c>
    </row>
    <row r="399" ht="15.75" customHeight="1">
      <c r="A399" s="102">
        <v>18.0</v>
      </c>
      <c r="B399" s="103">
        <v>7.31</v>
      </c>
      <c r="C399" s="104">
        <v>53.57</v>
      </c>
      <c r="D399" s="102" t="s">
        <v>9</v>
      </c>
    </row>
    <row r="400" ht="15.75" customHeight="1">
      <c r="A400" s="99">
        <v>34.0</v>
      </c>
      <c r="B400" s="100">
        <v>8.41</v>
      </c>
      <c r="C400" s="101">
        <v>8.69</v>
      </c>
      <c r="D400" s="99" t="s">
        <v>9</v>
      </c>
    </row>
    <row r="401" ht="15.75" customHeight="1">
      <c r="A401" s="102">
        <v>10.0</v>
      </c>
      <c r="B401" s="103">
        <v>5.65</v>
      </c>
      <c r="C401" s="104">
        <v>20.31</v>
      </c>
      <c r="D401" s="102" t="s">
        <v>9</v>
      </c>
    </row>
    <row r="402" ht="15.75" customHeight="1">
      <c r="A402" s="99">
        <v>46.0</v>
      </c>
      <c r="B402" s="100">
        <v>9.62</v>
      </c>
      <c r="C402" s="101">
        <v>92.89</v>
      </c>
      <c r="D402" s="99" t="s">
        <v>9</v>
      </c>
    </row>
    <row r="403" ht="15.75" customHeight="1">
      <c r="A403" s="102">
        <v>25.0</v>
      </c>
      <c r="B403" s="103">
        <v>5.94</v>
      </c>
      <c r="C403" s="104">
        <v>100.07</v>
      </c>
      <c r="D403" s="102" t="s">
        <v>9</v>
      </c>
    </row>
    <row r="404" ht="15.75" customHeight="1">
      <c r="A404" s="99">
        <v>19.0</v>
      </c>
      <c r="B404" s="100">
        <v>6.22</v>
      </c>
      <c r="C404" s="101">
        <v>33.18</v>
      </c>
      <c r="D404" s="99" t="s">
        <v>9</v>
      </c>
    </row>
    <row r="405" ht="15.75" customHeight="1">
      <c r="A405" s="102">
        <v>7.0</v>
      </c>
      <c r="B405" s="103">
        <v>6.99</v>
      </c>
      <c r="C405" s="104">
        <v>57.18</v>
      </c>
      <c r="D405" s="102" t="s">
        <v>9</v>
      </c>
    </row>
    <row r="406" ht="15.75" customHeight="1">
      <c r="A406" s="99">
        <v>17.0</v>
      </c>
      <c r="B406" s="100">
        <v>6.05</v>
      </c>
      <c r="C406" s="101">
        <v>67.25</v>
      </c>
      <c r="D406" s="99" t="s">
        <v>9</v>
      </c>
    </row>
    <row r="407" ht="15.75" customHeight="1">
      <c r="A407" s="102">
        <v>26.0</v>
      </c>
      <c r="B407" s="103">
        <v>5.31</v>
      </c>
      <c r="C407" s="104">
        <v>52.1</v>
      </c>
      <c r="D407" s="102" t="s">
        <v>9</v>
      </c>
    </row>
    <row r="408" ht="15.75" customHeight="1">
      <c r="A408" s="99">
        <v>49.0</v>
      </c>
      <c r="B408" s="100">
        <v>5.61</v>
      </c>
      <c r="C408" s="101">
        <v>71.07</v>
      </c>
      <c r="D408" s="99" t="s">
        <v>9</v>
      </c>
    </row>
    <row r="409" ht="15.75" customHeight="1">
      <c r="A409" s="102">
        <v>24.0</v>
      </c>
      <c r="B409" s="103">
        <v>8.83</v>
      </c>
      <c r="C409" s="104">
        <v>76.27</v>
      </c>
      <c r="D409" s="102" t="s">
        <v>9</v>
      </c>
    </row>
    <row r="410" ht="15.75" customHeight="1">
      <c r="A410" s="99">
        <v>25.0</v>
      </c>
      <c r="B410" s="100">
        <v>4.57</v>
      </c>
      <c r="C410" s="101">
        <v>45.88</v>
      </c>
      <c r="D410" s="99" t="s">
        <v>9</v>
      </c>
    </row>
    <row r="411" ht="15.75" customHeight="1">
      <c r="A411" s="102">
        <v>17.0</v>
      </c>
      <c r="B411" s="103">
        <v>5.99</v>
      </c>
      <c r="C411" s="104">
        <v>80.13</v>
      </c>
      <c r="D411" s="102" t="s">
        <v>9</v>
      </c>
    </row>
    <row r="412" ht="15.75" customHeight="1">
      <c r="A412" s="99">
        <v>42.0</v>
      </c>
      <c r="B412" s="100">
        <v>7.67</v>
      </c>
      <c r="C412" s="101">
        <v>58.01</v>
      </c>
      <c r="D412" s="99" t="s">
        <v>9</v>
      </c>
    </row>
    <row r="413" ht="15.75" customHeight="1">
      <c r="A413" s="102">
        <v>29.0</v>
      </c>
      <c r="B413" s="103">
        <v>8.29</v>
      </c>
      <c r="C413" s="104">
        <v>50.65</v>
      </c>
      <c r="D413" s="102" t="s">
        <v>9</v>
      </c>
    </row>
    <row r="414" ht="15.75" customHeight="1">
      <c r="A414" s="99">
        <v>9.0</v>
      </c>
      <c r="B414" s="100">
        <v>9.23</v>
      </c>
      <c r="C414" s="101">
        <v>82.68</v>
      </c>
      <c r="D414" s="99" t="s">
        <v>9</v>
      </c>
    </row>
    <row r="415" ht="15.75" customHeight="1">
      <c r="A415" s="102">
        <v>36.0</v>
      </c>
      <c r="B415" s="103">
        <v>5.98</v>
      </c>
      <c r="C415" s="104">
        <v>56.8</v>
      </c>
      <c r="D415" s="102" t="s">
        <v>9</v>
      </c>
    </row>
    <row r="416" ht="15.75" customHeight="1">
      <c r="A416" s="99">
        <v>15.0</v>
      </c>
      <c r="B416" s="100">
        <v>5.35</v>
      </c>
      <c r="C416" s="101">
        <v>43.32</v>
      </c>
      <c r="D416" s="99" t="s">
        <v>9</v>
      </c>
    </row>
    <row r="417" ht="15.75" customHeight="1">
      <c r="A417" s="102">
        <v>24.0</v>
      </c>
      <c r="B417" s="103">
        <v>9.02</v>
      </c>
      <c r="C417" s="104">
        <v>68.38</v>
      </c>
      <c r="D417" s="102" t="s">
        <v>9</v>
      </c>
    </row>
    <row r="418" ht="15.75" customHeight="1">
      <c r="A418" s="99">
        <v>28.0</v>
      </c>
      <c r="B418" s="100">
        <v>7.27</v>
      </c>
      <c r="C418" s="101">
        <v>33.45</v>
      </c>
      <c r="D418" s="99" t="s">
        <v>9</v>
      </c>
    </row>
    <row r="419" ht="15.75" customHeight="1">
      <c r="A419" s="102">
        <v>26.0</v>
      </c>
      <c r="B419" s="103">
        <v>9.3</v>
      </c>
      <c r="C419" s="104">
        <v>78.83</v>
      </c>
      <c r="D419" s="102" t="s">
        <v>9</v>
      </c>
    </row>
    <row r="420" ht="15.75" customHeight="1">
      <c r="A420" s="99">
        <v>20.0</v>
      </c>
      <c r="B420" s="100">
        <v>6.75</v>
      </c>
      <c r="C420" s="101">
        <v>79.99</v>
      </c>
      <c r="D420" s="99" t="s">
        <v>9</v>
      </c>
    </row>
    <row r="421" ht="15.75" customHeight="1">
      <c r="A421" s="102">
        <v>36.0</v>
      </c>
      <c r="B421" s="103">
        <v>8.88</v>
      </c>
      <c r="C421" s="104">
        <v>73.25</v>
      </c>
      <c r="D421" s="102" t="s">
        <v>9</v>
      </c>
    </row>
    <row r="422" ht="15.75" customHeight="1">
      <c r="A422" s="99">
        <v>36.0</v>
      </c>
      <c r="B422" s="100">
        <v>7.25</v>
      </c>
      <c r="C422" s="101">
        <v>42.01</v>
      </c>
      <c r="D422" s="99" t="s">
        <v>9</v>
      </c>
    </row>
    <row r="423" ht="15.75" customHeight="1">
      <c r="A423" s="102">
        <v>5.0</v>
      </c>
      <c r="B423" s="103">
        <v>6.8</v>
      </c>
      <c r="C423" s="104">
        <v>61.9</v>
      </c>
      <c r="D423" s="102" t="s">
        <v>9</v>
      </c>
    </row>
    <row r="424" ht="15.75" customHeight="1">
      <c r="A424" s="99">
        <v>15.0</v>
      </c>
      <c r="B424" s="100">
        <v>6.65</v>
      </c>
      <c r="C424" s="101">
        <v>54.56</v>
      </c>
      <c r="D424" s="99" t="s">
        <v>9</v>
      </c>
    </row>
    <row r="425" ht="15.75" customHeight="1">
      <c r="A425" s="102">
        <v>28.0</v>
      </c>
      <c r="B425" s="103">
        <v>6.93</v>
      </c>
      <c r="C425" s="104">
        <v>71.62</v>
      </c>
      <c r="D425" s="102" t="s">
        <v>9</v>
      </c>
    </row>
    <row r="426" ht="15.75" customHeight="1">
      <c r="A426" s="99">
        <v>35.0</v>
      </c>
      <c r="B426" s="100">
        <v>8.74</v>
      </c>
      <c r="C426" s="101">
        <v>72.92</v>
      </c>
      <c r="D426" s="99" t="s">
        <v>9</v>
      </c>
    </row>
    <row r="427" ht="15.75" customHeight="1">
      <c r="A427" s="102">
        <v>29.0</v>
      </c>
      <c r="B427" s="103">
        <v>7.9</v>
      </c>
      <c r="C427" s="104">
        <v>41.49</v>
      </c>
      <c r="D427" s="102" t="s">
        <v>9</v>
      </c>
    </row>
    <row r="428" ht="15.75" customHeight="1">
      <c r="A428" s="99">
        <v>42.0</v>
      </c>
      <c r="B428" s="100">
        <v>6.73</v>
      </c>
      <c r="C428" s="101">
        <v>67.74</v>
      </c>
      <c r="D428" s="99" t="s">
        <v>9</v>
      </c>
    </row>
    <row r="429" ht="15.75" customHeight="1">
      <c r="A429" s="102">
        <v>14.0</v>
      </c>
      <c r="B429" s="103">
        <v>5.79</v>
      </c>
      <c r="C429" s="104">
        <v>43.41</v>
      </c>
      <c r="D429" s="102" t="s">
        <v>9</v>
      </c>
    </row>
    <row r="430" ht="15.75" customHeight="1">
      <c r="A430" s="99">
        <v>25.0</v>
      </c>
      <c r="B430" s="100">
        <v>4.99</v>
      </c>
      <c r="C430" s="101">
        <v>42.91</v>
      </c>
      <c r="D430" s="99" t="s">
        <v>9</v>
      </c>
    </row>
    <row r="431" ht="15.75" customHeight="1">
      <c r="A431" s="102">
        <v>5.0</v>
      </c>
      <c r="B431" s="103">
        <v>8.52</v>
      </c>
      <c r="C431" s="104">
        <v>66.65</v>
      </c>
      <c r="D431" s="102" t="s">
        <v>9</v>
      </c>
    </row>
    <row r="432" ht="15.75" customHeight="1">
      <c r="A432" s="99">
        <v>74.0</v>
      </c>
      <c r="B432" s="100">
        <v>6.65</v>
      </c>
      <c r="C432" s="101">
        <v>55.63</v>
      </c>
      <c r="D432" s="99" t="s">
        <v>9</v>
      </c>
    </row>
    <row r="433" ht="15.75" customHeight="1">
      <c r="A433" s="102">
        <v>2.0</v>
      </c>
      <c r="B433" s="103">
        <v>7.12</v>
      </c>
      <c r="C433" s="104">
        <v>89.46</v>
      </c>
      <c r="D433" s="102" t="s">
        <v>9</v>
      </c>
    </row>
    <row r="434" ht="15.75" customHeight="1">
      <c r="A434" s="99">
        <v>51.0</v>
      </c>
      <c r="B434" s="100">
        <v>7.45</v>
      </c>
      <c r="C434" s="101">
        <v>35.75</v>
      </c>
      <c r="D434" s="99" t="s">
        <v>9</v>
      </c>
    </row>
    <row r="435" ht="15.75" customHeight="1">
      <c r="A435" s="102">
        <v>38.0</v>
      </c>
      <c r="B435" s="103">
        <v>6.02</v>
      </c>
      <c r="C435" s="104">
        <v>45.03</v>
      </c>
      <c r="D435" s="102" t="s">
        <v>9</v>
      </c>
    </row>
    <row r="436" ht="15.75" customHeight="1">
      <c r="A436" s="99">
        <v>21.0</v>
      </c>
      <c r="B436" s="100">
        <v>7.87</v>
      </c>
      <c r="C436" s="101">
        <v>55.21</v>
      </c>
      <c r="D436" s="99" t="s">
        <v>9</v>
      </c>
    </row>
    <row r="437" ht="15.75" customHeight="1">
      <c r="A437" s="102">
        <v>48.0</v>
      </c>
      <c r="B437" s="103">
        <v>4.69</v>
      </c>
      <c r="C437" s="104">
        <v>61.81</v>
      </c>
      <c r="D437" s="102" t="s">
        <v>9</v>
      </c>
    </row>
    <row r="438" ht="15.75" customHeight="1">
      <c r="A438" s="99">
        <v>14.0</v>
      </c>
      <c r="B438" s="100">
        <v>6.74</v>
      </c>
      <c r="C438" s="101">
        <v>79.67</v>
      </c>
      <c r="D438" s="99" t="s">
        <v>9</v>
      </c>
    </row>
    <row r="439" ht="15.75" customHeight="1">
      <c r="A439" s="102">
        <v>38.0</v>
      </c>
      <c r="B439" s="103">
        <v>4.92</v>
      </c>
      <c r="C439" s="104">
        <v>38.86</v>
      </c>
      <c r="D439" s="102" t="s">
        <v>9</v>
      </c>
    </row>
    <row r="440" ht="15.75" customHeight="1">
      <c r="A440" s="99">
        <v>36.0</v>
      </c>
      <c r="B440" s="100">
        <v>7.25</v>
      </c>
      <c r="C440" s="101">
        <v>91.39</v>
      </c>
      <c r="D440" s="99" t="s">
        <v>9</v>
      </c>
    </row>
    <row r="441" ht="15.75" customHeight="1">
      <c r="A441" s="102">
        <v>22.0</v>
      </c>
      <c r="B441" s="103">
        <v>5.05</v>
      </c>
      <c r="C441" s="104">
        <v>45.65</v>
      </c>
      <c r="D441" s="102" t="s">
        <v>9</v>
      </c>
    </row>
    <row r="442" ht="15.75" customHeight="1">
      <c r="A442" s="99">
        <v>24.0</v>
      </c>
      <c r="B442" s="100">
        <v>5.65</v>
      </c>
      <c r="C442" s="101">
        <v>65.02</v>
      </c>
      <c r="D442" s="99" t="s">
        <v>9</v>
      </c>
    </row>
    <row r="443" ht="15.75" customHeight="1">
      <c r="A443" s="102">
        <v>22.0</v>
      </c>
      <c r="B443" s="103">
        <v>9.2</v>
      </c>
      <c r="C443" s="104">
        <v>72.51</v>
      </c>
      <c r="D443" s="102" t="s">
        <v>9</v>
      </c>
    </row>
    <row r="444" ht="15.75" customHeight="1">
      <c r="A444" s="99">
        <v>29.0</v>
      </c>
      <c r="B444" s="100">
        <v>6.32</v>
      </c>
      <c r="C444" s="101">
        <v>73.26</v>
      </c>
      <c r="D444" s="99" t="s">
        <v>9</v>
      </c>
    </row>
    <row r="445" ht="15.75" customHeight="1">
      <c r="A445" s="102">
        <v>7.0</v>
      </c>
      <c r="B445" s="103">
        <v>4.39</v>
      </c>
      <c r="C445" s="104">
        <v>20.17</v>
      </c>
      <c r="D445" s="102" t="s">
        <v>9</v>
      </c>
    </row>
    <row r="446" ht="15.75" customHeight="1">
      <c r="A446" s="99">
        <v>43.0</v>
      </c>
      <c r="B446" s="100">
        <v>9.18</v>
      </c>
      <c r="C446" s="101">
        <v>65.19</v>
      </c>
      <c r="D446" s="99" t="s">
        <v>9</v>
      </c>
    </row>
    <row r="447" ht="15.75" customHeight="1">
      <c r="A447" s="102">
        <v>15.0</v>
      </c>
      <c r="B447" s="103">
        <v>7.42</v>
      </c>
      <c r="C447" s="104">
        <v>53.4</v>
      </c>
      <c r="D447" s="102" t="s">
        <v>9</v>
      </c>
    </row>
    <row r="448" ht="15.75" customHeight="1">
      <c r="A448" s="99">
        <v>14.0</v>
      </c>
      <c r="B448" s="100">
        <v>9.69</v>
      </c>
      <c r="C448" s="101">
        <v>82.07</v>
      </c>
      <c r="D448" s="99" t="s">
        <v>9</v>
      </c>
    </row>
    <row r="449" ht="15.75" customHeight="1">
      <c r="A449" s="102">
        <v>2.0</v>
      </c>
      <c r="B449" s="103">
        <v>6.03</v>
      </c>
      <c r="C449" s="104">
        <v>66.72</v>
      </c>
      <c r="D449" s="102" t="s">
        <v>9</v>
      </c>
    </row>
    <row r="450" ht="15.75" customHeight="1">
      <c r="A450" s="99">
        <v>68.0</v>
      </c>
      <c r="B450" s="100">
        <v>4.37</v>
      </c>
      <c r="C450" s="101">
        <v>23.31</v>
      </c>
      <c r="D450" s="99" t="s">
        <v>9</v>
      </c>
    </row>
    <row r="451" ht="15.75" customHeight="1">
      <c r="A451" s="102">
        <v>19.0</v>
      </c>
      <c r="B451" s="103">
        <v>7.73</v>
      </c>
      <c r="C451" s="104">
        <v>75.43</v>
      </c>
      <c r="D451" s="102" t="s">
        <v>9</v>
      </c>
    </row>
    <row r="452" ht="15.75" customHeight="1">
      <c r="A452" s="99">
        <v>10.0</v>
      </c>
      <c r="B452" s="100">
        <v>4.8</v>
      </c>
      <c r="C452" s="101">
        <v>29.99</v>
      </c>
      <c r="D452" s="99" t="s">
        <v>9</v>
      </c>
    </row>
    <row r="453" ht="15.75" customHeight="1">
      <c r="A453" s="102">
        <v>29.0</v>
      </c>
      <c r="B453" s="103">
        <v>4.85</v>
      </c>
      <c r="C453" s="104">
        <v>59.93</v>
      </c>
      <c r="D453" s="102" t="s">
        <v>9</v>
      </c>
    </row>
    <row r="454" ht="15.75" customHeight="1">
      <c r="A454" s="99">
        <v>50.0</v>
      </c>
      <c r="B454" s="100">
        <v>8.42</v>
      </c>
      <c r="C454" s="101">
        <v>88.33</v>
      </c>
      <c r="D454" s="99" t="s">
        <v>9</v>
      </c>
    </row>
    <row r="455" ht="15.75" customHeight="1">
      <c r="A455" s="102">
        <v>2.0</v>
      </c>
      <c r="B455" s="103">
        <v>9.73</v>
      </c>
      <c r="C455" s="104">
        <v>94.71</v>
      </c>
      <c r="D455" s="102" t="s">
        <v>9</v>
      </c>
    </row>
    <row r="456" ht="15.75" customHeight="1">
      <c r="A456" s="99">
        <v>40.0</v>
      </c>
      <c r="B456" s="100">
        <v>9.27</v>
      </c>
      <c r="C456" s="101">
        <v>55.3</v>
      </c>
      <c r="D456" s="99" t="s">
        <v>9</v>
      </c>
    </row>
    <row r="457" ht="15.75" customHeight="1">
      <c r="A457" s="102">
        <v>23.0</v>
      </c>
      <c r="B457" s="103">
        <v>4.61</v>
      </c>
      <c r="C457" s="104">
        <v>41.34</v>
      </c>
      <c r="D457" s="102" t="s">
        <v>9</v>
      </c>
    </row>
    <row r="458" ht="15.75" customHeight="1">
      <c r="A458" s="99">
        <v>35.0</v>
      </c>
      <c r="B458" s="100">
        <v>7.46</v>
      </c>
      <c r="C458" s="101">
        <v>55.88</v>
      </c>
      <c r="D458" s="99" t="s">
        <v>9</v>
      </c>
    </row>
    <row r="459" ht="15.75" customHeight="1">
      <c r="A459" s="102">
        <v>36.0</v>
      </c>
      <c r="B459" s="103">
        <v>5.86</v>
      </c>
      <c r="C459" s="104">
        <v>50.94</v>
      </c>
      <c r="D459" s="102" t="s">
        <v>9</v>
      </c>
    </row>
    <row r="460" ht="15.75" customHeight="1">
      <c r="A460" s="99">
        <v>8.0</v>
      </c>
      <c r="B460" s="100">
        <v>9.2</v>
      </c>
      <c r="C460" s="101">
        <v>73.45</v>
      </c>
      <c r="D460" s="99" t="s">
        <v>9</v>
      </c>
    </row>
    <row r="461" ht="15.75" customHeight="1">
      <c r="A461" s="102">
        <v>20.0</v>
      </c>
      <c r="B461" s="103">
        <v>4.46</v>
      </c>
      <c r="C461" s="104">
        <v>34.05</v>
      </c>
      <c r="D461" s="102" t="s">
        <v>9</v>
      </c>
    </row>
    <row r="462" ht="15.75" customHeight="1">
      <c r="A462" s="99">
        <v>37.0</v>
      </c>
      <c r="B462" s="100">
        <v>9.44</v>
      </c>
      <c r="C462" s="101">
        <v>61.2</v>
      </c>
      <c r="D462" s="99" t="s">
        <v>9</v>
      </c>
    </row>
    <row r="463" ht="15.75" customHeight="1">
      <c r="A463" s="102">
        <v>46.0</v>
      </c>
      <c r="B463" s="103">
        <v>9.47</v>
      </c>
      <c r="C463" s="104">
        <v>75.08</v>
      </c>
      <c r="D463" s="102" t="s">
        <v>9</v>
      </c>
    </row>
    <row r="464" ht="15.75" customHeight="1">
      <c r="A464" s="99">
        <v>26.0</v>
      </c>
      <c r="B464" s="100">
        <v>7.81</v>
      </c>
      <c r="C464" s="101">
        <v>71.47</v>
      </c>
      <c r="D464" s="99" t="s">
        <v>9</v>
      </c>
    </row>
    <row r="465" ht="15.75" customHeight="1">
      <c r="A465" s="102">
        <v>31.0</v>
      </c>
      <c r="B465" s="103">
        <v>6.34</v>
      </c>
      <c r="C465" s="104">
        <v>56.08</v>
      </c>
      <c r="D465" s="102" t="s">
        <v>9</v>
      </c>
    </row>
    <row r="466" ht="15.75" customHeight="1">
      <c r="A466" s="99">
        <v>40.0</v>
      </c>
      <c r="B466" s="100">
        <v>5.5</v>
      </c>
      <c r="C466" s="101">
        <v>70.36</v>
      </c>
      <c r="D466" s="99" t="s">
        <v>9</v>
      </c>
    </row>
    <row r="467" ht="15.75" customHeight="1">
      <c r="A467" s="102">
        <v>34.0</v>
      </c>
      <c r="B467" s="103">
        <v>9.99</v>
      </c>
      <c r="C467" s="104">
        <v>92.22</v>
      </c>
      <c r="D467" s="102" t="s">
        <v>9</v>
      </c>
    </row>
    <row r="468" ht="15.75" customHeight="1">
      <c r="A468" s="99">
        <v>34.0</v>
      </c>
      <c r="B468" s="100">
        <v>8.89</v>
      </c>
      <c r="C468" s="101">
        <v>85.79</v>
      </c>
      <c r="D468" s="99" t="s">
        <v>9</v>
      </c>
    </row>
    <row r="469" ht="15.75" customHeight="1">
      <c r="A469" s="102">
        <v>23.0</v>
      </c>
      <c r="B469" s="103">
        <v>9.3</v>
      </c>
      <c r="C469" s="104">
        <v>58.26</v>
      </c>
      <c r="D469" s="102" t="s">
        <v>9</v>
      </c>
    </row>
    <row r="470" ht="15.75" customHeight="1">
      <c r="A470" s="99">
        <v>8.0</v>
      </c>
      <c r="B470" s="100">
        <v>6.67</v>
      </c>
      <c r="C470" s="101">
        <v>50.18</v>
      </c>
      <c r="D470" s="99" t="s">
        <v>9</v>
      </c>
    </row>
    <row r="471" ht="15.75" customHeight="1">
      <c r="A471" s="102">
        <v>18.0</v>
      </c>
      <c r="B471" s="103">
        <v>6.54</v>
      </c>
      <c r="C471" s="104">
        <v>60.5</v>
      </c>
      <c r="D471" s="102" t="s">
        <v>9</v>
      </c>
    </row>
    <row r="472" ht="15.75" customHeight="1">
      <c r="A472" s="99">
        <v>38.0</v>
      </c>
      <c r="B472" s="100">
        <v>6.92</v>
      </c>
      <c r="C472" s="101">
        <v>50.8</v>
      </c>
      <c r="D472" s="99" t="s">
        <v>9</v>
      </c>
    </row>
    <row r="473" ht="15.75" customHeight="1">
      <c r="A473" s="102">
        <v>33.0</v>
      </c>
      <c r="B473" s="103">
        <v>5.91</v>
      </c>
      <c r="C473" s="104">
        <v>54.85</v>
      </c>
      <c r="D473" s="102" t="s">
        <v>9</v>
      </c>
    </row>
    <row r="474" ht="15.75" customHeight="1">
      <c r="A474" s="99">
        <v>1.0</v>
      </c>
      <c r="B474" s="100">
        <v>5.76</v>
      </c>
      <c r="C474" s="101">
        <v>36.57</v>
      </c>
      <c r="D474" s="99" t="s">
        <v>9</v>
      </c>
    </row>
    <row r="475" ht="15.75" customHeight="1">
      <c r="A475" s="102">
        <v>28.0</v>
      </c>
      <c r="B475" s="103">
        <v>9.27</v>
      </c>
      <c r="C475" s="104">
        <v>81.64</v>
      </c>
      <c r="D475" s="102" t="s">
        <v>9</v>
      </c>
    </row>
    <row r="476" ht="15.75" customHeight="1">
      <c r="A476" s="99">
        <v>40.0</v>
      </c>
      <c r="B476" s="100">
        <v>9.21</v>
      </c>
      <c r="C476" s="101">
        <v>67.63</v>
      </c>
      <c r="D476" s="99" t="s">
        <v>9</v>
      </c>
    </row>
    <row r="477" ht="15.75" customHeight="1">
      <c r="A477" s="102">
        <v>41.0</v>
      </c>
      <c r="B477" s="103">
        <v>4.64</v>
      </c>
      <c r="C477" s="104">
        <v>38.45</v>
      </c>
      <c r="D477" s="102" t="s">
        <v>9</v>
      </c>
    </row>
    <row r="478" ht="15.75" customHeight="1">
      <c r="A478" s="99">
        <v>31.0</v>
      </c>
      <c r="B478" s="100">
        <v>7.46</v>
      </c>
      <c r="C478" s="101">
        <v>52.4</v>
      </c>
      <c r="D478" s="99" t="s">
        <v>9</v>
      </c>
    </row>
    <row r="479" ht="15.75" customHeight="1">
      <c r="A479" s="102">
        <v>57.0</v>
      </c>
      <c r="B479" s="103">
        <v>5.85</v>
      </c>
      <c r="C479" s="104">
        <v>28.16</v>
      </c>
      <c r="D479" s="102" t="s">
        <v>9</v>
      </c>
    </row>
    <row r="480" ht="15.75" customHeight="1">
      <c r="A480" s="99">
        <v>43.0</v>
      </c>
      <c r="B480" s="100">
        <v>6.23</v>
      </c>
      <c r="C480" s="101">
        <v>42.26</v>
      </c>
      <c r="D480" s="99" t="s">
        <v>9</v>
      </c>
    </row>
    <row r="481" ht="15.75" customHeight="1">
      <c r="A481" s="102">
        <v>24.0</v>
      </c>
      <c r="B481" s="103">
        <v>6.46</v>
      </c>
      <c r="C481" s="104">
        <v>50.33</v>
      </c>
      <c r="D481" s="102" t="s">
        <v>9</v>
      </c>
    </row>
    <row r="482" ht="15.75" customHeight="1">
      <c r="A482" s="99">
        <v>32.0</v>
      </c>
      <c r="B482" s="100">
        <v>7.48</v>
      </c>
      <c r="C482" s="101">
        <v>49.8</v>
      </c>
      <c r="D482" s="99" t="s">
        <v>9</v>
      </c>
    </row>
    <row r="483" ht="15.75" customHeight="1">
      <c r="A483" s="102">
        <v>48.0</v>
      </c>
      <c r="B483" s="103">
        <v>5.93</v>
      </c>
      <c r="C483" s="104">
        <v>10.96</v>
      </c>
      <c r="D483" s="102" t="s">
        <v>9</v>
      </c>
    </row>
    <row r="484" ht="15.75" customHeight="1">
      <c r="A484" s="99">
        <v>51.0</v>
      </c>
      <c r="B484" s="100">
        <v>4.96</v>
      </c>
      <c r="C484" s="101">
        <v>35.53</v>
      </c>
      <c r="D484" s="99" t="s">
        <v>9</v>
      </c>
    </row>
    <row r="485" ht="15.75" customHeight="1">
      <c r="A485" s="102">
        <v>7.0</v>
      </c>
      <c r="B485" s="103">
        <v>4.06</v>
      </c>
      <c r="C485" s="104">
        <v>21.98</v>
      </c>
      <c r="D485" s="102" t="s">
        <v>9</v>
      </c>
    </row>
    <row r="486" ht="15.75" customHeight="1">
      <c r="A486" s="99">
        <v>29.0</v>
      </c>
      <c r="B486" s="100">
        <v>4.15</v>
      </c>
      <c r="C486" s="101">
        <v>20.84</v>
      </c>
      <c r="D486" s="99" t="s">
        <v>9</v>
      </c>
    </row>
    <row r="487" ht="15.75" customHeight="1">
      <c r="A487" s="102">
        <v>32.0</v>
      </c>
      <c r="B487" s="103">
        <v>4.31</v>
      </c>
      <c r="C487" s="104">
        <v>33.97</v>
      </c>
      <c r="D487" s="102" t="s">
        <v>9</v>
      </c>
    </row>
    <row r="488" ht="15.75" customHeight="1">
      <c r="A488" s="99">
        <v>39.0</v>
      </c>
      <c r="B488" s="100">
        <v>7.07</v>
      </c>
      <c r="C488" s="101">
        <v>48.18</v>
      </c>
      <c r="D488" s="99" t="s">
        <v>9</v>
      </c>
    </row>
    <row r="489" ht="15.75" customHeight="1">
      <c r="A489" s="102">
        <v>37.0</v>
      </c>
      <c r="B489" s="103">
        <v>6.64</v>
      </c>
      <c r="C489" s="104">
        <v>66.96</v>
      </c>
      <c r="D489" s="102" t="s">
        <v>9</v>
      </c>
    </row>
    <row r="490" ht="15.75" customHeight="1">
      <c r="A490" s="99">
        <v>15.0</v>
      </c>
      <c r="B490" s="100">
        <v>4.62</v>
      </c>
      <c r="C490" s="101">
        <v>65.36</v>
      </c>
      <c r="D490" s="99" t="s">
        <v>9</v>
      </c>
    </row>
    <row r="491" ht="15.75" customHeight="1">
      <c r="A491" s="102">
        <v>52.0</v>
      </c>
      <c r="B491" s="103">
        <v>4.03</v>
      </c>
      <c r="C491" s="104">
        <v>25.68</v>
      </c>
      <c r="D491" s="102" t="s">
        <v>9</v>
      </c>
    </row>
    <row r="492" ht="15.75" customHeight="1">
      <c r="A492" s="99">
        <v>23.0</v>
      </c>
      <c r="B492" s="100">
        <v>8.97</v>
      </c>
      <c r="C492" s="101">
        <v>53.51</v>
      </c>
      <c r="D492" s="99" t="s">
        <v>9</v>
      </c>
    </row>
    <row r="493" ht="15.75" customHeight="1">
      <c r="A493" s="102">
        <v>50.0</v>
      </c>
      <c r="B493" s="103">
        <v>5.21</v>
      </c>
      <c r="C493" s="104">
        <v>92.88</v>
      </c>
      <c r="D493" s="102" t="s">
        <v>9</v>
      </c>
    </row>
    <row r="494" ht="15.75" customHeight="1">
      <c r="A494" s="99">
        <v>17.0</v>
      </c>
      <c r="B494" s="100">
        <v>7.93</v>
      </c>
      <c r="C494" s="101">
        <v>61.63</v>
      </c>
      <c r="D494" s="99" t="s">
        <v>9</v>
      </c>
    </row>
    <row r="495" ht="15.75" customHeight="1">
      <c r="A495" s="102">
        <v>19.0</v>
      </c>
      <c r="B495" s="103">
        <v>4.12</v>
      </c>
      <c r="C495" s="104">
        <v>37.87</v>
      </c>
      <c r="D495" s="102" t="s">
        <v>9</v>
      </c>
    </row>
    <row r="496" ht="15.75" customHeight="1">
      <c r="A496" s="99">
        <v>8.0</v>
      </c>
      <c r="B496" s="100">
        <v>4.62</v>
      </c>
      <c r="C496" s="101">
        <v>24.61</v>
      </c>
      <c r="D496" s="99" t="s">
        <v>9</v>
      </c>
    </row>
    <row r="497" ht="15.75" customHeight="1">
      <c r="A497" s="102">
        <v>4.0</v>
      </c>
      <c r="B497" s="103">
        <v>7.06</v>
      </c>
      <c r="C497" s="104">
        <v>40.79</v>
      </c>
      <c r="D497" s="102" t="s">
        <v>9</v>
      </c>
    </row>
    <row r="498" ht="15.75" customHeight="1">
      <c r="A498" s="99">
        <v>3.0</v>
      </c>
      <c r="B498" s="100">
        <v>9.23</v>
      </c>
      <c r="C498" s="101">
        <v>94.26</v>
      </c>
      <c r="D498" s="99" t="s">
        <v>9</v>
      </c>
    </row>
    <row r="499" ht="15.75" customHeight="1">
      <c r="A499" s="102">
        <v>57.0</v>
      </c>
      <c r="B499" s="103">
        <v>5.96</v>
      </c>
      <c r="C499" s="104">
        <v>84.26</v>
      </c>
      <c r="D499" s="102" t="s">
        <v>9</v>
      </c>
    </row>
    <row r="500" ht="15.75" customHeight="1">
      <c r="A500" s="99">
        <v>30.0</v>
      </c>
      <c r="B500" s="100">
        <v>9.24</v>
      </c>
      <c r="C500" s="101">
        <v>77.36</v>
      </c>
      <c r="D500" s="99" t="s">
        <v>9</v>
      </c>
    </row>
    <row r="501" ht="15.75" customHeight="1">
      <c r="A501" s="102">
        <v>7.0</v>
      </c>
      <c r="B501" s="103">
        <v>5.84</v>
      </c>
      <c r="C501" s="104">
        <v>40.15</v>
      </c>
      <c r="D501" s="102" t="s">
        <v>9</v>
      </c>
    </row>
    <row r="502" ht="15.75" customHeight="1">
      <c r="A502" s="99">
        <v>24.0</v>
      </c>
      <c r="B502" s="100">
        <v>4.66</v>
      </c>
      <c r="C502" s="101">
        <v>36.2</v>
      </c>
      <c r="D502" s="99" t="s">
        <v>9</v>
      </c>
    </row>
    <row r="503" ht="15.75" customHeight="1">
      <c r="A503" s="102">
        <v>27.0</v>
      </c>
      <c r="B503" s="103">
        <v>8.41</v>
      </c>
      <c r="C503" s="104">
        <v>54.49</v>
      </c>
      <c r="D503" s="102" t="s">
        <v>9</v>
      </c>
    </row>
    <row r="504" ht="15.75" customHeight="1">
      <c r="A504" s="99">
        <v>21.0</v>
      </c>
      <c r="B504" s="100">
        <v>9.15</v>
      </c>
      <c r="C504" s="101">
        <v>78.58</v>
      </c>
      <c r="D504" s="99" t="s">
        <v>9</v>
      </c>
    </row>
    <row r="505" ht="15.75" customHeight="1">
      <c r="A505" s="102">
        <v>13.0</v>
      </c>
      <c r="B505" s="103">
        <v>5.67</v>
      </c>
      <c r="C505" s="104">
        <v>61.28</v>
      </c>
      <c r="D505" s="102" t="s">
        <v>9</v>
      </c>
    </row>
    <row r="506" ht="15.75" customHeight="1">
      <c r="A506" s="99">
        <v>15.0</v>
      </c>
      <c r="B506" s="100">
        <v>5.59</v>
      </c>
      <c r="C506" s="101">
        <v>68.12</v>
      </c>
      <c r="D506" s="99" t="s">
        <v>9</v>
      </c>
    </row>
    <row r="507" ht="15.75" customHeight="1">
      <c r="A507" s="102">
        <v>17.0</v>
      </c>
      <c r="B507" s="103">
        <v>9.1</v>
      </c>
      <c r="C507" s="104">
        <v>52.07</v>
      </c>
      <c r="D507" s="102" t="s">
        <v>9</v>
      </c>
    </row>
    <row r="508" ht="15.75" customHeight="1">
      <c r="A508" s="99">
        <v>32.0</v>
      </c>
      <c r="B508" s="100">
        <v>6.24</v>
      </c>
      <c r="C508" s="101">
        <v>54.93</v>
      </c>
      <c r="D508" s="99" t="s">
        <v>9</v>
      </c>
    </row>
    <row r="509" ht="15.75" customHeight="1">
      <c r="A509" s="102">
        <v>22.0</v>
      </c>
      <c r="B509" s="103">
        <v>8.1</v>
      </c>
      <c r="C509" s="104">
        <v>65.84</v>
      </c>
      <c r="D509" s="102" t="s">
        <v>9</v>
      </c>
    </row>
    <row r="510" ht="15.75" customHeight="1">
      <c r="A510" s="99">
        <v>42.0</v>
      </c>
      <c r="B510" s="100">
        <v>5.61</v>
      </c>
      <c r="C510" s="101">
        <v>47.22</v>
      </c>
      <c r="D510" s="99" t="s">
        <v>9</v>
      </c>
    </row>
    <row r="511" ht="15.75" customHeight="1">
      <c r="A511" s="102">
        <v>25.0</v>
      </c>
      <c r="B511" s="103">
        <v>5.48</v>
      </c>
      <c r="C511" s="104">
        <v>34.47</v>
      </c>
      <c r="D511" s="102" t="s">
        <v>9</v>
      </c>
    </row>
    <row r="512" ht="15.75" customHeight="1">
      <c r="A512" s="99">
        <v>10.0</v>
      </c>
      <c r="B512" s="100">
        <v>4.26</v>
      </c>
      <c r="C512" s="101">
        <v>43.55</v>
      </c>
      <c r="D512" s="99" t="s">
        <v>9</v>
      </c>
    </row>
    <row r="513" ht="15.75" customHeight="1">
      <c r="A513" s="102">
        <v>26.0</v>
      </c>
      <c r="B513" s="103">
        <v>9.68</v>
      </c>
      <c r="C513" s="104">
        <v>132.73</v>
      </c>
      <c r="D513" s="102" t="s">
        <v>9</v>
      </c>
    </row>
    <row r="514" ht="15.75" customHeight="1">
      <c r="A514" s="99">
        <v>4.0</v>
      </c>
      <c r="B514" s="100">
        <v>9.86</v>
      </c>
      <c r="C514" s="101">
        <v>72.35</v>
      </c>
      <c r="D514" s="99" t="s">
        <v>9</v>
      </c>
    </row>
    <row r="515" ht="15.75" customHeight="1">
      <c r="A515" s="102">
        <v>25.0</v>
      </c>
      <c r="B515" s="103">
        <v>4.88</v>
      </c>
      <c r="C515" s="104">
        <v>62.64</v>
      </c>
      <c r="D515" s="102" t="s">
        <v>9</v>
      </c>
    </row>
    <row r="516" ht="15.75" customHeight="1">
      <c r="A516" s="99">
        <v>54.0</v>
      </c>
      <c r="B516" s="100">
        <v>9.62</v>
      </c>
      <c r="C516" s="101">
        <v>67.07</v>
      </c>
      <c r="D516" s="99" t="s">
        <v>9</v>
      </c>
    </row>
    <row r="517" ht="15.75" customHeight="1">
      <c r="A517" s="102">
        <v>25.0</v>
      </c>
      <c r="B517" s="103">
        <v>6.28</v>
      </c>
      <c r="C517" s="104">
        <v>61.5</v>
      </c>
      <c r="D517" s="102" t="s">
        <v>9</v>
      </c>
    </row>
    <row r="518" ht="15.75" customHeight="1">
      <c r="A518" s="99">
        <v>21.0</v>
      </c>
      <c r="B518" s="100">
        <v>9.58</v>
      </c>
      <c r="C518" s="101">
        <v>57.83</v>
      </c>
      <c r="D518" s="99" t="s">
        <v>9</v>
      </c>
    </row>
    <row r="519" ht="15.75" customHeight="1">
      <c r="A519" s="102">
        <v>22.0</v>
      </c>
      <c r="B519" s="103">
        <v>5.79</v>
      </c>
      <c r="C519" s="104">
        <v>67.23</v>
      </c>
      <c r="D519" s="102" t="s">
        <v>9</v>
      </c>
    </row>
    <row r="520" ht="15.75" customHeight="1">
      <c r="A520" s="99">
        <v>25.0</v>
      </c>
      <c r="B520" s="100">
        <v>6.25</v>
      </c>
      <c r="C520" s="101">
        <v>59.23</v>
      </c>
      <c r="D520" s="99" t="s">
        <v>9</v>
      </c>
    </row>
    <row r="521" ht="15.75" customHeight="1">
      <c r="A521" s="102">
        <v>9.0</v>
      </c>
      <c r="B521" s="103">
        <v>4.46</v>
      </c>
      <c r="C521" s="104">
        <v>30.81</v>
      </c>
      <c r="D521" s="102" t="s">
        <v>9</v>
      </c>
    </row>
    <row r="522" ht="15.75" customHeight="1">
      <c r="A522" s="99">
        <v>24.0</v>
      </c>
      <c r="B522" s="100">
        <v>6.56</v>
      </c>
      <c r="C522" s="101">
        <v>76.7</v>
      </c>
      <c r="D522" s="99" t="s">
        <v>9</v>
      </c>
    </row>
    <row r="523" ht="15.75" customHeight="1">
      <c r="A523" s="102">
        <v>40.0</v>
      </c>
      <c r="B523" s="103">
        <v>8.7</v>
      </c>
      <c r="C523" s="104">
        <v>66.56</v>
      </c>
      <c r="D523" s="102" t="s">
        <v>9</v>
      </c>
    </row>
    <row r="524" ht="15.75" customHeight="1">
      <c r="A524" s="99">
        <v>42.0</v>
      </c>
      <c r="B524" s="100">
        <v>8.68</v>
      </c>
      <c r="C524" s="101">
        <v>42.13</v>
      </c>
      <c r="D524" s="99" t="s">
        <v>9</v>
      </c>
    </row>
    <row r="525" ht="15.75" customHeight="1">
      <c r="A525" s="102">
        <v>25.0</v>
      </c>
      <c r="B525" s="103">
        <v>4.78</v>
      </c>
      <c r="C525" s="104">
        <v>67.87</v>
      </c>
      <c r="D525" s="102" t="s">
        <v>9</v>
      </c>
    </row>
    <row r="526" ht="15.75" customHeight="1">
      <c r="A526" s="99">
        <v>28.0</v>
      </c>
      <c r="B526" s="100">
        <v>4.39</v>
      </c>
      <c r="C526" s="101">
        <v>35.26</v>
      </c>
      <c r="D526" s="99" t="s">
        <v>9</v>
      </c>
    </row>
    <row r="527" ht="15.75" customHeight="1">
      <c r="A527" s="102">
        <v>7.0</v>
      </c>
      <c r="B527" s="103">
        <v>5.66</v>
      </c>
      <c r="C527" s="104">
        <v>56.39</v>
      </c>
      <c r="D527" s="102" t="s">
        <v>9</v>
      </c>
    </row>
    <row r="528" ht="15.75" customHeight="1">
      <c r="A528" s="99">
        <v>27.0</v>
      </c>
      <c r="B528" s="100">
        <v>6.47</v>
      </c>
      <c r="C528" s="101">
        <v>36.21</v>
      </c>
      <c r="D528" s="99" t="s">
        <v>9</v>
      </c>
    </row>
    <row r="529" ht="15.75" customHeight="1">
      <c r="A529" s="102">
        <v>32.0</v>
      </c>
      <c r="B529" s="103">
        <v>7.3</v>
      </c>
      <c r="C529" s="104">
        <v>101.92</v>
      </c>
      <c r="D529" s="102" t="s">
        <v>9</v>
      </c>
    </row>
    <row r="530" ht="15.75" customHeight="1">
      <c r="A530" s="99">
        <v>21.0</v>
      </c>
      <c r="B530" s="100">
        <v>6.16</v>
      </c>
      <c r="C530" s="101">
        <v>43.75</v>
      </c>
      <c r="D530" s="99" t="s">
        <v>9</v>
      </c>
    </row>
    <row r="531" ht="15.75" customHeight="1">
      <c r="A531" s="102">
        <v>44.0</v>
      </c>
      <c r="B531" s="103">
        <v>5.67</v>
      </c>
      <c r="C531" s="104">
        <v>77.45</v>
      </c>
      <c r="D531" s="102" t="s">
        <v>9</v>
      </c>
    </row>
    <row r="532" ht="15.75" customHeight="1">
      <c r="A532" s="99">
        <v>2.0</v>
      </c>
      <c r="B532" s="100">
        <v>5.96</v>
      </c>
      <c r="C532" s="101">
        <v>80.31</v>
      </c>
      <c r="D532" s="99" t="s">
        <v>9</v>
      </c>
    </row>
    <row r="533" ht="15.75" customHeight="1">
      <c r="A533" s="102">
        <v>20.0</v>
      </c>
      <c r="B533" s="103">
        <v>7.97</v>
      </c>
      <c r="C533" s="104">
        <v>104.75</v>
      </c>
      <c r="D533" s="102" t="s">
        <v>9</v>
      </c>
    </row>
    <row r="534" ht="15.75" customHeight="1">
      <c r="A534" s="99">
        <v>10.0</v>
      </c>
      <c r="B534" s="100">
        <v>8.02</v>
      </c>
      <c r="C534" s="101">
        <v>79.25</v>
      </c>
      <c r="D534" s="99" t="s">
        <v>9</v>
      </c>
    </row>
    <row r="535" ht="15.75" customHeight="1">
      <c r="A535" s="102">
        <v>14.0</v>
      </c>
      <c r="B535" s="103">
        <v>6.27</v>
      </c>
      <c r="C535" s="104">
        <v>78.2</v>
      </c>
      <c r="D535" s="102" t="s">
        <v>9</v>
      </c>
    </row>
    <row r="536" ht="15.75" customHeight="1">
      <c r="A536" s="99">
        <v>9.0</v>
      </c>
      <c r="B536" s="100">
        <v>8.12</v>
      </c>
      <c r="C536" s="101">
        <v>89.07</v>
      </c>
      <c r="D536" s="99" t="s">
        <v>9</v>
      </c>
    </row>
    <row r="537" ht="15.75" customHeight="1">
      <c r="A537" s="102">
        <v>21.0</v>
      </c>
      <c r="B537" s="103">
        <v>6.65</v>
      </c>
      <c r="C537" s="104">
        <v>62.98</v>
      </c>
      <c r="D537" s="102" t="s">
        <v>9</v>
      </c>
    </row>
    <row r="538" ht="15.75" customHeight="1">
      <c r="A538" s="99">
        <v>55.0</v>
      </c>
      <c r="B538" s="100">
        <v>8.69</v>
      </c>
      <c r="C538" s="101">
        <v>72.78</v>
      </c>
      <c r="D538" s="99" t="s">
        <v>9</v>
      </c>
    </row>
    <row r="539" ht="15.75" customHeight="1">
      <c r="A539" s="102">
        <v>25.0</v>
      </c>
      <c r="B539" s="103">
        <v>8.04</v>
      </c>
      <c r="C539" s="104">
        <v>110.48</v>
      </c>
      <c r="D539" s="102" t="s">
        <v>9</v>
      </c>
    </row>
    <row r="540" ht="15.75" customHeight="1">
      <c r="A540" s="99">
        <v>2.0</v>
      </c>
      <c r="B540" s="100">
        <v>5.1</v>
      </c>
      <c r="C540" s="101">
        <v>51.0</v>
      </c>
      <c r="D540" s="99" t="s">
        <v>9</v>
      </c>
    </row>
    <row r="541" ht="15.75" customHeight="1">
      <c r="A541" s="102">
        <v>11.0</v>
      </c>
      <c r="B541" s="103">
        <v>8.19</v>
      </c>
      <c r="C541" s="104">
        <v>77.39</v>
      </c>
      <c r="D541" s="102" t="s">
        <v>9</v>
      </c>
    </row>
    <row r="542" ht="15.75" customHeight="1">
      <c r="A542" s="99">
        <v>8.0</v>
      </c>
      <c r="B542" s="100">
        <v>4.87</v>
      </c>
      <c r="C542" s="101">
        <v>53.52</v>
      </c>
      <c r="D542" s="99" t="s">
        <v>9</v>
      </c>
    </row>
    <row r="543" ht="15.75" customHeight="1">
      <c r="A543" s="102">
        <v>51.0</v>
      </c>
      <c r="B543" s="103">
        <v>6.46</v>
      </c>
      <c r="C543" s="104">
        <v>69.07</v>
      </c>
      <c r="D543" s="102" t="s">
        <v>9</v>
      </c>
    </row>
    <row r="544" ht="15.75" customHeight="1">
      <c r="A544" s="99">
        <v>5.0</v>
      </c>
      <c r="B544" s="100">
        <v>8.68</v>
      </c>
      <c r="C544" s="101">
        <v>87.01</v>
      </c>
      <c r="D544" s="99" t="s">
        <v>9</v>
      </c>
    </row>
    <row r="545" ht="15.75" customHeight="1">
      <c r="A545" s="102">
        <v>24.0</v>
      </c>
      <c r="B545" s="103">
        <v>7.72</v>
      </c>
      <c r="C545" s="104">
        <v>31.75</v>
      </c>
      <c r="D545" s="102" t="s">
        <v>9</v>
      </c>
    </row>
    <row r="546" ht="15.75" customHeight="1">
      <c r="A546" s="99">
        <v>6.0</v>
      </c>
      <c r="B546" s="100">
        <v>9.33</v>
      </c>
      <c r="C546" s="101">
        <v>70.38</v>
      </c>
      <c r="D546" s="99" t="s">
        <v>9</v>
      </c>
    </row>
    <row r="547" ht="15.75" customHeight="1">
      <c r="A547" s="102">
        <v>8.0</v>
      </c>
      <c r="B547" s="103">
        <v>9.25</v>
      </c>
      <c r="C547" s="104">
        <v>55.73</v>
      </c>
      <c r="D547" s="102" t="s">
        <v>9</v>
      </c>
    </row>
    <row r="548" ht="15.75" customHeight="1">
      <c r="A548" s="99">
        <v>17.0</v>
      </c>
      <c r="B548" s="100">
        <v>6.91</v>
      </c>
      <c r="C548" s="101">
        <v>52.93</v>
      </c>
      <c r="D548" s="99" t="s">
        <v>9</v>
      </c>
    </row>
    <row r="549" ht="15.75" customHeight="1">
      <c r="A549" s="102">
        <v>24.0</v>
      </c>
      <c r="B549" s="103">
        <v>8.62</v>
      </c>
      <c r="C549" s="104">
        <v>59.47</v>
      </c>
      <c r="D549" s="102" t="s">
        <v>9</v>
      </c>
    </row>
    <row r="550" ht="15.75" customHeight="1">
      <c r="A550" s="99">
        <v>29.0</v>
      </c>
      <c r="B550" s="100">
        <v>5.88</v>
      </c>
      <c r="C550" s="101">
        <v>51.43</v>
      </c>
      <c r="D550" s="99" t="s">
        <v>9</v>
      </c>
    </row>
    <row r="551" ht="15.75" customHeight="1">
      <c r="A551" s="102">
        <v>31.0</v>
      </c>
      <c r="B551" s="103">
        <v>7.3</v>
      </c>
      <c r="C551" s="104">
        <v>63.35</v>
      </c>
      <c r="D551" s="102" t="s">
        <v>9</v>
      </c>
    </row>
    <row r="552" ht="15.75" customHeight="1">
      <c r="A552" s="99">
        <v>10.0</v>
      </c>
      <c r="B552" s="100">
        <v>5.93</v>
      </c>
      <c r="C552" s="101">
        <v>44.95</v>
      </c>
      <c r="D552" s="99" t="s">
        <v>9</v>
      </c>
    </row>
    <row r="553" ht="15.75" customHeight="1">
      <c r="A553" s="102">
        <v>41.0</v>
      </c>
      <c r="B553" s="103">
        <v>8.19</v>
      </c>
      <c r="C553" s="104">
        <v>70.88</v>
      </c>
      <c r="D553" s="102" t="s">
        <v>9</v>
      </c>
    </row>
    <row r="554" ht="15.75" customHeight="1">
      <c r="A554" s="99">
        <v>19.0</v>
      </c>
      <c r="B554" s="100">
        <v>8.78</v>
      </c>
      <c r="C554" s="101">
        <v>61.87</v>
      </c>
      <c r="D554" s="99" t="s">
        <v>9</v>
      </c>
    </row>
    <row r="555" ht="15.75" customHeight="1">
      <c r="A555" s="102">
        <v>5.0</v>
      </c>
      <c r="B555" s="103">
        <v>7.29</v>
      </c>
      <c r="C555" s="104">
        <v>36.71</v>
      </c>
      <c r="D555" s="102" t="s">
        <v>9</v>
      </c>
    </row>
    <row r="556" ht="15.75" customHeight="1">
      <c r="A556" s="99">
        <v>49.0</v>
      </c>
      <c r="B556" s="100">
        <v>7.37</v>
      </c>
      <c r="C556" s="101">
        <v>47.75</v>
      </c>
      <c r="D556" s="99" t="s">
        <v>9</v>
      </c>
    </row>
    <row r="557" ht="15.75" customHeight="1">
      <c r="A557" s="102">
        <v>31.0</v>
      </c>
      <c r="B557" s="103">
        <v>9.0</v>
      </c>
      <c r="C557" s="104">
        <v>60.12</v>
      </c>
      <c r="D557" s="102" t="s">
        <v>9</v>
      </c>
    </row>
    <row r="558" ht="15.75" customHeight="1">
      <c r="A558" s="99">
        <v>21.0</v>
      </c>
      <c r="B558" s="100">
        <v>9.53</v>
      </c>
      <c r="C558" s="101">
        <v>57.6</v>
      </c>
      <c r="D558" s="99" t="s">
        <v>9</v>
      </c>
    </row>
    <row r="559" ht="15.75" customHeight="1">
      <c r="A559" s="102">
        <v>10.0</v>
      </c>
      <c r="B559" s="103">
        <v>9.85</v>
      </c>
      <c r="C559" s="104">
        <v>42.98</v>
      </c>
      <c r="D559" s="102" t="s">
        <v>9</v>
      </c>
    </row>
    <row r="560" ht="15.75" customHeight="1">
      <c r="A560" s="99">
        <v>16.0</v>
      </c>
      <c r="B560" s="100">
        <v>8.74</v>
      </c>
      <c r="C560" s="101">
        <v>83.38</v>
      </c>
      <c r="D560" s="99" t="s">
        <v>9</v>
      </c>
    </row>
    <row r="561" ht="15.75" customHeight="1">
      <c r="A561" s="102">
        <v>5.0</v>
      </c>
      <c r="B561" s="103">
        <v>5.73</v>
      </c>
      <c r="C561" s="104">
        <v>71.98</v>
      </c>
      <c r="D561" s="102" t="s">
        <v>9</v>
      </c>
    </row>
    <row r="562" ht="15.75" customHeight="1">
      <c r="A562" s="99">
        <v>29.0</v>
      </c>
      <c r="B562" s="100">
        <v>2.67</v>
      </c>
      <c r="C562" s="101">
        <v>25.28</v>
      </c>
      <c r="D562" s="99" t="s">
        <v>9</v>
      </c>
    </row>
    <row r="563" ht="15.75" customHeight="1">
      <c r="A563" s="102">
        <v>12.0</v>
      </c>
      <c r="B563" s="103">
        <v>2.4</v>
      </c>
      <c r="C563" s="104">
        <v>31.1</v>
      </c>
      <c r="D563" s="102" t="s">
        <v>9</v>
      </c>
    </row>
    <row r="564" ht="15.75" customHeight="1">
      <c r="A564" s="99">
        <v>34.0</v>
      </c>
      <c r="B564" s="100">
        <v>2.0</v>
      </c>
      <c r="C564" s="101">
        <v>19.01</v>
      </c>
      <c r="D564" s="99" t="s">
        <v>9</v>
      </c>
    </row>
    <row r="565" ht="15.75" customHeight="1">
      <c r="A565" s="102">
        <v>49.0</v>
      </c>
      <c r="B565" s="103">
        <v>4.0</v>
      </c>
      <c r="C565" s="104">
        <v>21.99</v>
      </c>
      <c r="D565" s="102" t="s">
        <v>9</v>
      </c>
    </row>
    <row r="566" ht="15.75" customHeight="1">
      <c r="A566" s="99">
        <v>43.0</v>
      </c>
      <c r="B566" s="100">
        <v>4.0</v>
      </c>
      <c r="C566" s="101">
        <v>18.28</v>
      </c>
      <c r="D566" s="99" t="s">
        <v>9</v>
      </c>
    </row>
    <row r="567" ht="15.75" customHeight="1">
      <c r="A567" s="102">
        <v>6.0</v>
      </c>
      <c r="B567" s="103">
        <v>2.5</v>
      </c>
      <c r="C567" s="104">
        <v>38.9</v>
      </c>
      <c r="D567" s="102" t="s">
        <v>9</v>
      </c>
    </row>
    <row r="568" ht="15.75" customHeight="1">
      <c r="A568" s="99">
        <v>9.0</v>
      </c>
      <c r="B568" s="100">
        <v>3.5</v>
      </c>
      <c r="C568" s="101">
        <v>51.98</v>
      </c>
      <c r="D568" s="99" t="s">
        <v>9</v>
      </c>
    </row>
    <row r="569" ht="15.75" customHeight="1">
      <c r="A569" s="102">
        <v>37.0</v>
      </c>
      <c r="B569" s="103">
        <v>2.3</v>
      </c>
      <c r="C569" s="104">
        <v>39.54</v>
      </c>
      <c r="D569" s="102" t="s">
        <v>9</v>
      </c>
    </row>
    <row r="570" ht="15.75" customHeight="1">
      <c r="A570" s="99">
        <v>20.0</v>
      </c>
      <c r="B570" s="100">
        <v>3.0</v>
      </c>
      <c r="C570" s="101">
        <v>30.68</v>
      </c>
      <c r="D570" s="99" t="s">
        <v>9</v>
      </c>
    </row>
    <row r="571" ht="15.75" customHeight="1">
      <c r="A571" s="102">
        <v>26.0</v>
      </c>
      <c r="B571" s="103">
        <v>2.6</v>
      </c>
      <c r="C571" s="104">
        <v>43.26</v>
      </c>
      <c r="D571" s="102" t="s">
        <v>9</v>
      </c>
    </row>
    <row r="572" ht="15.75" customHeight="1">
      <c r="A572" s="99">
        <v>13.0</v>
      </c>
      <c r="B572" s="100">
        <v>2.3</v>
      </c>
      <c r="C572" s="101">
        <v>14.0</v>
      </c>
      <c r="D572" s="99" t="s">
        <v>9</v>
      </c>
    </row>
    <row r="573" ht="15.75" customHeight="1">
      <c r="A573" s="102">
        <v>30.0</v>
      </c>
      <c r="B573" s="103">
        <v>2.0</v>
      </c>
      <c r="C573" s="104">
        <v>32.7</v>
      </c>
      <c r="D573" s="102" t="s">
        <v>9</v>
      </c>
    </row>
    <row r="574" ht="15.75" customHeight="1">
      <c r="A574" s="99">
        <v>2.0</v>
      </c>
      <c r="B574" s="100">
        <v>3.3</v>
      </c>
      <c r="C574" s="101">
        <v>33.03</v>
      </c>
      <c r="D574" s="99" t="s">
        <v>9</v>
      </c>
    </row>
    <row r="575" ht="15.75" customHeight="1">
      <c r="A575" s="102">
        <v>1.0</v>
      </c>
      <c r="B575" s="103">
        <v>1.8</v>
      </c>
      <c r="C575" s="104">
        <v>31.37</v>
      </c>
      <c r="D575" s="102" t="s">
        <v>9</v>
      </c>
    </row>
    <row r="576" ht="15.75" customHeight="1">
      <c r="A576" s="99">
        <v>14.0</v>
      </c>
      <c r="B576" s="100">
        <v>1.5</v>
      </c>
      <c r="C576" s="101">
        <v>34.97</v>
      </c>
      <c r="D576" s="99" t="s">
        <v>9</v>
      </c>
    </row>
    <row r="577" ht="15.75" customHeight="1">
      <c r="A577" s="102">
        <v>16.0</v>
      </c>
      <c r="B577" s="103">
        <v>2.8</v>
      </c>
      <c r="C577" s="104">
        <v>63.0</v>
      </c>
      <c r="D577" s="102" t="s">
        <v>9</v>
      </c>
    </row>
    <row r="578" ht="15.75" customHeight="1">
      <c r="A578" s="99">
        <v>9.0</v>
      </c>
      <c r="B578" s="100">
        <v>2.3</v>
      </c>
      <c r="C578" s="101">
        <v>51.99</v>
      </c>
      <c r="D578" s="99" t="s">
        <v>9</v>
      </c>
    </row>
    <row r="579" ht="15.75" customHeight="1">
      <c r="A579" s="102">
        <v>6.0</v>
      </c>
      <c r="B579" s="103">
        <v>1.8</v>
      </c>
      <c r="C579" s="104">
        <v>67.26</v>
      </c>
      <c r="D579" s="102" t="s">
        <v>9</v>
      </c>
    </row>
    <row r="580" ht="15.75" customHeight="1">
      <c r="A580" s="99">
        <v>38.0</v>
      </c>
      <c r="B580" s="100">
        <v>3.6</v>
      </c>
      <c r="C580" s="101">
        <v>48.57</v>
      </c>
      <c r="D580" s="99" t="s">
        <v>9</v>
      </c>
    </row>
    <row r="581" ht="15.75" customHeight="1">
      <c r="A581" s="102">
        <v>25.0</v>
      </c>
      <c r="B581" s="103">
        <v>2.4</v>
      </c>
      <c r="C581" s="104">
        <v>48.14</v>
      </c>
      <c r="D581" s="102" t="s">
        <v>9</v>
      </c>
    </row>
    <row r="582" ht="15.75" customHeight="1">
      <c r="A582" s="99">
        <v>12.0</v>
      </c>
      <c r="B582" s="100">
        <v>3.7</v>
      </c>
      <c r="C582" s="101">
        <v>34.53</v>
      </c>
      <c r="D582" s="99" t="s">
        <v>9</v>
      </c>
    </row>
    <row r="583" ht="15.75" customHeight="1">
      <c r="A583" s="102">
        <v>7.0</v>
      </c>
      <c r="B583" s="103">
        <v>3.9</v>
      </c>
      <c r="C583" s="104">
        <v>11.95</v>
      </c>
      <c r="D583" s="102" t="s">
        <v>9</v>
      </c>
    </row>
    <row r="584" ht="15.75" customHeight="1">
      <c r="A584" s="99">
        <v>57.0</v>
      </c>
      <c r="B584" s="100">
        <v>2.7</v>
      </c>
      <c r="C584" s="101">
        <v>16.58</v>
      </c>
      <c r="D584" s="99" t="s">
        <v>9</v>
      </c>
    </row>
    <row r="585" ht="15.75" customHeight="1">
      <c r="A585" s="102">
        <v>19.0</v>
      </c>
      <c r="B585" s="103">
        <v>3.8</v>
      </c>
      <c r="C585" s="104">
        <v>50.34</v>
      </c>
      <c r="D585" s="102" t="s">
        <v>9</v>
      </c>
    </row>
    <row r="586" ht="15.75" customHeight="1">
      <c r="A586" s="99">
        <v>25.0</v>
      </c>
      <c r="B586" s="100">
        <v>3.8</v>
      </c>
      <c r="C586" s="101">
        <v>44.87</v>
      </c>
      <c r="D586" s="99" t="s">
        <v>9</v>
      </c>
    </row>
    <row r="587" ht="15.75" customHeight="1">
      <c r="A587" s="102">
        <v>26.0</v>
      </c>
      <c r="B587" s="103">
        <v>3.2</v>
      </c>
      <c r="C587" s="104">
        <v>6.97</v>
      </c>
      <c r="D587" s="102" t="s">
        <v>9</v>
      </c>
    </row>
    <row r="588" ht="15.75" customHeight="1">
      <c r="A588" s="99">
        <v>47.0</v>
      </c>
      <c r="B588" s="100">
        <v>3.6</v>
      </c>
      <c r="C588" s="101">
        <v>30.33</v>
      </c>
      <c r="D588" s="99" t="s">
        <v>9</v>
      </c>
    </row>
    <row r="589" ht="15.75" customHeight="1">
      <c r="A589" s="102">
        <v>18.0</v>
      </c>
      <c r="B589" s="103">
        <v>2.6</v>
      </c>
      <c r="C589" s="104">
        <v>42.51</v>
      </c>
      <c r="D589" s="102" t="s">
        <v>9</v>
      </c>
    </row>
    <row r="590" ht="15.75" customHeight="1">
      <c r="A590" s="99">
        <v>17.0</v>
      </c>
      <c r="B590" s="100">
        <v>2.0</v>
      </c>
      <c r="C590" s="101">
        <v>29.17</v>
      </c>
      <c r="D590" s="99" t="s">
        <v>9</v>
      </c>
    </row>
    <row r="591" ht="15.75" customHeight="1">
      <c r="A591" s="102">
        <v>19.0</v>
      </c>
      <c r="B591" s="103">
        <v>2.9</v>
      </c>
      <c r="C591" s="104">
        <v>31.65</v>
      </c>
      <c r="D591" s="102" t="s">
        <v>9</v>
      </c>
    </row>
    <row r="592" ht="15.75" customHeight="1">
      <c r="A592" s="99">
        <v>39.0</v>
      </c>
      <c r="B592" s="100">
        <v>3.0</v>
      </c>
      <c r="C592" s="101">
        <v>58.89</v>
      </c>
      <c r="D592" s="99" t="s">
        <v>9</v>
      </c>
    </row>
    <row r="593" ht="15.75" customHeight="1">
      <c r="A593" s="102">
        <v>11.0</v>
      </c>
      <c r="B593" s="103">
        <v>3.5</v>
      </c>
      <c r="C593" s="104">
        <v>22.47</v>
      </c>
      <c r="D593" s="102" t="s">
        <v>9</v>
      </c>
    </row>
    <row r="594" ht="15.75" customHeight="1">
      <c r="A594" s="99">
        <v>15.0</v>
      </c>
      <c r="B594" s="100">
        <v>2.6</v>
      </c>
      <c r="C594" s="101">
        <v>9.8</v>
      </c>
      <c r="D594" s="99" t="s">
        <v>9</v>
      </c>
    </row>
    <row r="595" ht="15.75" customHeight="1">
      <c r="A595" s="102">
        <v>21.0</v>
      </c>
      <c r="B595" s="103">
        <v>1.5</v>
      </c>
      <c r="C595" s="104">
        <v>23.33</v>
      </c>
      <c r="D595" s="102" t="s">
        <v>9</v>
      </c>
    </row>
    <row r="596" ht="15.75" customHeight="1">
      <c r="A596" s="99">
        <v>19.0</v>
      </c>
      <c r="B596" s="100">
        <v>3.8</v>
      </c>
      <c r="C596" s="101">
        <v>23.5</v>
      </c>
      <c r="D596" s="99" t="s">
        <v>9</v>
      </c>
    </row>
    <row r="597" ht="15.75" customHeight="1">
      <c r="A597" s="102">
        <v>25.0</v>
      </c>
      <c r="B597" s="103">
        <v>4.0</v>
      </c>
      <c r="C597" s="104">
        <v>18.52</v>
      </c>
      <c r="D597" s="102" t="s">
        <v>9</v>
      </c>
    </row>
    <row r="598" ht="15.75" customHeight="1">
      <c r="A598" s="99">
        <v>42.0</v>
      </c>
      <c r="B598" s="100">
        <v>3.3</v>
      </c>
      <c r="C598" s="101">
        <v>41.24</v>
      </c>
      <c r="D598" s="99" t="s">
        <v>9</v>
      </c>
    </row>
    <row r="599" ht="15.75" customHeight="1">
      <c r="A599" s="102">
        <v>37.0</v>
      </c>
      <c r="B599" s="103">
        <v>3.3</v>
      </c>
      <c r="C599" s="104">
        <v>43.28</v>
      </c>
      <c r="D599" s="102" t="s">
        <v>9</v>
      </c>
    </row>
    <row r="600" ht="15.75" customHeight="1">
      <c r="A600" s="99">
        <v>36.0</v>
      </c>
      <c r="B600" s="100">
        <v>1.9</v>
      </c>
      <c r="C600" s="101">
        <v>28.32</v>
      </c>
      <c r="D600" s="99" t="s">
        <v>9</v>
      </c>
    </row>
    <row r="601" ht="15.75" customHeight="1">
      <c r="A601" s="102">
        <v>29.0</v>
      </c>
      <c r="B601" s="103">
        <v>2.9</v>
      </c>
      <c r="C601" s="104">
        <v>26.05</v>
      </c>
      <c r="D601" s="102" t="s">
        <v>9</v>
      </c>
    </row>
    <row r="602" ht="15.75" customHeight="1">
      <c r="A602" s="99">
        <v>12.0</v>
      </c>
      <c r="B602" s="100">
        <v>3.9</v>
      </c>
      <c r="C602" s="101">
        <v>50.93</v>
      </c>
      <c r="D602" s="99" t="s">
        <v>9</v>
      </c>
    </row>
    <row r="603" ht="15.75" customHeight="1">
      <c r="A603" s="102">
        <v>9.0</v>
      </c>
      <c r="B603" s="103">
        <v>2.1</v>
      </c>
      <c r="C603" s="104">
        <v>22.59</v>
      </c>
      <c r="D603" s="102" t="s">
        <v>9</v>
      </c>
    </row>
    <row r="604" ht="15.75" customHeight="1">
      <c r="A604" s="99">
        <v>44.0</v>
      </c>
      <c r="B604" s="100">
        <v>3.3</v>
      </c>
      <c r="C604" s="101">
        <v>35.11</v>
      </c>
      <c r="D604" s="99" t="s">
        <v>9</v>
      </c>
    </row>
    <row r="605" ht="15.75" customHeight="1">
      <c r="A605" s="102">
        <v>23.0</v>
      </c>
      <c r="B605" s="103">
        <v>2.8</v>
      </c>
      <c r="C605" s="104">
        <v>11.14</v>
      </c>
      <c r="D605" s="102" t="s">
        <v>9</v>
      </c>
    </row>
    <row r="606" ht="15.75" customHeight="1">
      <c r="A606" s="99">
        <v>39.0</v>
      </c>
      <c r="B606" s="100">
        <v>2.1</v>
      </c>
      <c r="C606" s="101">
        <v>43.17</v>
      </c>
      <c r="D606" s="99" t="s">
        <v>9</v>
      </c>
    </row>
    <row r="607" ht="15.75" customHeight="1">
      <c r="A607" s="102">
        <v>30.0</v>
      </c>
      <c r="B607" s="103">
        <v>3.7</v>
      </c>
      <c r="C607" s="104">
        <v>12.65</v>
      </c>
      <c r="D607" s="102" t="s">
        <v>9</v>
      </c>
    </row>
    <row r="608" ht="15.75" customHeight="1">
      <c r="A608" s="99">
        <v>14.0</v>
      </c>
      <c r="B608" s="100">
        <v>3.9</v>
      </c>
      <c r="C608" s="101">
        <v>27.84</v>
      </c>
      <c r="D608" s="99" t="s">
        <v>9</v>
      </c>
    </row>
    <row r="609" ht="15.75" customHeight="1">
      <c r="A609" s="102">
        <v>27.0</v>
      </c>
      <c r="B609" s="103">
        <v>1.6</v>
      </c>
      <c r="C609" s="104">
        <v>38.61</v>
      </c>
      <c r="D609" s="102" t="s">
        <v>9</v>
      </c>
    </row>
    <row r="610" ht="15.75" customHeight="1">
      <c r="A610" s="99">
        <v>50.0</v>
      </c>
      <c r="B610" s="100">
        <v>1.7</v>
      </c>
      <c r="C610" s="101">
        <v>17.32</v>
      </c>
      <c r="D610" s="99" t="s">
        <v>9</v>
      </c>
    </row>
    <row r="611" ht="15.75" customHeight="1">
      <c r="A611" s="102">
        <v>5.0</v>
      </c>
      <c r="B611" s="103">
        <v>1.5</v>
      </c>
      <c r="C611" s="104">
        <v>22.81</v>
      </c>
      <c r="D611" s="102" t="s">
        <v>9</v>
      </c>
    </row>
    <row r="612" ht="15.75" customHeight="1">
      <c r="A612" s="99">
        <v>36.0</v>
      </c>
      <c r="B612" s="100">
        <v>11.3</v>
      </c>
      <c r="C612" s="101">
        <v>87.75</v>
      </c>
      <c r="D612" s="99" t="s">
        <v>9</v>
      </c>
    </row>
    <row r="613" ht="15.75" customHeight="1">
      <c r="A613" s="102">
        <v>3.0</v>
      </c>
      <c r="B613" s="103">
        <v>12.0</v>
      </c>
      <c r="C613" s="104">
        <v>95.73</v>
      </c>
      <c r="D613" s="102" t="s">
        <v>9</v>
      </c>
    </row>
    <row r="614" ht="15.75" customHeight="1">
      <c r="A614" s="99">
        <v>25.0</v>
      </c>
      <c r="B614" s="100">
        <v>12.5</v>
      </c>
      <c r="C614" s="101">
        <v>110.81</v>
      </c>
      <c r="D614" s="99" t="s">
        <v>9</v>
      </c>
    </row>
    <row r="615" ht="15.75" customHeight="1">
      <c r="A615" s="102">
        <v>15.0</v>
      </c>
      <c r="B615" s="103">
        <v>12.6</v>
      </c>
      <c r="C615" s="104">
        <v>120.86</v>
      </c>
      <c r="D615" s="102" t="s">
        <v>9</v>
      </c>
    </row>
    <row r="616" ht="15.75" customHeight="1">
      <c r="A616" s="99">
        <v>13.0</v>
      </c>
      <c r="B616" s="100">
        <v>10.6</v>
      </c>
      <c r="C616" s="101">
        <v>51.82</v>
      </c>
      <c r="D616" s="99" t="s">
        <v>9</v>
      </c>
    </row>
    <row r="617" ht="15.75" customHeight="1">
      <c r="A617" s="102">
        <v>22.0</v>
      </c>
      <c r="B617" s="103">
        <v>12.7</v>
      </c>
      <c r="C617" s="104">
        <v>88.57</v>
      </c>
      <c r="D617" s="102" t="s">
        <v>9</v>
      </c>
    </row>
    <row r="618" ht="15.75" customHeight="1">
      <c r="A618" s="99">
        <v>22.0</v>
      </c>
      <c r="B618" s="100">
        <v>10.7</v>
      </c>
      <c r="C618" s="101">
        <v>82.02</v>
      </c>
      <c r="D618" s="99" t="s">
        <v>9</v>
      </c>
    </row>
    <row r="619" ht="15.75" customHeight="1">
      <c r="A619" s="102">
        <v>39.0</v>
      </c>
      <c r="B619" s="103">
        <v>12.5</v>
      </c>
      <c r="C619" s="104">
        <v>105.61</v>
      </c>
      <c r="D619" s="102" t="s">
        <v>9</v>
      </c>
    </row>
    <row r="620" ht="15.75" customHeight="1">
      <c r="A620" s="99">
        <v>23.0</v>
      </c>
      <c r="B620" s="100">
        <v>12.1</v>
      </c>
      <c r="C620" s="101">
        <v>83.86</v>
      </c>
      <c r="D620" s="99" t="s">
        <v>9</v>
      </c>
    </row>
    <row r="621" ht="15.75" customHeight="1">
      <c r="A621" s="102">
        <v>46.0</v>
      </c>
      <c r="B621" s="103">
        <v>12.2</v>
      </c>
      <c r="C621" s="104">
        <v>90.89</v>
      </c>
      <c r="D621" s="102" t="s">
        <v>9</v>
      </c>
    </row>
    <row r="622" ht="15.75" customHeight="1">
      <c r="A622" s="99">
        <v>19.0</v>
      </c>
      <c r="B622" s="100">
        <v>12.7</v>
      </c>
      <c r="C622" s="101">
        <v>89.68</v>
      </c>
      <c r="D622" s="99" t="s">
        <v>9</v>
      </c>
    </row>
    <row r="623" ht="15.75" customHeight="1">
      <c r="A623" s="102">
        <v>4.0</v>
      </c>
      <c r="B623" s="103">
        <v>10.4</v>
      </c>
      <c r="C623" s="104">
        <v>103.09</v>
      </c>
      <c r="D623" s="102" t="s">
        <v>9</v>
      </c>
    </row>
    <row r="624" ht="15.75" customHeight="1">
      <c r="A624" s="99">
        <v>26.0</v>
      </c>
      <c r="B624" s="100">
        <v>11.8</v>
      </c>
      <c r="C624" s="101">
        <v>105.6</v>
      </c>
      <c r="D624" s="99" t="s">
        <v>9</v>
      </c>
    </row>
    <row r="625" ht="15.75" customHeight="1">
      <c r="A625" s="102">
        <v>22.0</v>
      </c>
      <c r="B625" s="103">
        <v>11.3</v>
      </c>
      <c r="C625" s="104">
        <v>99.6</v>
      </c>
      <c r="D625" s="102" t="s">
        <v>9</v>
      </c>
    </row>
    <row r="626" ht="15.75" customHeight="1">
      <c r="A626" s="99">
        <v>20.0</v>
      </c>
      <c r="B626" s="100">
        <v>11.9</v>
      </c>
      <c r="C626" s="101">
        <v>95.17</v>
      </c>
      <c r="D626" s="99" t="s">
        <v>9</v>
      </c>
    </row>
    <row r="627" ht="15.75" customHeight="1">
      <c r="A627" s="102">
        <v>29.0</v>
      </c>
      <c r="B627" s="103">
        <v>12.2</v>
      </c>
      <c r="C627" s="104">
        <v>57.01</v>
      </c>
      <c r="D627" s="102" t="s">
        <v>9</v>
      </c>
    </row>
    <row r="628" ht="15.75" customHeight="1">
      <c r="A628" s="99">
        <v>45.0</v>
      </c>
      <c r="B628" s="100">
        <v>11.8</v>
      </c>
      <c r="C628" s="101">
        <v>78.2</v>
      </c>
      <c r="D628" s="99" t="s">
        <v>9</v>
      </c>
    </row>
    <row r="629" ht="15.75" customHeight="1">
      <c r="A629" s="102">
        <v>28.0</v>
      </c>
      <c r="B629" s="103">
        <v>12.3</v>
      </c>
      <c r="C629" s="104">
        <v>103.88</v>
      </c>
      <c r="D629" s="102" t="s">
        <v>9</v>
      </c>
    </row>
    <row r="630" ht="15.75" customHeight="1">
      <c r="A630" s="99">
        <v>25.0</v>
      </c>
      <c r="B630" s="100">
        <v>12.0</v>
      </c>
      <c r="C630" s="101">
        <v>83.21</v>
      </c>
      <c r="D630" s="99" t="s">
        <v>9</v>
      </c>
    </row>
    <row r="631" ht="15.75" customHeight="1">
      <c r="A631" s="102">
        <v>33.0</v>
      </c>
      <c r="B631" s="103">
        <v>11.9</v>
      </c>
      <c r="C631" s="104">
        <v>114.96</v>
      </c>
      <c r="D631" s="102" t="s">
        <v>9</v>
      </c>
    </row>
    <row r="632" ht="15.75" customHeight="1">
      <c r="A632" s="99">
        <v>16.0</v>
      </c>
      <c r="B632" s="100">
        <v>11.9</v>
      </c>
      <c r="C632" s="101">
        <v>79.23</v>
      </c>
      <c r="D632" s="99" t="s">
        <v>9</v>
      </c>
    </row>
    <row r="633" ht="15.75" customHeight="1">
      <c r="A633" s="102">
        <v>17.0</v>
      </c>
      <c r="B633" s="103">
        <v>10.2</v>
      </c>
      <c r="C633" s="104">
        <v>45.79</v>
      </c>
      <c r="D633" s="102" t="s">
        <v>9</v>
      </c>
    </row>
    <row r="634" ht="15.75" customHeight="1">
      <c r="A634" s="99">
        <v>27.0</v>
      </c>
      <c r="B634" s="100">
        <v>11.4</v>
      </c>
      <c r="C634" s="101">
        <v>56.37</v>
      </c>
      <c r="D634" s="99" t="s">
        <v>9</v>
      </c>
    </row>
    <row r="635" ht="15.75" customHeight="1">
      <c r="A635" s="102">
        <v>36.0</v>
      </c>
      <c r="B635" s="103">
        <v>12.8</v>
      </c>
      <c r="C635" s="104">
        <v>91.79</v>
      </c>
      <c r="D635" s="102" t="s">
        <v>9</v>
      </c>
    </row>
    <row r="636" ht="15.75" customHeight="1">
      <c r="A636" s="99">
        <v>21.0</v>
      </c>
      <c r="B636" s="100">
        <v>10.6</v>
      </c>
      <c r="C636" s="101">
        <v>85.37</v>
      </c>
      <c r="D636" s="99" t="s">
        <v>9</v>
      </c>
    </row>
    <row r="637" ht="15.75" customHeight="1">
      <c r="A637" s="102">
        <v>22.0</v>
      </c>
      <c r="B637" s="103">
        <v>12.4</v>
      </c>
      <c r="C637" s="104">
        <v>96.74</v>
      </c>
      <c r="D637" s="102" t="s">
        <v>9</v>
      </c>
    </row>
    <row r="638" ht="15.75" customHeight="1">
      <c r="A638" s="99">
        <v>17.0</v>
      </c>
      <c r="B638" s="100">
        <v>10.0</v>
      </c>
      <c r="C638" s="101">
        <v>88.16</v>
      </c>
      <c r="D638" s="99" t="s">
        <v>9</v>
      </c>
    </row>
    <row r="639" ht="15.75" customHeight="1">
      <c r="A639" s="102">
        <v>35.0</v>
      </c>
      <c r="B639" s="103">
        <v>12.4</v>
      </c>
      <c r="C639" s="104">
        <v>109.42</v>
      </c>
      <c r="D639" s="102" t="s">
        <v>9</v>
      </c>
    </row>
    <row r="640" ht="15.75" customHeight="1">
      <c r="A640" s="99">
        <v>23.0</v>
      </c>
      <c r="B640" s="100">
        <v>11.8</v>
      </c>
      <c r="C640" s="101">
        <v>74.97</v>
      </c>
      <c r="D640" s="99" t="s">
        <v>9</v>
      </c>
    </row>
    <row r="641" ht="15.75" customHeight="1">
      <c r="A641" s="102">
        <v>18.0</v>
      </c>
      <c r="B641" s="103">
        <v>11.1</v>
      </c>
      <c r="C641" s="104">
        <v>100.82</v>
      </c>
      <c r="D641" s="102" t="s">
        <v>9</v>
      </c>
    </row>
    <row r="642" ht="15.75" customHeight="1">
      <c r="A642" s="99">
        <v>33.0</v>
      </c>
      <c r="B642" s="100">
        <v>11.0</v>
      </c>
      <c r="C642" s="101">
        <v>63.32</v>
      </c>
      <c r="D642" s="99" t="s">
        <v>9</v>
      </c>
    </row>
    <row r="643" ht="15.75" customHeight="1">
      <c r="A643" s="102">
        <v>27.0</v>
      </c>
      <c r="B643" s="103">
        <v>11.3</v>
      </c>
      <c r="C643" s="104">
        <v>92.43</v>
      </c>
      <c r="D643" s="102" t="s">
        <v>9</v>
      </c>
    </row>
    <row r="644" ht="15.75" customHeight="1">
      <c r="A644" s="99">
        <v>30.0</v>
      </c>
      <c r="B644" s="100">
        <v>12.1</v>
      </c>
      <c r="C644" s="101">
        <v>92.08</v>
      </c>
      <c r="D644" s="99" t="s">
        <v>9</v>
      </c>
    </row>
    <row r="645" ht="15.75" customHeight="1">
      <c r="A645" s="102">
        <v>41.0</v>
      </c>
      <c r="B645" s="103">
        <v>11.7</v>
      </c>
      <c r="C645" s="104">
        <v>93.63</v>
      </c>
      <c r="D645" s="102" t="s">
        <v>9</v>
      </c>
    </row>
    <row r="646" ht="15.75" customHeight="1">
      <c r="A646" s="99">
        <v>26.0</v>
      </c>
      <c r="B646" s="100">
        <v>10.0</v>
      </c>
      <c r="C646" s="101">
        <v>98.34</v>
      </c>
      <c r="D646" s="99" t="s">
        <v>9</v>
      </c>
    </row>
    <row r="647" ht="15.75" customHeight="1">
      <c r="A647" s="102">
        <v>17.0</v>
      </c>
      <c r="B647" s="103">
        <v>10.1</v>
      </c>
      <c r="C647" s="104">
        <v>87.63</v>
      </c>
      <c r="D647" s="102" t="s">
        <v>9</v>
      </c>
    </row>
    <row r="648" ht="15.75" customHeight="1">
      <c r="A648" s="99">
        <v>10.0</v>
      </c>
      <c r="B648" s="100">
        <v>11.6</v>
      </c>
      <c r="C648" s="101">
        <v>64.5</v>
      </c>
      <c r="D648" s="99" t="s">
        <v>9</v>
      </c>
    </row>
    <row r="649" ht="15.75" customHeight="1">
      <c r="A649" s="102">
        <v>40.0</v>
      </c>
      <c r="B649" s="103">
        <v>10.6</v>
      </c>
      <c r="C649" s="104">
        <v>80.0</v>
      </c>
      <c r="D649" s="102" t="s">
        <v>9</v>
      </c>
    </row>
    <row r="650" ht="15.75" customHeight="1">
      <c r="A650" s="99">
        <v>2.0</v>
      </c>
      <c r="B650" s="100">
        <v>10.7</v>
      </c>
      <c r="C650" s="101">
        <v>99.73</v>
      </c>
      <c r="D650" s="99" t="s">
        <v>9</v>
      </c>
    </row>
    <row r="651" ht="15.75" customHeight="1">
      <c r="A651" s="102">
        <v>44.0</v>
      </c>
      <c r="B651" s="103">
        <v>10.3</v>
      </c>
      <c r="C651" s="104">
        <v>89.49</v>
      </c>
      <c r="D651" s="102" t="s">
        <v>9</v>
      </c>
    </row>
    <row r="652" ht="15.75" customHeight="1">
      <c r="A652" s="99">
        <v>31.0</v>
      </c>
      <c r="B652" s="100">
        <v>11.6</v>
      </c>
      <c r="C652" s="101">
        <v>95.39</v>
      </c>
      <c r="D652" s="99" t="s">
        <v>9</v>
      </c>
    </row>
    <row r="653" ht="15.75" customHeight="1">
      <c r="A653" s="102">
        <v>40.0</v>
      </c>
      <c r="B653" s="103">
        <v>12.1</v>
      </c>
      <c r="C653" s="104">
        <v>94.07</v>
      </c>
      <c r="D653" s="102" t="s">
        <v>9</v>
      </c>
    </row>
    <row r="654" ht="15.75" customHeight="1">
      <c r="A654" s="99">
        <v>41.0</v>
      </c>
      <c r="B654" s="100">
        <v>12.5</v>
      </c>
      <c r="C654" s="101">
        <v>99.72</v>
      </c>
      <c r="D654" s="99" t="s">
        <v>9</v>
      </c>
    </row>
    <row r="655" ht="15.75" customHeight="1">
      <c r="A655" s="102">
        <v>15.0</v>
      </c>
      <c r="B655" s="103">
        <v>10.9</v>
      </c>
      <c r="C655" s="104">
        <v>77.13</v>
      </c>
      <c r="D655" s="102" t="s">
        <v>9</v>
      </c>
    </row>
    <row r="656" ht="15.75" customHeight="1">
      <c r="A656" s="99">
        <v>57.0</v>
      </c>
      <c r="B656" s="100">
        <v>13.0</v>
      </c>
      <c r="C656" s="101">
        <v>67.31</v>
      </c>
      <c r="D656" s="99" t="s">
        <v>9</v>
      </c>
    </row>
    <row r="657" ht="15.75" customHeight="1">
      <c r="A657" s="102">
        <v>51.0</v>
      </c>
      <c r="B657" s="103">
        <v>11.5</v>
      </c>
      <c r="C657" s="104">
        <v>118.49</v>
      </c>
      <c r="D657" s="102" t="s">
        <v>9</v>
      </c>
    </row>
    <row r="658" ht="15.75" customHeight="1">
      <c r="A658" s="99">
        <v>41.0</v>
      </c>
      <c r="B658" s="100">
        <v>11.1</v>
      </c>
      <c r="C658" s="101">
        <v>67.2</v>
      </c>
      <c r="D658" s="99" t="s">
        <v>9</v>
      </c>
    </row>
    <row r="659" ht="15.75" customHeight="1">
      <c r="A659" s="102">
        <v>41.0</v>
      </c>
      <c r="B659" s="103">
        <v>12.5</v>
      </c>
      <c r="C659" s="104">
        <v>100.55</v>
      </c>
      <c r="D659" s="102" t="s">
        <v>9</v>
      </c>
    </row>
    <row r="660" ht="15.75" customHeight="1">
      <c r="A660" s="99">
        <v>30.0</v>
      </c>
      <c r="B660" s="100">
        <v>12.2</v>
      </c>
      <c r="C660" s="101">
        <v>79.36</v>
      </c>
      <c r="D660" s="99" t="s">
        <v>9</v>
      </c>
    </row>
    <row r="661" ht="15.75" customHeight="1">
      <c r="A661" s="105">
        <v>2.0</v>
      </c>
      <c r="B661" s="106">
        <v>12.4</v>
      </c>
      <c r="C661" s="107">
        <v>90.66</v>
      </c>
      <c r="D661" s="105" t="s">
        <v>9</v>
      </c>
    </row>
    <row r="662" ht="15.75" customHeight="1">
      <c r="A662" s="108"/>
      <c r="B662" s="108"/>
      <c r="C662" s="108"/>
      <c r="D662" s="108"/>
    </row>
    <row r="663" ht="15.75" customHeight="1">
      <c r="A663" s="108"/>
      <c r="B663" s="108"/>
      <c r="C663" s="108"/>
      <c r="D663" s="108"/>
    </row>
    <row r="664" ht="15.75" customHeight="1">
      <c r="A664" s="108"/>
      <c r="B664" s="108"/>
      <c r="C664" s="108"/>
      <c r="D664" s="108"/>
    </row>
    <row r="665" ht="15.75" customHeight="1">
      <c r="A665" s="108"/>
      <c r="B665" s="108"/>
      <c r="C665" s="108"/>
      <c r="D665" s="108"/>
    </row>
    <row r="666" ht="15.75" customHeight="1">
      <c r="A666" s="108"/>
      <c r="B666" s="108"/>
      <c r="C666" s="108"/>
      <c r="D666" s="108"/>
    </row>
    <row r="667" ht="15.75" customHeight="1">
      <c r="A667" s="108"/>
      <c r="B667" s="108"/>
      <c r="C667" s="108"/>
      <c r="D667" s="108"/>
    </row>
    <row r="668" ht="15.75" customHeight="1">
      <c r="A668" s="108"/>
      <c r="B668" s="108"/>
      <c r="C668" s="108"/>
      <c r="D668" s="108"/>
    </row>
    <row r="669" ht="15.75" customHeight="1">
      <c r="A669" s="108"/>
      <c r="B669" s="108"/>
      <c r="C669" s="108"/>
      <c r="D669" s="108"/>
    </row>
    <row r="670" ht="15.75" customHeight="1">
      <c r="A670" s="108"/>
      <c r="B670" s="108"/>
      <c r="C670" s="108"/>
      <c r="D670" s="108"/>
    </row>
    <row r="671" ht="15.75" customHeight="1">
      <c r="A671" s="108"/>
      <c r="B671" s="108"/>
      <c r="C671" s="108"/>
      <c r="D671" s="108"/>
    </row>
    <row r="672" ht="15.75" customHeight="1">
      <c r="A672" s="108"/>
      <c r="B672" s="108"/>
      <c r="C672" s="108"/>
      <c r="D672" s="108"/>
    </row>
    <row r="673" ht="15.75" customHeight="1">
      <c r="A673" s="108"/>
      <c r="B673" s="108"/>
      <c r="C673" s="108"/>
      <c r="D673" s="108"/>
    </row>
    <row r="674" ht="15.75" customHeight="1">
      <c r="A674" s="108"/>
      <c r="B674" s="108"/>
      <c r="C674" s="108"/>
      <c r="D674" s="108"/>
    </row>
    <row r="675" ht="15.75" customHeight="1">
      <c r="A675" s="108"/>
      <c r="B675" s="108"/>
      <c r="C675" s="108"/>
      <c r="D675" s="108"/>
    </row>
    <row r="676" ht="15.75" customHeight="1">
      <c r="A676" s="108"/>
      <c r="B676" s="108"/>
      <c r="C676" s="108"/>
      <c r="D676" s="108"/>
    </row>
    <row r="677" ht="15.75" customHeight="1">
      <c r="A677" s="108"/>
      <c r="B677" s="108"/>
      <c r="C677" s="108"/>
      <c r="D677" s="108"/>
    </row>
    <row r="678" ht="15.75" customHeight="1">
      <c r="A678" s="108"/>
      <c r="B678" s="108"/>
      <c r="C678" s="108"/>
      <c r="D678" s="108"/>
    </row>
    <row r="679" ht="15.75" customHeight="1">
      <c r="A679" s="108"/>
      <c r="B679" s="108"/>
      <c r="C679" s="108"/>
      <c r="D679" s="108"/>
    </row>
    <row r="680" ht="15.75" customHeight="1">
      <c r="A680" s="108"/>
      <c r="B680" s="108"/>
      <c r="C680" s="108"/>
      <c r="D680" s="108"/>
    </row>
    <row r="681" ht="15.75" customHeight="1">
      <c r="A681" s="108"/>
      <c r="B681" s="108"/>
      <c r="C681" s="108"/>
      <c r="D681" s="108"/>
    </row>
    <row r="682" ht="15.75" customHeight="1">
      <c r="A682" s="108"/>
      <c r="B682" s="108"/>
      <c r="C682" s="108"/>
      <c r="D682" s="108"/>
    </row>
    <row r="683" ht="15.75" customHeight="1">
      <c r="A683" s="108"/>
      <c r="B683" s="108"/>
      <c r="C683" s="108"/>
      <c r="D683" s="108"/>
    </row>
    <row r="684" ht="15.75" customHeight="1">
      <c r="A684" s="108"/>
      <c r="B684" s="108"/>
      <c r="C684" s="108"/>
      <c r="D684" s="108"/>
    </row>
    <row r="685" ht="15.75" customHeight="1">
      <c r="A685" s="108"/>
      <c r="B685" s="108"/>
      <c r="C685" s="108"/>
      <c r="D685" s="108"/>
    </row>
    <row r="686" ht="15.75" customHeight="1">
      <c r="A686" s="108"/>
      <c r="B686" s="108"/>
      <c r="C686" s="108"/>
      <c r="D686" s="108"/>
    </row>
    <row r="687" ht="15.75" customHeight="1">
      <c r="A687" s="108"/>
      <c r="B687" s="108"/>
      <c r="C687" s="108"/>
      <c r="D687" s="108"/>
    </row>
    <row r="688" ht="15.75" customHeight="1">
      <c r="A688" s="108"/>
      <c r="B688" s="108"/>
      <c r="C688" s="108"/>
      <c r="D688" s="108"/>
    </row>
    <row r="689" ht="15.75" customHeight="1">
      <c r="A689" s="108"/>
      <c r="B689" s="108"/>
      <c r="C689" s="108"/>
      <c r="D689" s="108"/>
    </row>
    <row r="690" ht="15.75" customHeight="1">
      <c r="A690" s="108"/>
      <c r="B690" s="108"/>
      <c r="C690" s="108"/>
      <c r="D690" s="108"/>
    </row>
    <row r="691" ht="15.75" customHeight="1">
      <c r="A691" s="108"/>
      <c r="B691" s="108"/>
      <c r="C691" s="108"/>
      <c r="D691" s="108"/>
    </row>
    <row r="692" ht="15.75" customHeight="1">
      <c r="A692" s="108"/>
      <c r="B692" s="108"/>
      <c r="C692" s="108"/>
      <c r="D692" s="108"/>
    </row>
    <row r="693" ht="15.75" customHeight="1">
      <c r="A693" s="108"/>
      <c r="B693" s="108"/>
      <c r="C693" s="108"/>
      <c r="D693" s="108"/>
    </row>
    <row r="694" ht="15.75" customHeight="1">
      <c r="A694" s="108"/>
      <c r="B694" s="108"/>
      <c r="C694" s="108"/>
      <c r="D694" s="108"/>
    </row>
    <row r="695" ht="15.75" customHeight="1">
      <c r="A695" s="108"/>
      <c r="B695" s="108"/>
      <c r="C695" s="108"/>
      <c r="D695" s="108"/>
    </row>
    <row r="696" ht="15.75" customHeight="1">
      <c r="A696" s="108"/>
      <c r="B696" s="108"/>
      <c r="C696" s="108"/>
      <c r="D696" s="108"/>
    </row>
    <row r="697" ht="15.75" customHeight="1">
      <c r="A697" s="108"/>
      <c r="B697" s="108"/>
      <c r="C697" s="108"/>
      <c r="D697" s="108"/>
    </row>
    <row r="698" ht="15.75" customHeight="1">
      <c r="A698" s="108"/>
      <c r="B698" s="108"/>
      <c r="C698" s="108"/>
      <c r="D698" s="108"/>
    </row>
    <row r="699" ht="15.75" customHeight="1">
      <c r="A699" s="108"/>
      <c r="B699" s="108"/>
      <c r="C699" s="108"/>
      <c r="D699" s="108"/>
    </row>
    <row r="700" ht="15.75" customHeight="1">
      <c r="A700" s="108"/>
      <c r="B700" s="108"/>
      <c r="C700" s="108"/>
      <c r="D700" s="108"/>
    </row>
    <row r="701" ht="15.75" customHeight="1">
      <c r="A701" s="108"/>
      <c r="B701" s="108"/>
      <c r="C701" s="108"/>
      <c r="D701" s="108"/>
    </row>
    <row r="702" ht="15.75" customHeight="1">
      <c r="A702" s="108"/>
      <c r="B702" s="108"/>
      <c r="C702" s="108"/>
      <c r="D702" s="108"/>
    </row>
    <row r="703" ht="15.75" customHeight="1">
      <c r="A703" s="108"/>
      <c r="B703" s="108"/>
      <c r="C703" s="108"/>
      <c r="D703" s="108"/>
    </row>
    <row r="704" ht="15.75" customHeight="1">
      <c r="A704" s="108"/>
      <c r="B704" s="108"/>
      <c r="C704" s="108"/>
      <c r="D704" s="108"/>
    </row>
    <row r="705" ht="15.75" customHeight="1">
      <c r="A705" s="108"/>
      <c r="B705" s="108"/>
      <c r="C705" s="108"/>
      <c r="D705" s="108"/>
    </row>
    <row r="706" ht="15.75" customHeight="1">
      <c r="A706" s="108"/>
      <c r="B706" s="108"/>
      <c r="C706" s="108"/>
      <c r="D706" s="108"/>
    </row>
    <row r="707" ht="15.75" customHeight="1">
      <c r="A707" s="108"/>
      <c r="B707" s="108"/>
      <c r="C707" s="108"/>
      <c r="D707" s="108"/>
    </row>
    <row r="708" ht="15.75" customHeight="1">
      <c r="A708" s="108"/>
      <c r="B708" s="108"/>
      <c r="C708" s="108"/>
      <c r="D708" s="108"/>
    </row>
    <row r="709" ht="15.75" customHeight="1">
      <c r="A709" s="108"/>
      <c r="B709" s="108"/>
      <c r="C709" s="108"/>
      <c r="D709" s="108"/>
    </row>
    <row r="710" ht="15.75" customHeight="1">
      <c r="A710" s="108"/>
      <c r="B710" s="108"/>
      <c r="C710" s="108"/>
      <c r="D710" s="108"/>
    </row>
    <row r="711" ht="15.75" customHeight="1">
      <c r="A711" s="108"/>
      <c r="B711" s="108"/>
      <c r="C711" s="108"/>
      <c r="D711" s="108"/>
    </row>
    <row r="712" ht="15.75" customHeight="1">
      <c r="A712" s="108"/>
      <c r="B712" s="108"/>
      <c r="C712" s="108"/>
      <c r="D712" s="108"/>
    </row>
    <row r="713" ht="15.75" customHeight="1">
      <c r="A713" s="108"/>
      <c r="B713" s="108"/>
      <c r="C713" s="108"/>
      <c r="D713" s="108"/>
    </row>
    <row r="714" ht="15.75" customHeight="1">
      <c r="A714" s="108"/>
      <c r="B714" s="108"/>
      <c r="C714" s="108"/>
      <c r="D714" s="108"/>
    </row>
    <row r="715" ht="15.75" customHeight="1">
      <c r="A715" s="108"/>
      <c r="B715" s="108"/>
      <c r="C715" s="108"/>
      <c r="D715" s="108"/>
    </row>
    <row r="716" ht="15.75" customHeight="1">
      <c r="A716" s="108"/>
      <c r="B716" s="108"/>
      <c r="C716" s="108"/>
      <c r="D716" s="108"/>
    </row>
    <row r="717" ht="15.75" customHeight="1">
      <c r="A717" s="108"/>
      <c r="B717" s="108"/>
      <c r="C717" s="108"/>
      <c r="D717" s="108"/>
    </row>
    <row r="718" ht="15.75" customHeight="1">
      <c r="A718" s="108"/>
      <c r="B718" s="108"/>
      <c r="C718" s="108"/>
      <c r="D718" s="108"/>
    </row>
    <row r="719" ht="15.75" customHeight="1">
      <c r="A719" s="108"/>
      <c r="B719" s="108"/>
      <c r="C719" s="108"/>
      <c r="D719" s="108"/>
    </row>
    <row r="720" ht="15.75" customHeight="1">
      <c r="A720" s="108"/>
      <c r="B720" s="108"/>
      <c r="C720" s="108"/>
      <c r="D720" s="108"/>
    </row>
    <row r="721" ht="15.75" customHeight="1">
      <c r="A721" s="108"/>
      <c r="B721" s="108"/>
      <c r="C721" s="108"/>
      <c r="D721" s="108"/>
    </row>
    <row r="722" ht="15.75" customHeight="1">
      <c r="A722" s="108"/>
      <c r="B722" s="108"/>
      <c r="C722" s="108"/>
      <c r="D722" s="108"/>
    </row>
    <row r="723" ht="15.75" customHeight="1">
      <c r="A723" s="108"/>
      <c r="B723" s="108"/>
      <c r="C723" s="108"/>
      <c r="D723" s="108"/>
    </row>
    <row r="724" ht="15.75" customHeight="1">
      <c r="A724" s="108"/>
      <c r="B724" s="108"/>
      <c r="C724" s="108"/>
      <c r="D724" s="108"/>
    </row>
    <row r="725" ht="15.75" customHeight="1">
      <c r="A725" s="108"/>
      <c r="B725" s="108"/>
      <c r="C725" s="108"/>
      <c r="D725" s="108"/>
    </row>
    <row r="726" ht="15.75" customHeight="1">
      <c r="A726" s="108"/>
      <c r="B726" s="108"/>
      <c r="C726" s="108"/>
      <c r="D726" s="108"/>
    </row>
    <row r="727" ht="15.75" customHeight="1">
      <c r="A727" s="108"/>
      <c r="B727" s="108"/>
      <c r="C727" s="108"/>
      <c r="D727" s="108"/>
    </row>
    <row r="728" ht="15.75" customHeight="1">
      <c r="A728" s="108"/>
      <c r="B728" s="108"/>
      <c r="C728" s="108"/>
      <c r="D728" s="108"/>
    </row>
    <row r="729" ht="15.75" customHeight="1">
      <c r="A729" s="108"/>
      <c r="B729" s="108"/>
      <c r="C729" s="108"/>
      <c r="D729" s="108"/>
    </row>
    <row r="730" ht="15.75" customHeight="1">
      <c r="A730" s="108"/>
      <c r="B730" s="108"/>
      <c r="C730" s="108"/>
      <c r="D730" s="108"/>
    </row>
    <row r="731" ht="15.75" customHeight="1">
      <c r="A731" s="108"/>
      <c r="B731" s="108"/>
      <c r="C731" s="108"/>
      <c r="D731" s="108"/>
    </row>
    <row r="732" ht="15.75" customHeight="1">
      <c r="A732" s="108"/>
      <c r="B732" s="108"/>
      <c r="C732" s="108"/>
      <c r="D732" s="108"/>
    </row>
    <row r="733" ht="15.75" customHeight="1">
      <c r="A733" s="108"/>
      <c r="B733" s="108"/>
      <c r="C733" s="108"/>
      <c r="D733" s="108"/>
    </row>
    <row r="734" ht="15.75" customHeight="1">
      <c r="A734" s="108"/>
      <c r="B734" s="108"/>
      <c r="C734" s="108"/>
      <c r="D734" s="108"/>
    </row>
    <row r="735" ht="15.75" customHeight="1">
      <c r="A735" s="108"/>
      <c r="B735" s="108"/>
      <c r="C735" s="108"/>
      <c r="D735" s="108"/>
    </row>
    <row r="736" ht="15.75" customHeight="1">
      <c r="A736" s="108"/>
      <c r="B736" s="108"/>
      <c r="C736" s="108"/>
      <c r="D736" s="108"/>
    </row>
    <row r="737" ht="15.75" customHeight="1">
      <c r="A737" s="108"/>
      <c r="B737" s="108"/>
      <c r="C737" s="108"/>
      <c r="D737" s="108"/>
    </row>
    <row r="738" ht="15.75" customHeight="1">
      <c r="A738" s="108"/>
      <c r="B738" s="108"/>
      <c r="C738" s="108"/>
      <c r="D738" s="108"/>
    </row>
    <row r="739" ht="15.75" customHeight="1">
      <c r="A739" s="108"/>
      <c r="B739" s="108"/>
      <c r="C739" s="108"/>
      <c r="D739" s="108"/>
    </row>
    <row r="740" ht="15.75" customHeight="1">
      <c r="A740" s="108"/>
      <c r="B740" s="108"/>
      <c r="C740" s="108"/>
      <c r="D740" s="108"/>
    </row>
    <row r="741" ht="15.75" customHeight="1">
      <c r="A741" s="108"/>
      <c r="B741" s="108"/>
      <c r="C741" s="108"/>
      <c r="D741" s="108"/>
    </row>
    <row r="742" ht="15.75" customHeight="1">
      <c r="A742" s="108"/>
      <c r="B742" s="108"/>
      <c r="C742" s="108"/>
      <c r="D742" s="108"/>
    </row>
    <row r="743" ht="15.75" customHeight="1">
      <c r="A743" s="108"/>
      <c r="B743" s="108"/>
      <c r="C743" s="108"/>
      <c r="D743" s="108"/>
    </row>
    <row r="744" ht="15.75" customHeight="1">
      <c r="A744" s="108"/>
      <c r="B744" s="108"/>
      <c r="C744" s="108"/>
      <c r="D744" s="108"/>
    </row>
    <row r="745" ht="15.75" customHeight="1">
      <c r="A745" s="108"/>
      <c r="B745" s="108"/>
      <c r="C745" s="108"/>
      <c r="D745" s="108"/>
    </row>
    <row r="746" ht="15.75" customHeight="1">
      <c r="A746" s="108"/>
      <c r="B746" s="108"/>
      <c r="C746" s="108"/>
      <c r="D746" s="108"/>
    </row>
    <row r="747" ht="15.75" customHeight="1">
      <c r="A747" s="108"/>
      <c r="B747" s="108"/>
      <c r="C747" s="108"/>
      <c r="D747" s="108"/>
    </row>
    <row r="748" ht="15.75" customHeight="1">
      <c r="A748" s="108"/>
      <c r="B748" s="108"/>
      <c r="C748" s="108"/>
      <c r="D748" s="108"/>
    </row>
    <row r="749" ht="15.75" customHeight="1">
      <c r="A749" s="108"/>
      <c r="B749" s="108"/>
      <c r="C749" s="108"/>
      <c r="D749" s="108"/>
    </row>
    <row r="750" ht="15.75" customHeight="1">
      <c r="A750" s="108"/>
      <c r="B750" s="108"/>
      <c r="C750" s="108"/>
      <c r="D750" s="108"/>
    </row>
    <row r="751" ht="15.75" customHeight="1">
      <c r="A751" s="108"/>
      <c r="B751" s="108"/>
      <c r="C751" s="108"/>
      <c r="D751" s="108"/>
    </row>
    <row r="752" ht="15.75" customHeight="1">
      <c r="A752" s="108"/>
      <c r="B752" s="108"/>
      <c r="C752" s="108"/>
      <c r="D752" s="108"/>
    </row>
    <row r="753" ht="15.75" customHeight="1">
      <c r="A753" s="108"/>
      <c r="B753" s="108"/>
      <c r="C753" s="108"/>
      <c r="D753" s="108"/>
    </row>
    <row r="754" ht="15.75" customHeight="1">
      <c r="A754" s="108"/>
      <c r="B754" s="108"/>
      <c r="C754" s="108"/>
      <c r="D754" s="108"/>
    </row>
    <row r="755" ht="15.75" customHeight="1">
      <c r="A755" s="108"/>
      <c r="B755" s="108"/>
      <c r="C755" s="108"/>
      <c r="D755" s="108"/>
    </row>
    <row r="756" ht="15.75" customHeight="1">
      <c r="A756" s="108"/>
      <c r="B756" s="108"/>
      <c r="C756" s="108"/>
      <c r="D756" s="108"/>
    </row>
    <row r="757" ht="15.75" customHeight="1">
      <c r="A757" s="108"/>
      <c r="B757" s="108"/>
      <c r="C757" s="108"/>
      <c r="D757" s="108"/>
    </row>
    <row r="758" ht="15.75" customHeight="1">
      <c r="A758" s="108"/>
      <c r="B758" s="108"/>
      <c r="C758" s="108"/>
      <c r="D758" s="108"/>
    </row>
    <row r="759" ht="15.75" customHeight="1">
      <c r="A759" s="108"/>
      <c r="B759" s="108"/>
      <c r="C759" s="108"/>
      <c r="D759" s="108"/>
    </row>
    <row r="760" ht="15.75" customHeight="1">
      <c r="A760" s="108"/>
      <c r="B760" s="108"/>
      <c r="C760" s="108"/>
      <c r="D760" s="108"/>
    </row>
    <row r="761" ht="15.75" customHeight="1">
      <c r="A761" s="108"/>
      <c r="B761" s="108"/>
      <c r="C761" s="108"/>
      <c r="D761" s="108"/>
    </row>
    <row r="762" ht="15.75" customHeight="1">
      <c r="A762" s="108"/>
      <c r="B762" s="108"/>
      <c r="C762" s="108"/>
      <c r="D762" s="108"/>
    </row>
    <row r="763" ht="15.75" customHeight="1">
      <c r="A763" s="108"/>
      <c r="B763" s="108"/>
      <c r="C763" s="108"/>
      <c r="D763" s="108"/>
    </row>
    <row r="764" ht="15.75" customHeight="1">
      <c r="A764" s="108"/>
      <c r="B764" s="108"/>
      <c r="C764" s="108"/>
      <c r="D764" s="108"/>
    </row>
    <row r="765" ht="15.75" customHeight="1">
      <c r="A765" s="108"/>
      <c r="B765" s="108"/>
      <c r="C765" s="108"/>
      <c r="D765" s="108"/>
    </row>
    <row r="766" ht="15.75" customHeight="1">
      <c r="A766" s="108"/>
      <c r="B766" s="108"/>
      <c r="C766" s="108"/>
      <c r="D766" s="108"/>
    </row>
    <row r="767" ht="15.75" customHeight="1">
      <c r="A767" s="108"/>
      <c r="B767" s="108"/>
      <c r="C767" s="108"/>
      <c r="D767" s="108"/>
    </row>
    <row r="768" ht="15.75" customHeight="1">
      <c r="A768" s="108"/>
      <c r="B768" s="108"/>
      <c r="C768" s="108"/>
      <c r="D768" s="108"/>
    </row>
    <row r="769" ht="15.75" customHeight="1">
      <c r="A769" s="108"/>
      <c r="B769" s="108"/>
      <c r="C769" s="108"/>
      <c r="D769" s="108"/>
    </row>
    <row r="770" ht="15.75" customHeight="1">
      <c r="A770" s="108"/>
      <c r="B770" s="108"/>
      <c r="C770" s="108"/>
      <c r="D770" s="108"/>
    </row>
    <row r="771" ht="15.75" customHeight="1">
      <c r="A771" s="108"/>
      <c r="B771" s="108"/>
      <c r="C771" s="108"/>
      <c r="D771" s="108"/>
    </row>
    <row r="772" ht="15.75" customHeight="1">
      <c r="A772" s="108"/>
      <c r="B772" s="108"/>
      <c r="C772" s="108"/>
      <c r="D772" s="108"/>
    </row>
    <row r="773" ht="15.75" customHeight="1">
      <c r="A773" s="108"/>
      <c r="B773" s="108"/>
      <c r="C773" s="108"/>
      <c r="D773" s="108"/>
    </row>
    <row r="774" ht="15.75" customHeight="1">
      <c r="A774" s="108"/>
      <c r="B774" s="108"/>
      <c r="C774" s="108"/>
      <c r="D774" s="108"/>
    </row>
    <row r="775" ht="15.75" customHeight="1">
      <c r="A775" s="108"/>
      <c r="B775" s="108"/>
      <c r="C775" s="108"/>
      <c r="D775" s="108"/>
    </row>
    <row r="776" ht="15.75" customHeight="1">
      <c r="A776" s="108"/>
      <c r="B776" s="108"/>
      <c r="C776" s="108"/>
      <c r="D776" s="108"/>
    </row>
    <row r="777" ht="15.75" customHeight="1">
      <c r="A777" s="108"/>
      <c r="B777" s="108"/>
      <c r="C777" s="108"/>
      <c r="D777" s="108"/>
    </row>
    <row r="778" ht="15.75" customHeight="1">
      <c r="A778" s="108"/>
      <c r="B778" s="108"/>
      <c r="C778" s="108"/>
      <c r="D778" s="108"/>
    </row>
    <row r="779" ht="15.75" customHeight="1">
      <c r="A779" s="108"/>
      <c r="B779" s="108"/>
      <c r="C779" s="108"/>
      <c r="D779" s="108"/>
    </row>
    <row r="780" ht="15.75" customHeight="1">
      <c r="A780" s="108"/>
      <c r="B780" s="108"/>
      <c r="C780" s="108"/>
      <c r="D780" s="108"/>
    </row>
    <row r="781" ht="15.75" customHeight="1">
      <c r="A781" s="108"/>
      <c r="B781" s="108"/>
      <c r="C781" s="108"/>
      <c r="D781" s="108"/>
    </row>
    <row r="782" ht="15.75" customHeight="1">
      <c r="A782" s="108"/>
      <c r="B782" s="108"/>
      <c r="C782" s="108"/>
      <c r="D782" s="108"/>
    </row>
    <row r="783" ht="15.75" customHeight="1">
      <c r="A783" s="108"/>
      <c r="B783" s="108"/>
      <c r="C783" s="108"/>
      <c r="D783" s="108"/>
    </row>
    <row r="784" ht="15.75" customHeight="1">
      <c r="A784" s="108"/>
      <c r="B784" s="108"/>
      <c r="C784" s="108"/>
      <c r="D784" s="108"/>
    </row>
    <row r="785" ht="15.75" customHeight="1">
      <c r="A785" s="108"/>
      <c r="B785" s="108"/>
      <c r="C785" s="108"/>
      <c r="D785" s="108"/>
    </row>
    <row r="786" ht="15.75" customHeight="1">
      <c r="A786" s="108"/>
      <c r="B786" s="108"/>
      <c r="C786" s="108"/>
      <c r="D786" s="108"/>
    </row>
    <row r="787" ht="15.75" customHeight="1">
      <c r="A787" s="108"/>
      <c r="B787" s="108"/>
      <c r="C787" s="108"/>
      <c r="D787" s="108"/>
    </row>
    <row r="788" ht="15.75" customHeight="1">
      <c r="A788" s="108"/>
      <c r="B788" s="108"/>
      <c r="C788" s="108"/>
      <c r="D788" s="108"/>
    </row>
    <row r="789" ht="15.75" customHeight="1">
      <c r="A789" s="108"/>
      <c r="B789" s="108"/>
      <c r="C789" s="108"/>
      <c r="D789" s="108"/>
    </row>
    <row r="790" ht="15.75" customHeight="1">
      <c r="A790" s="108"/>
      <c r="B790" s="108"/>
      <c r="C790" s="108"/>
      <c r="D790" s="108"/>
    </row>
    <row r="791" ht="15.75" customHeight="1">
      <c r="A791" s="108"/>
      <c r="B791" s="108"/>
      <c r="C791" s="108"/>
      <c r="D791" s="108"/>
    </row>
    <row r="792" ht="15.75" customHeight="1">
      <c r="A792" s="108"/>
      <c r="B792" s="108"/>
      <c r="C792" s="108"/>
      <c r="D792" s="108"/>
    </row>
    <row r="793" ht="15.75" customHeight="1">
      <c r="A793" s="108"/>
      <c r="B793" s="108"/>
      <c r="C793" s="108"/>
      <c r="D793" s="108"/>
    </row>
    <row r="794" ht="15.75" customHeight="1">
      <c r="A794" s="108"/>
      <c r="B794" s="108"/>
      <c r="C794" s="108"/>
      <c r="D794" s="108"/>
    </row>
    <row r="795" ht="15.75" customHeight="1">
      <c r="A795" s="108"/>
      <c r="B795" s="108"/>
      <c r="C795" s="108"/>
      <c r="D795" s="108"/>
    </row>
    <row r="796" ht="15.75" customHeight="1">
      <c r="A796" s="108"/>
      <c r="B796" s="108"/>
      <c r="C796" s="108"/>
      <c r="D796" s="108"/>
    </row>
    <row r="797" ht="15.75" customHeight="1">
      <c r="A797" s="108"/>
      <c r="B797" s="108"/>
      <c r="C797" s="108"/>
      <c r="D797" s="108"/>
    </row>
    <row r="798" ht="15.75" customHeight="1">
      <c r="A798" s="108"/>
      <c r="B798" s="108"/>
      <c r="C798" s="108"/>
      <c r="D798" s="108"/>
    </row>
    <row r="799" ht="15.75" customHeight="1">
      <c r="A799" s="108"/>
      <c r="B799" s="108"/>
      <c r="C799" s="108"/>
      <c r="D799" s="108"/>
    </row>
    <row r="800" ht="15.75" customHeight="1">
      <c r="A800" s="108"/>
      <c r="B800" s="108"/>
      <c r="C800" s="108"/>
      <c r="D800" s="108"/>
    </row>
    <row r="801" ht="15.75" customHeight="1">
      <c r="A801" s="108"/>
      <c r="B801" s="108"/>
      <c r="C801" s="108"/>
      <c r="D801" s="108"/>
    </row>
    <row r="802" ht="15.75" customHeight="1">
      <c r="A802" s="108"/>
      <c r="B802" s="108"/>
      <c r="C802" s="108"/>
      <c r="D802" s="108"/>
    </row>
    <row r="803" ht="15.75" customHeight="1">
      <c r="A803" s="108"/>
      <c r="B803" s="108"/>
      <c r="C803" s="108"/>
      <c r="D803" s="108"/>
    </row>
    <row r="804" ht="15.75" customHeight="1">
      <c r="A804" s="108"/>
      <c r="B804" s="108"/>
      <c r="C804" s="108"/>
      <c r="D804" s="108"/>
    </row>
    <row r="805" ht="15.75" customHeight="1">
      <c r="A805" s="108"/>
      <c r="B805" s="108"/>
      <c r="C805" s="108"/>
      <c r="D805" s="108"/>
    </row>
    <row r="806" ht="15.75" customHeight="1">
      <c r="A806" s="108"/>
      <c r="B806" s="108"/>
      <c r="C806" s="108"/>
      <c r="D806" s="108"/>
    </row>
    <row r="807" ht="15.75" customHeight="1">
      <c r="A807" s="108"/>
      <c r="B807" s="108"/>
      <c r="C807" s="108"/>
      <c r="D807" s="108"/>
    </row>
    <row r="808" ht="15.75" customHeight="1">
      <c r="A808" s="108"/>
      <c r="B808" s="108"/>
      <c r="C808" s="108"/>
      <c r="D808" s="108"/>
    </row>
    <row r="809" ht="15.75" customHeight="1">
      <c r="A809" s="108"/>
      <c r="B809" s="108"/>
      <c r="C809" s="108"/>
      <c r="D809" s="108"/>
    </row>
    <row r="810" ht="15.75" customHeight="1">
      <c r="A810" s="108"/>
      <c r="B810" s="108"/>
      <c r="C810" s="108"/>
      <c r="D810" s="108"/>
    </row>
    <row r="811" ht="15.75" customHeight="1">
      <c r="A811" s="108"/>
      <c r="B811" s="108"/>
      <c r="C811" s="108"/>
      <c r="D811" s="108"/>
    </row>
    <row r="812" ht="15.75" customHeight="1">
      <c r="A812" s="108"/>
      <c r="B812" s="108"/>
      <c r="C812" s="108"/>
      <c r="D812" s="108"/>
    </row>
    <row r="813" ht="15.75" customHeight="1">
      <c r="A813" s="108"/>
      <c r="B813" s="108"/>
      <c r="C813" s="108"/>
      <c r="D813" s="108"/>
    </row>
    <row r="814" ht="15.75" customHeight="1">
      <c r="A814" s="108"/>
      <c r="B814" s="108"/>
      <c r="C814" s="108"/>
      <c r="D814" s="108"/>
    </row>
    <row r="815" ht="15.75" customHeight="1">
      <c r="A815" s="108"/>
      <c r="B815" s="108"/>
      <c r="C815" s="108"/>
      <c r="D815" s="108"/>
    </row>
    <row r="816" ht="15.75" customHeight="1">
      <c r="A816" s="108"/>
      <c r="B816" s="108"/>
      <c r="C816" s="108"/>
      <c r="D816" s="108"/>
    </row>
    <row r="817" ht="15.75" customHeight="1">
      <c r="A817" s="108"/>
      <c r="B817" s="108"/>
      <c r="C817" s="108"/>
      <c r="D817" s="108"/>
    </row>
    <row r="818" ht="15.75" customHeight="1">
      <c r="A818" s="108"/>
      <c r="B818" s="108"/>
      <c r="C818" s="108"/>
      <c r="D818" s="108"/>
    </row>
    <row r="819" ht="15.75" customHeight="1">
      <c r="A819" s="108"/>
      <c r="B819" s="108"/>
      <c r="C819" s="108"/>
      <c r="D819" s="108"/>
    </row>
    <row r="820" ht="15.75" customHeight="1">
      <c r="A820" s="108"/>
      <c r="B820" s="108"/>
      <c r="C820" s="108"/>
      <c r="D820" s="108"/>
    </row>
    <row r="821" ht="15.75" customHeight="1">
      <c r="A821" s="108"/>
      <c r="B821" s="108"/>
      <c r="C821" s="108"/>
      <c r="D821" s="108"/>
    </row>
    <row r="822" ht="15.75" customHeight="1">
      <c r="A822" s="108"/>
      <c r="B822" s="108"/>
      <c r="C822" s="108"/>
      <c r="D822" s="108"/>
    </row>
    <row r="823" ht="15.75" customHeight="1">
      <c r="A823" s="108"/>
      <c r="B823" s="108"/>
      <c r="C823" s="108"/>
      <c r="D823" s="108"/>
    </row>
    <row r="824" ht="15.75" customHeight="1">
      <c r="A824" s="108"/>
      <c r="B824" s="108"/>
      <c r="C824" s="108"/>
      <c r="D824" s="108"/>
    </row>
    <row r="825" ht="15.75" customHeight="1">
      <c r="A825" s="108"/>
      <c r="B825" s="108"/>
      <c r="C825" s="108"/>
      <c r="D825" s="108"/>
    </row>
    <row r="826" ht="15.75" customHeight="1">
      <c r="A826" s="108"/>
      <c r="B826" s="108"/>
      <c r="C826" s="108"/>
      <c r="D826" s="108"/>
    </row>
    <row r="827" ht="15.75" customHeight="1">
      <c r="A827" s="108"/>
      <c r="B827" s="108"/>
      <c r="C827" s="108"/>
      <c r="D827" s="108"/>
    </row>
    <row r="828" ht="15.75" customHeight="1">
      <c r="A828" s="108"/>
      <c r="B828" s="108"/>
      <c r="C828" s="108"/>
      <c r="D828" s="108"/>
    </row>
    <row r="829" ht="15.75" customHeight="1">
      <c r="A829" s="108"/>
      <c r="B829" s="108"/>
      <c r="C829" s="108"/>
      <c r="D829" s="108"/>
    </row>
    <row r="830" ht="15.75" customHeight="1">
      <c r="A830" s="108"/>
      <c r="B830" s="108"/>
      <c r="C830" s="108"/>
      <c r="D830" s="108"/>
    </row>
    <row r="831" ht="15.75" customHeight="1">
      <c r="A831" s="108"/>
      <c r="B831" s="108"/>
      <c r="C831" s="108"/>
      <c r="D831" s="108"/>
    </row>
    <row r="832" ht="15.75" customHeight="1">
      <c r="A832" s="108"/>
      <c r="B832" s="108"/>
      <c r="C832" s="108"/>
      <c r="D832" s="108"/>
    </row>
    <row r="833" ht="15.75" customHeight="1">
      <c r="A833" s="108"/>
      <c r="B833" s="108"/>
      <c r="C833" s="108"/>
      <c r="D833" s="108"/>
    </row>
    <row r="834" ht="15.75" customHeight="1">
      <c r="A834" s="108"/>
      <c r="B834" s="108"/>
      <c r="C834" s="108"/>
      <c r="D834" s="108"/>
    </row>
    <row r="835" ht="15.75" customHeight="1">
      <c r="A835" s="108"/>
      <c r="B835" s="108"/>
      <c r="C835" s="108"/>
      <c r="D835" s="108"/>
    </row>
    <row r="836" ht="15.75" customHeight="1">
      <c r="A836" s="108"/>
      <c r="B836" s="108"/>
      <c r="C836" s="108"/>
      <c r="D836" s="108"/>
    </row>
    <row r="837" ht="15.75" customHeight="1">
      <c r="A837" s="108"/>
      <c r="B837" s="108"/>
      <c r="C837" s="108"/>
      <c r="D837" s="108"/>
    </row>
    <row r="838" ht="15.75" customHeight="1">
      <c r="A838" s="108"/>
      <c r="B838" s="108"/>
      <c r="C838" s="108"/>
      <c r="D838" s="108"/>
    </row>
    <row r="839" ht="15.75" customHeight="1">
      <c r="A839" s="108"/>
      <c r="B839" s="108"/>
      <c r="C839" s="108"/>
      <c r="D839" s="108"/>
    </row>
    <row r="840" ht="15.75" customHeight="1">
      <c r="A840" s="108"/>
      <c r="B840" s="108"/>
      <c r="C840" s="108"/>
      <c r="D840" s="108"/>
    </row>
    <row r="841" ht="15.75" customHeight="1">
      <c r="A841" s="108"/>
      <c r="B841" s="108"/>
      <c r="C841" s="108"/>
      <c r="D841" s="108"/>
    </row>
    <row r="842" ht="15.75" customHeight="1">
      <c r="A842" s="108"/>
      <c r="B842" s="108"/>
      <c r="C842" s="108"/>
      <c r="D842" s="108"/>
    </row>
    <row r="843" ht="15.75" customHeight="1">
      <c r="A843" s="108"/>
      <c r="B843" s="108"/>
      <c r="C843" s="108"/>
      <c r="D843" s="108"/>
    </row>
    <row r="844" ht="15.75" customHeight="1">
      <c r="A844" s="108"/>
      <c r="B844" s="108"/>
      <c r="C844" s="108"/>
      <c r="D844" s="108"/>
    </row>
    <row r="845" ht="15.75" customHeight="1">
      <c r="A845" s="108"/>
      <c r="B845" s="108"/>
      <c r="C845" s="108"/>
      <c r="D845" s="108"/>
    </row>
    <row r="846" ht="15.75" customHeight="1">
      <c r="A846" s="108"/>
      <c r="B846" s="108"/>
      <c r="C846" s="108"/>
      <c r="D846" s="108"/>
    </row>
    <row r="847" ht="15.75" customHeight="1">
      <c r="A847" s="108"/>
      <c r="B847" s="108"/>
      <c r="C847" s="108"/>
      <c r="D847" s="108"/>
    </row>
    <row r="848" ht="15.75" customHeight="1">
      <c r="A848" s="108"/>
      <c r="B848" s="108"/>
      <c r="C848" s="108"/>
      <c r="D848" s="108"/>
    </row>
    <row r="849" ht="15.75" customHeight="1">
      <c r="A849" s="108"/>
      <c r="B849" s="108"/>
      <c r="C849" s="108"/>
      <c r="D849" s="108"/>
    </row>
    <row r="850" ht="15.75" customHeight="1">
      <c r="A850" s="108"/>
      <c r="B850" s="108"/>
      <c r="C850" s="108"/>
      <c r="D850" s="108"/>
    </row>
    <row r="851" ht="15.75" customHeight="1">
      <c r="A851" s="108"/>
      <c r="B851" s="108"/>
      <c r="C851" s="108"/>
      <c r="D851" s="108"/>
    </row>
    <row r="852" ht="15.75" customHeight="1">
      <c r="A852" s="108"/>
      <c r="B852" s="108"/>
      <c r="C852" s="108"/>
      <c r="D852" s="108"/>
    </row>
    <row r="853" ht="15.75" customHeight="1">
      <c r="A853" s="108"/>
      <c r="B853" s="108"/>
      <c r="C853" s="108"/>
      <c r="D853" s="108"/>
    </row>
    <row r="854" ht="15.75" customHeight="1">
      <c r="A854" s="108"/>
      <c r="B854" s="108"/>
      <c r="C854" s="108"/>
      <c r="D854" s="108"/>
    </row>
    <row r="855" ht="15.75" customHeight="1">
      <c r="A855" s="108"/>
      <c r="B855" s="108"/>
      <c r="C855" s="108"/>
      <c r="D855" s="108"/>
    </row>
    <row r="856" ht="15.75" customHeight="1">
      <c r="A856" s="108"/>
      <c r="B856" s="108"/>
      <c r="C856" s="108"/>
      <c r="D856" s="108"/>
    </row>
    <row r="857" ht="15.75" customHeight="1">
      <c r="A857" s="108"/>
      <c r="B857" s="108"/>
      <c r="C857" s="108"/>
      <c r="D857" s="108"/>
    </row>
    <row r="858" ht="15.75" customHeight="1">
      <c r="A858" s="108"/>
      <c r="B858" s="108"/>
      <c r="C858" s="108"/>
      <c r="D858" s="108"/>
    </row>
    <row r="859" ht="15.75" customHeight="1">
      <c r="A859" s="108"/>
      <c r="B859" s="108"/>
      <c r="C859" s="108"/>
      <c r="D859" s="108"/>
    </row>
    <row r="860" ht="15.75" customHeight="1">
      <c r="A860" s="108"/>
      <c r="B860" s="108"/>
      <c r="C860" s="108"/>
      <c r="D860" s="108"/>
    </row>
    <row r="861" ht="15.75" customHeight="1">
      <c r="A861" s="108"/>
      <c r="B861" s="108"/>
      <c r="C861" s="108"/>
      <c r="D861" s="108"/>
    </row>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000"/>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9CB9C"/>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57"/>
    <col customWidth="1" min="2" max="2" width="5.29"/>
    <col customWidth="1" min="3" max="3" width="191.57"/>
  </cols>
  <sheetData>
    <row r="1">
      <c r="A1" s="109" t="s">
        <v>54</v>
      </c>
    </row>
    <row r="4">
      <c r="A4" s="110" t="s">
        <v>55</v>
      </c>
      <c r="B4" s="85"/>
      <c r="C4" s="85" t="s">
        <v>56</v>
      </c>
    </row>
    <row r="6">
      <c r="A6" s="111"/>
      <c r="B6" s="111" t="s">
        <v>57</v>
      </c>
      <c r="C6" s="112" t="s">
        <v>58</v>
      </c>
    </row>
    <row r="7">
      <c r="B7" s="88"/>
      <c r="C7" s="88" t="s">
        <v>59</v>
      </c>
    </row>
    <row r="8">
      <c r="B8" s="88"/>
      <c r="C8" s="88" t="s">
        <v>60</v>
      </c>
    </row>
    <row r="9">
      <c r="B9" s="88"/>
      <c r="C9" s="88" t="s">
        <v>61</v>
      </c>
    </row>
    <row r="11">
      <c r="A11" s="111"/>
      <c r="B11" s="111" t="s">
        <v>62</v>
      </c>
      <c r="C11" s="112" t="s">
        <v>63</v>
      </c>
    </row>
    <row r="12">
      <c r="B12" s="88"/>
      <c r="C12" s="88" t="s">
        <v>64</v>
      </c>
    </row>
    <row r="13">
      <c r="B13" s="88"/>
      <c r="C13" s="88" t="s">
        <v>65</v>
      </c>
    </row>
    <row r="15">
      <c r="A15" s="110" t="s">
        <v>66</v>
      </c>
      <c r="B15" s="85"/>
      <c r="C15" s="85" t="s">
        <v>67</v>
      </c>
    </row>
    <row r="16">
      <c r="B16" s="88"/>
      <c r="C16" s="88" t="s">
        <v>68</v>
      </c>
    </row>
    <row r="17">
      <c r="B17" s="88"/>
      <c r="C17" s="88" t="s">
        <v>69</v>
      </c>
    </row>
    <row r="18">
      <c r="C18" s="88" t="s">
        <v>70</v>
      </c>
    </row>
    <row r="19">
      <c r="A19" s="110"/>
    </row>
    <row r="21">
      <c r="A21" s="110" t="s">
        <v>71</v>
      </c>
      <c r="C21" s="85" t="s">
        <v>67</v>
      </c>
    </row>
    <row r="22">
      <c r="C22" s="88" t="s">
        <v>72</v>
      </c>
    </row>
    <row r="23">
      <c r="C23" s="88" t="s">
        <v>73</v>
      </c>
    </row>
    <row r="26">
      <c r="A26" s="110" t="s">
        <v>74</v>
      </c>
      <c r="C26" s="85" t="s">
        <v>75</v>
      </c>
    </row>
    <row r="27">
      <c r="C27" s="88" t="s">
        <v>76</v>
      </c>
    </row>
    <row r="28">
      <c r="C28" s="88" t="s">
        <v>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9CB9C"/>
    <outlinePr summaryBelow="0" summaryRight="0"/>
  </sheetPr>
  <sheetViews>
    <sheetView showGridLines="0" workbookViewId="0"/>
  </sheetViews>
  <sheetFormatPr customHeight="1" defaultColWidth="14.43" defaultRowHeight="15.0"/>
  <cols>
    <col customWidth="1" min="11" max="11" width="19.57"/>
  </cols>
  <sheetData>
    <row r="1">
      <c r="G1" s="113"/>
      <c r="L1" s="114" t="s">
        <v>78</v>
      </c>
    </row>
    <row r="21">
      <c r="L21" s="85" t="s">
        <v>79</v>
      </c>
    </row>
    <row r="40">
      <c r="B40" s="114" t="s">
        <v>80</v>
      </c>
    </row>
    <row r="82">
      <c r="G82" s="114" t="s">
        <v>81</v>
      </c>
    </row>
    <row r="105">
      <c r="B105" s="115" t="s">
        <v>82</v>
      </c>
    </row>
    <row r="130">
      <c r="H130" s="88" t="s">
        <v>83</v>
      </c>
    </row>
    <row r="133">
      <c r="A133" s="110" t="s">
        <v>55</v>
      </c>
      <c r="B133" s="112" t="s">
        <v>84</v>
      </c>
    </row>
    <row r="134">
      <c r="B134" s="85" t="s">
        <v>85</v>
      </c>
    </row>
    <row r="135">
      <c r="B135" s="88" t="s">
        <v>86</v>
      </c>
    </row>
    <row r="136">
      <c r="B136" s="85" t="s">
        <v>87</v>
      </c>
    </row>
    <row r="137">
      <c r="B137" s="88" t="s">
        <v>88</v>
      </c>
    </row>
    <row r="138">
      <c r="B138" s="88" t="s">
        <v>89</v>
      </c>
    </row>
    <row r="139">
      <c r="B139" s="85"/>
    </row>
    <row r="140">
      <c r="B140" s="85" t="s">
        <v>90</v>
      </c>
    </row>
    <row r="141">
      <c r="B141" s="88" t="s">
        <v>91</v>
      </c>
    </row>
    <row r="142">
      <c r="B142" s="88" t="s">
        <v>92</v>
      </c>
    </row>
    <row r="143">
      <c r="B143" s="88" t="s">
        <v>93</v>
      </c>
    </row>
    <row r="144">
      <c r="B144" s="88" t="s">
        <v>94</v>
      </c>
    </row>
    <row r="145">
      <c r="B145" s="88" t="s">
        <v>95</v>
      </c>
    </row>
    <row r="146">
      <c r="B146" s="88" t="s">
        <v>96</v>
      </c>
    </row>
    <row r="148">
      <c r="B148" s="88" t="s">
        <v>97</v>
      </c>
    </row>
    <row r="149">
      <c r="B149" s="88" t="s">
        <v>98</v>
      </c>
    </row>
    <row r="150">
      <c r="B150" s="88" t="s">
        <v>99</v>
      </c>
    </row>
  </sheetData>
  <drawing r:id="rId1"/>
</worksheet>
</file>