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55" yWindow="180" windowWidth="18195" windowHeight="6975" activeTab="5"/>
  </bookViews>
  <sheets>
    <sheet name="ChangeLog" sheetId="19" r:id="rId1"/>
    <sheet name="ELECTmeasurements" sheetId="1" r:id="rId2"/>
    <sheet name="REQ_Isolation" sheetId="4" r:id="rId3"/>
    <sheet name="REQ_Bonding&amp;Continuity" sheetId="2" r:id="rId4"/>
    <sheet name="REQ_Grounding" sheetId="18" r:id="rId5"/>
    <sheet name="teste" sheetId="25" r:id="rId6"/>
    <sheet name="SICA" sheetId="24" r:id="rId7"/>
    <sheet name="SICU" sheetId="23" r:id="rId8"/>
    <sheet name="ICCS" sheetId="22" r:id="rId9"/>
    <sheet name="ICCR" sheetId="21" r:id="rId10"/>
    <sheet name="ICCT" sheetId="20" r:id="rId11"/>
    <sheet name="RxTP" sheetId="17" r:id="rId12"/>
    <sheet name="TxBP" sheetId="12" r:id="rId13"/>
    <sheet name="RxOB" sheetId="7" r:id="rId14"/>
    <sheet name="master" sheetId="16" r:id="rId15"/>
    <sheet name="Coordinates" sheetId="14" r:id="rId16"/>
  </sheets>
  <functionGroups builtInGroupCount="17"/>
  <definedNames>
    <definedName name="OLE_LINK1" localSheetId="3">'REQ_Bonding&amp;Continuity'!$D$3</definedName>
  </definedNames>
  <calcPr calcId="145621"/>
</workbook>
</file>

<file path=xl/calcChain.xml><?xml version="1.0" encoding="utf-8"?>
<calcChain xmlns="http://schemas.openxmlformats.org/spreadsheetml/2006/main">
  <c r="A233" i="1" l="1"/>
  <c r="F233" i="1"/>
  <c r="G233" i="1"/>
  <c r="M233" i="1"/>
  <c r="I1" i="25" l="1"/>
  <c r="A232" i="1"/>
  <c r="F232" i="1"/>
  <c r="G232" i="1"/>
  <c r="M232" i="1"/>
  <c r="A231" i="1" l="1"/>
  <c r="F231" i="1"/>
  <c r="G231" i="1"/>
  <c r="M231" i="1"/>
  <c r="I1" i="24"/>
  <c r="A230" i="1"/>
  <c r="F230" i="1"/>
  <c r="G230" i="1"/>
  <c r="M230" i="1"/>
  <c r="I1" i="23"/>
  <c r="A226" i="1"/>
  <c r="F226" i="1"/>
  <c r="G226" i="1"/>
  <c r="M226" i="1"/>
  <c r="A225" i="1"/>
  <c r="F225" i="1"/>
  <c r="G225" i="1"/>
  <c r="M225" i="1"/>
  <c r="A224" i="1"/>
  <c r="F224" i="1"/>
  <c r="G224" i="1"/>
  <c r="M224" i="1"/>
  <c r="A223" i="1"/>
  <c r="F223" i="1"/>
  <c r="G223" i="1"/>
  <c r="M223" i="1"/>
  <c r="A222" i="1"/>
  <c r="F222" i="1"/>
  <c r="G222" i="1"/>
  <c r="M222" i="1"/>
  <c r="A221" i="1"/>
  <c r="F221" i="1"/>
  <c r="G221" i="1"/>
  <c r="M221" i="1"/>
  <c r="A220" i="1"/>
  <c r="F220" i="1"/>
  <c r="G220" i="1"/>
  <c r="M220" i="1"/>
  <c r="A219" i="1"/>
  <c r="F219" i="1"/>
  <c r="G219" i="1"/>
  <c r="M219" i="1"/>
  <c r="A218" i="1"/>
  <c r="F218" i="1"/>
  <c r="G218" i="1"/>
  <c r="M218" i="1"/>
  <c r="A217" i="1"/>
  <c r="F217" i="1"/>
  <c r="G217" i="1"/>
  <c r="M217" i="1"/>
  <c r="A216" i="1"/>
  <c r="F216" i="1"/>
  <c r="G216" i="1"/>
  <c r="M216" i="1"/>
  <c r="A229" i="1"/>
  <c r="F229" i="1"/>
  <c r="G229" i="1"/>
  <c r="M229" i="1"/>
  <c r="A228" i="1"/>
  <c r="F228" i="1"/>
  <c r="G228" i="1"/>
  <c r="M228" i="1"/>
  <c r="A227" i="1"/>
  <c r="F227" i="1"/>
  <c r="G227" i="1"/>
  <c r="M227" i="1"/>
  <c r="A215" i="1"/>
  <c r="F215" i="1"/>
  <c r="G215" i="1"/>
  <c r="M215" i="1"/>
  <c r="A214" i="1"/>
  <c r="F214" i="1"/>
  <c r="G214" i="1"/>
  <c r="M214" i="1"/>
  <c r="A213" i="1"/>
  <c r="F213" i="1"/>
  <c r="G213" i="1"/>
  <c r="M213" i="1"/>
  <c r="A212" i="1"/>
  <c r="F212" i="1"/>
  <c r="G212" i="1"/>
  <c r="M212" i="1"/>
  <c r="A211" i="1"/>
  <c r="F211" i="1"/>
  <c r="G211" i="1"/>
  <c r="M211" i="1"/>
  <c r="A210" i="1"/>
  <c r="F210" i="1"/>
  <c r="G210" i="1"/>
  <c r="M210" i="1"/>
  <c r="A209" i="1"/>
  <c r="F209" i="1"/>
  <c r="G209" i="1"/>
  <c r="M209" i="1"/>
  <c r="A208" i="1"/>
  <c r="F208" i="1"/>
  <c r="G208" i="1"/>
  <c r="M208" i="1"/>
  <c r="A207" i="1"/>
  <c r="F207" i="1"/>
  <c r="G207" i="1"/>
  <c r="M207" i="1"/>
  <c r="A206" i="1"/>
  <c r="F206" i="1"/>
  <c r="G206" i="1"/>
  <c r="M206" i="1"/>
  <c r="A205" i="1"/>
  <c r="F205" i="1"/>
  <c r="G205" i="1"/>
  <c r="M205" i="1"/>
  <c r="I1" i="22"/>
  <c r="A204" i="1"/>
  <c r="F204" i="1"/>
  <c r="G204" i="1"/>
  <c r="M204" i="1"/>
  <c r="A203" i="1"/>
  <c r="F203" i="1"/>
  <c r="G203" i="1"/>
  <c r="M203" i="1"/>
  <c r="A202" i="1"/>
  <c r="F202" i="1"/>
  <c r="G202" i="1"/>
  <c r="M202" i="1"/>
  <c r="A201" i="1"/>
  <c r="F201" i="1"/>
  <c r="G201" i="1"/>
  <c r="M201" i="1"/>
  <c r="A200" i="1" l="1"/>
  <c r="F200" i="1"/>
  <c r="G200" i="1"/>
  <c r="M200" i="1"/>
  <c r="A199" i="1" l="1"/>
  <c r="F199" i="1"/>
  <c r="G199" i="1"/>
  <c r="M199" i="1"/>
  <c r="I1" i="21"/>
  <c r="A198" i="1"/>
  <c r="F198" i="1"/>
  <c r="G198" i="1"/>
  <c r="M198" i="1"/>
  <c r="A197" i="1"/>
  <c r="F197" i="1"/>
  <c r="G197" i="1"/>
  <c r="M197" i="1"/>
  <c r="A196" i="1"/>
  <c r="F196" i="1"/>
  <c r="G196" i="1"/>
  <c r="M196" i="1"/>
  <c r="A195" i="1"/>
  <c r="F195" i="1"/>
  <c r="G195" i="1"/>
  <c r="M195" i="1"/>
  <c r="A194" i="1"/>
  <c r="F194" i="1"/>
  <c r="G194" i="1"/>
  <c r="M194" i="1"/>
  <c r="A193" i="1"/>
  <c r="F193" i="1"/>
  <c r="G193" i="1"/>
  <c r="M193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I1" i="20" l="1"/>
  <c r="A192" i="1"/>
  <c r="F192" i="1"/>
  <c r="M192" i="1"/>
  <c r="A191" i="1"/>
  <c r="F191" i="1"/>
  <c r="M191" i="1"/>
  <c r="A190" i="1"/>
  <c r="F190" i="1"/>
  <c r="M190" i="1"/>
  <c r="A189" i="1"/>
  <c r="F189" i="1"/>
  <c r="M189" i="1"/>
  <c r="A188" i="1"/>
  <c r="F188" i="1"/>
  <c r="M188" i="1"/>
  <c r="A187" i="1"/>
  <c r="F187" i="1"/>
  <c r="M187" i="1"/>
  <c r="A186" i="1"/>
  <c r="F186" i="1"/>
  <c r="M186" i="1"/>
  <c r="A185" i="1"/>
  <c r="F185" i="1"/>
  <c r="M185" i="1"/>
  <c r="A184" i="1"/>
  <c r="F184" i="1"/>
  <c r="M184" i="1"/>
  <c r="A73" i="1" l="1"/>
  <c r="F73" i="1"/>
  <c r="M73" i="1"/>
  <c r="A173" i="1"/>
  <c r="F173" i="1"/>
  <c r="M173" i="1"/>
  <c r="A64" i="1" l="1"/>
  <c r="A183" i="1" l="1"/>
  <c r="F183" i="1"/>
  <c r="M183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4" i="1"/>
  <c r="M175" i="1"/>
  <c r="M176" i="1"/>
  <c r="M177" i="1"/>
  <c r="M178" i="1"/>
  <c r="M179" i="1"/>
  <c r="M180" i="1"/>
  <c r="M181" i="1"/>
  <c r="M182" i="1"/>
  <c r="I1" i="17" l="1"/>
  <c r="I1" i="16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4" i="1"/>
  <c r="F175" i="1"/>
  <c r="F176" i="1"/>
  <c r="F177" i="1"/>
  <c r="F178" i="1"/>
  <c r="F179" i="1"/>
  <c r="F180" i="1"/>
  <c r="F181" i="1"/>
  <c r="F182" i="1"/>
  <c r="A97" i="1" l="1"/>
  <c r="A78" i="1"/>
  <c r="A182" i="1" l="1"/>
  <c r="A181" i="1"/>
  <c r="A180" i="1"/>
  <c r="A179" i="1"/>
  <c r="A178" i="1"/>
  <c r="A177" i="1"/>
  <c r="A176" i="1"/>
  <c r="A175" i="1"/>
  <c r="A174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7" i="1"/>
  <c r="A16" i="1" l="1"/>
  <c r="A76" i="1"/>
  <c r="A75" i="1"/>
  <c r="A74" i="1"/>
  <c r="A72" i="1"/>
  <c r="A71" i="1"/>
  <c r="A70" i="1"/>
  <c r="A69" i="1"/>
  <c r="A68" i="1"/>
  <c r="A67" i="1"/>
  <c r="A66" i="1"/>
  <c r="A65" i="1"/>
  <c r="A63" i="1"/>
  <c r="A62" i="1"/>
  <c r="A61" i="1"/>
  <c r="A60" i="1"/>
  <c r="A59" i="1"/>
  <c r="A58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7" i="1"/>
  <c r="A18" i="1"/>
  <c r="A19" i="1"/>
  <c r="A20" i="1"/>
  <c r="A21" i="1"/>
</calcChain>
</file>

<file path=xl/sharedStrings.xml><?xml version="1.0" encoding="utf-8"?>
<sst xmlns="http://schemas.openxmlformats.org/spreadsheetml/2006/main" count="2018" uniqueCount="590">
  <si>
    <t>Type of Measurement</t>
  </si>
  <si>
    <t>Grounding</t>
  </si>
  <si>
    <t>ID</t>
  </si>
  <si>
    <t>Location</t>
  </si>
  <si>
    <t>Item N</t>
  </si>
  <si>
    <t>REQ</t>
  </si>
  <si>
    <t>Description</t>
  </si>
  <si>
    <t>EGRP (Electrical Ground Reference Point) and the Structure [MLN-GDIR-REQ-73770]</t>
  </si>
  <si>
    <t>&lt;2.5 milli-Ohms under 1 ADC</t>
  </si>
  <si>
    <t>Between any EGRP (Electrical Ground Reference Point) [MLN-GDIR-REQ-73780]</t>
  </si>
  <si>
    <t>&lt;10 milli-Ohms under 1 ADC</t>
  </si>
  <si>
    <t>Between any adjacent parts of one piece of GRR [MLN-GDIR-REQ-73820]</t>
  </si>
  <si>
    <t>Between any points of a GRR network and EGRP [MLN-GDIR-REQ-73830]</t>
  </si>
  <si>
    <t>&lt;20 milli-Ohms under 1 ADC</t>
  </si>
  <si>
    <t>Between any two points of the GRR network [MLN-GDIR-REQ-73840]</t>
  </si>
  <si>
    <t xml:space="preserve">&lt;10 milli-Ohms under 1 ADC  OR &lt;20 milli-Ohms under 1 ADC  (See measurement point info) </t>
  </si>
  <si>
    <t>&lt;100 kilo-Ohms</t>
  </si>
  <si>
    <t>&lt;25 milli-Ohms under 1 ADC</t>
  </si>
  <si>
    <t>Between mechanical parts without electrical or shielding function and local GRR [MLN-GDIR-REQ-73990]</t>
  </si>
  <si>
    <t>Between mechanical parts used for electromagnetic shielding or bonding electric/electronic units and the local GRR [MLN-GDIR-REQ-74000]</t>
  </si>
  <si>
    <t>&lt;5 milli-Ohms under 1 ADC</t>
  </si>
  <si>
    <t>Between Aluminum Honeycomb and the structure [MLN-GDIR-REQ-74010]</t>
  </si>
  <si>
    <t>&lt;100 milli-Ohms under 1 ADC</t>
  </si>
  <si>
    <t>Between MLI bonding point and the structure (or EGRN or EGRP) [MLN-GDIR-REQ-74070]</t>
  </si>
  <si>
    <t>&lt;1 Ohm</t>
  </si>
  <si>
    <t>Between MLI bonding point and any point of conductive layer or metallized foil [MLN-GDIR-REQ-74100]</t>
  </si>
  <si>
    <t>&lt;100 Ohms</t>
  </si>
  <si>
    <t>Between any CFRP parts without electrical unit and the local GRR [MLN-GDIR-REQ-74110]</t>
  </si>
  <si>
    <t>Between any CFRP parts with electrical or shielding function and the local GRR [MLN-GDIR-REQ-74120]</t>
  </si>
  <si>
    <t>Assembly of metal fittings (e.g. inserts) to the CFRP [MLN-GDIR-REQ-74130]</t>
  </si>
  <si>
    <t>Between any other conductive component that does not perform an electrical function, i.e. CFRP, CFK, conductive coatings etc. and the spacecraft structure [MLN-GDIR-REQ-74140]</t>
  </si>
  <si>
    <t>Between metal receptacles of connectors and unit case or bracket [MLN-GDIR-REQ-74160]</t>
  </si>
  <si>
    <t>Between Cable Shield at Backshell Level and Unit chassis (when the connector is mounted) [MLN-GDIR-REQ-74660]</t>
  </si>
  <si>
    <t>Cable Conductor and connector pin to connector chassis (shall not be floating) (req. to ground any otherwise floating pins) [MLN-GDIR-REQ-74170]</t>
  </si>
  <si>
    <t>100 kilo-Ohms to 10 M-Ohms</t>
  </si>
  <si>
    <t>Between any primary power supply contact and the unit chassis (bonding stud) [MLN-GDIR-REQ-74210]</t>
  </si>
  <si>
    <t>Between primary power and secondary power networks [MLN-GDIR-REQ-74210]</t>
  </si>
  <si>
    <t>Between secondary power lines and the unit structure (applied ONLY when secondary power return is disconnected from ground) [MLN-GDIR-REQ-74310]</t>
  </si>
  <si>
    <t>Between (intentionally) un-connected wires and between shield and conductor [General]</t>
  </si>
  <si>
    <t>RxOB</t>
  </si>
  <si>
    <t>REQ 
Item Number</t>
  </si>
  <si>
    <t>Date</t>
  </si>
  <si>
    <t>Operator</t>
  </si>
  <si>
    <t>Pos.</t>
  </si>
  <si>
    <t>Measurement device 
SN</t>
  </si>
  <si>
    <t>Measurement device 
Next Calibration Date</t>
  </si>
  <si>
    <t>TxBP</t>
  </si>
  <si>
    <t>RxTP</t>
  </si>
  <si>
    <t>G03_G04</t>
  </si>
  <si>
    <t>Axel REQ: Assembly of metal fittings (e.g. inserts) to G16 and G17 inserts</t>
  </si>
  <si>
    <t>&lt;10 Ohms</t>
  </si>
  <si>
    <t>G36_G46</t>
  </si>
  <si>
    <t>G04_G15</t>
  </si>
  <si>
    <t>G04_G17</t>
  </si>
  <si>
    <t>G04_G18</t>
  </si>
  <si>
    <t>G04_G19</t>
  </si>
  <si>
    <t>G04_G20</t>
  </si>
  <si>
    <t>G04_G21</t>
  </si>
  <si>
    <t>G04_G22</t>
  </si>
  <si>
    <t>G04_G23</t>
  </si>
  <si>
    <t>G04_G24</t>
  </si>
  <si>
    <t>G04_G25</t>
  </si>
  <si>
    <t>G04_G26</t>
  </si>
  <si>
    <t>G04_G27</t>
  </si>
  <si>
    <t>G04_G28</t>
  </si>
  <si>
    <t>G04_G29</t>
  </si>
  <si>
    <t>G04_G30</t>
  </si>
  <si>
    <t>G04_G31</t>
  </si>
  <si>
    <t>G04_G32</t>
  </si>
  <si>
    <t>G04_G33</t>
  </si>
  <si>
    <t>G04_G34</t>
  </si>
  <si>
    <t>G04_L11</t>
  </si>
  <si>
    <t>G04_L12</t>
  </si>
  <si>
    <t>G04_L13</t>
  </si>
  <si>
    <t>G04_L14</t>
  </si>
  <si>
    <t>G04_L15</t>
  </si>
  <si>
    <t>G04_L16</t>
  </si>
  <si>
    <t>G04_I11</t>
  </si>
  <si>
    <t>G04_I12</t>
  </si>
  <si>
    <t>G04_I13</t>
  </si>
  <si>
    <t>G04_I31</t>
  </si>
  <si>
    <t>G04_I32</t>
  </si>
  <si>
    <t>G04_I33</t>
  </si>
  <si>
    <t>G04_T11</t>
  </si>
  <si>
    <t>G04_T12</t>
  </si>
  <si>
    <t>G04_T13</t>
  </si>
  <si>
    <t>G04_U11</t>
  </si>
  <si>
    <t>G04_U12</t>
  </si>
  <si>
    <t>G04_U13</t>
  </si>
  <si>
    <t>G04_U14</t>
  </si>
  <si>
    <t>G04_Z11</t>
  </si>
  <si>
    <t>G04_Z12</t>
  </si>
  <si>
    <t>G04_Z23</t>
  </si>
  <si>
    <t>G04_Z24</t>
  </si>
  <si>
    <t>G04_Z25</t>
  </si>
  <si>
    <t>G04_Z26</t>
  </si>
  <si>
    <t>G04_Z31</t>
  </si>
  <si>
    <t>G04_Z32</t>
  </si>
  <si>
    <t>G04_Z33</t>
  </si>
  <si>
    <t>G04_Z34</t>
  </si>
  <si>
    <t>G04_N11</t>
  </si>
  <si>
    <t>G04_N12</t>
  </si>
  <si>
    <t>G04_N13</t>
  </si>
  <si>
    <t>G36_G35</t>
  </si>
  <si>
    <t>G36_G37</t>
  </si>
  <si>
    <t>G36_G38</t>
  </si>
  <si>
    <t>G36_G39</t>
  </si>
  <si>
    <t>G36_G40</t>
  </si>
  <si>
    <t>G36_G41</t>
  </si>
  <si>
    <t>G36_G42</t>
  </si>
  <si>
    <t>G36_G43</t>
  </si>
  <si>
    <t>G36_G44</t>
  </si>
  <si>
    <t>G36_G45</t>
  </si>
  <si>
    <t>G36_G47</t>
  </si>
  <si>
    <t>G36_G48</t>
  </si>
  <si>
    <t>G36_G99</t>
  </si>
  <si>
    <t>G36_L01</t>
  </si>
  <si>
    <t>G36_L02</t>
  </si>
  <si>
    <t>G36_L03</t>
  </si>
  <si>
    <t>G36_L04</t>
  </si>
  <si>
    <t>G36_A11</t>
  </si>
  <si>
    <t>G36_A12</t>
  </si>
  <si>
    <t>G36_A13</t>
  </si>
  <si>
    <t>G36_M11</t>
  </si>
  <si>
    <t>G36_M12</t>
  </si>
  <si>
    <t>G36_M13</t>
  </si>
  <si>
    <t>G36_M14</t>
  </si>
  <si>
    <t>G36_S11</t>
  </si>
  <si>
    <t>G36_S12</t>
  </si>
  <si>
    <t>G36_S13</t>
  </si>
  <si>
    <t>G36_S21</t>
  </si>
  <si>
    <t>G36_S22</t>
  </si>
  <si>
    <t>G36_S23</t>
  </si>
  <si>
    <t>G04_G16</t>
  </si>
  <si>
    <t>G04_G36</t>
  </si>
  <si>
    <t>x1</t>
  </si>
  <si>
    <t>y1</t>
  </si>
  <si>
    <t>x2</t>
  </si>
  <si>
    <t>y2</t>
  </si>
  <si>
    <t>G03_A01</t>
  </si>
  <si>
    <t>G03_A02</t>
  </si>
  <si>
    <t>G03_A03</t>
  </si>
  <si>
    <t>G03_H01</t>
  </si>
  <si>
    <t>G03_H02</t>
  </si>
  <si>
    <t>G03_H03</t>
  </si>
  <si>
    <t>G03_H04</t>
  </si>
  <si>
    <t>G03_H05</t>
  </si>
  <si>
    <t>G03_H06</t>
  </si>
  <si>
    <t>G03_H07</t>
  </si>
  <si>
    <t>G03_H08</t>
  </si>
  <si>
    <t>G03_H09</t>
  </si>
  <si>
    <t>G03_G02</t>
  </si>
  <si>
    <t>G03_G01</t>
  </si>
  <si>
    <t>G03_L01</t>
  </si>
  <si>
    <t>G03_L02</t>
  </si>
  <si>
    <t>G03_L03</t>
  </si>
  <si>
    <t>G11_A12</t>
  </si>
  <si>
    <t>G11_Y11</t>
  </si>
  <si>
    <t>G11_Y12</t>
  </si>
  <si>
    <t>G11_Y13</t>
  </si>
  <si>
    <t>G11_M11</t>
  </si>
  <si>
    <t>G11_M12</t>
  </si>
  <si>
    <t>G11_M13</t>
  </si>
  <si>
    <t>G11_M14</t>
  </si>
  <si>
    <t>G11_M15</t>
  </si>
  <si>
    <t>G11_M16</t>
  </si>
  <si>
    <t>G01_C01</t>
  </si>
  <si>
    <t>G01_C02</t>
  </si>
  <si>
    <t>G01_C03</t>
  </si>
  <si>
    <t>G01_C04</t>
  </si>
  <si>
    <t>G01_C05</t>
  </si>
  <si>
    <t>G01_C06</t>
  </si>
  <si>
    <t>G01_C07</t>
  </si>
  <si>
    <t>G01_C08</t>
  </si>
  <si>
    <t>G01_C09</t>
  </si>
  <si>
    <t>G01_C10</t>
  </si>
  <si>
    <t>G01_C11</t>
  </si>
  <si>
    <t>G01_C12</t>
  </si>
  <si>
    <t>G01_M11</t>
  </si>
  <si>
    <t>G01_M12</t>
  </si>
  <si>
    <t>G01_M21</t>
  </si>
  <si>
    <t>G01_M22</t>
  </si>
  <si>
    <t>G01_M31</t>
  </si>
  <si>
    <t>G01_M32</t>
  </si>
  <si>
    <t>G01_R01</t>
  </si>
  <si>
    <t>G01_R02</t>
  </si>
  <si>
    <t>G01_R03</t>
  </si>
  <si>
    <t>G01_R04</t>
  </si>
  <si>
    <t>G01_R05</t>
  </si>
  <si>
    <t>G01_R06</t>
  </si>
  <si>
    <t>G01_T01</t>
  </si>
  <si>
    <t>G01_T02</t>
  </si>
  <si>
    <t>G01_T03</t>
  </si>
  <si>
    <t>A12_A11</t>
  </si>
  <si>
    <t>A12_A13</t>
  </si>
  <si>
    <t>A12_B11</t>
  </si>
  <si>
    <t>A12_B12</t>
  </si>
  <si>
    <t>A12_B21</t>
  </si>
  <si>
    <t>A12_B22</t>
  </si>
  <si>
    <t>A12_B31</t>
  </si>
  <si>
    <t>A12_B32</t>
  </si>
  <si>
    <t>Measurement (Ohms)</t>
  </si>
  <si>
    <t>Please check the test procedure to add the requirements left</t>
  </si>
  <si>
    <t>CLICK BELOW</t>
  </si>
  <si>
    <t>Bonding</t>
  </si>
  <si>
    <t>Isolation</t>
  </si>
  <si>
    <t>Color code markers</t>
  </si>
  <si>
    <t>diference</t>
  </si>
  <si>
    <t>%</t>
  </si>
  <si>
    <t>old value</t>
  </si>
  <si>
    <t>new value</t>
  </si>
  <si>
    <t>OF3285</t>
  </si>
  <si>
    <t>May 2021</t>
  </si>
  <si>
    <t>RJ0342</t>
  </si>
  <si>
    <t>May 2022</t>
  </si>
  <si>
    <t>TB0600</t>
  </si>
  <si>
    <t>March 2021</t>
  </si>
  <si>
    <t>Bonding conductors between two movable parts without electrical units [MLN-GDIR-REQ-73960/73980]</t>
  </si>
  <si>
    <t>The bonding with the GRR of tubular members or conduits, if not inherently bonded [MLN-GDIR-REQ-74020]</t>
  </si>
  <si>
    <t xml:space="preserve">&lt;10 Ohms </t>
  </si>
  <si>
    <t>2.2 BONDING/CONTINUITY TEST MEASUREMENTS</t>
  </si>
  <si>
    <t>The DC resistance between two mating metal parts of EGRN [MLN-GDIR-REQ-73790/73950]</t>
  </si>
  <si>
    <t>Between any electrical equipment chassis and EGRP. Note: When mounted on non-metallic structure, the bonding resistance between electrical equipment chassis and the GRR shall not exceed 20 milli-Ohms [MLN-GDIR-REQ-73900]</t>
  </si>
  <si>
    <t>Bonding conductors between two moveable parts supporting electrical function [MLN-GDIR-REQ-73960/73980]</t>
  </si>
  <si>
    <t>End-to-end points of bonding strap [MLN-GDIR-REQ-73930]</t>
  </si>
  <si>
    <t>&lt; 2.5 mili-Ohms</t>
  </si>
  <si>
    <t>Heaters, temperature sensors and other discrete thermal EEE components shall be isolated from structure</t>
  </si>
  <si>
    <t>≥ 10 Mega-Ohms</t>
  </si>
  <si>
    <t>≥ 10 Mega-Ohms under 100 VDC</t>
  </si>
  <si>
    <t>≤ 150 nano-Farads</t>
  </si>
  <si>
    <t>≥ 1 Mega-Ohms</t>
  </si>
  <si>
    <t>&lt; 30 nano-Henry</t>
  </si>
  <si>
    <t>Type</t>
  </si>
  <si>
    <t>RESISTANCE</t>
  </si>
  <si>
    <t>INDUCTANCE</t>
  </si>
  <si>
    <t>CAPACITANCE</t>
  </si>
  <si>
    <t>2.4 GROUNDING TEST MEASUREMENTS</t>
  </si>
  <si>
    <t>2.3 ISOLATION TEST MEASUREMENTS</t>
  </si>
  <si>
    <t>Version</t>
  </si>
  <si>
    <t>Personel</t>
  </si>
  <si>
    <t>Initial</t>
  </si>
  <si>
    <t>Included requirements from Procedure, TxBP and RxOB tabs</t>
  </si>
  <si>
    <t>Eliardo Martins</t>
  </si>
  <si>
    <t>Included the RxTP tab</t>
  </si>
  <si>
    <t>Included the electrical measurements of RxTP</t>
  </si>
  <si>
    <t>REQ33</t>
  </si>
  <si>
    <t>Evandro Surjan Passero</t>
  </si>
  <si>
    <t>PASS/FAIL</t>
  </si>
  <si>
    <t>QA Stamp</t>
  </si>
  <si>
    <t>Measurement</t>
  </si>
  <si>
    <t>QA buy off date</t>
  </si>
  <si>
    <t>Engineering buy off date</t>
  </si>
  <si>
    <t>Engineer Stamp</t>
  </si>
  <si>
    <t>TxBP_G03_A01_REQ33</t>
  </si>
  <si>
    <t>TxBP_G03_A02_REQ33</t>
  </si>
  <si>
    <t>TxBP_G03_A03_REQ33</t>
  </si>
  <si>
    <t>TxBP_G03_H01_REQ33</t>
  </si>
  <si>
    <t>TxBP_G03_H02_REQ33</t>
  </si>
  <si>
    <t>TxBP_G03_H03_REQ33</t>
  </si>
  <si>
    <t>TxBP_G03_H04_REQ33</t>
  </si>
  <si>
    <t>TxBP_G03_H05_REQ33</t>
  </si>
  <si>
    <t>TxBP_G03_H06_REQ33</t>
  </si>
  <si>
    <t>TxBP_G03_H07_REQ33</t>
  </si>
  <si>
    <t>TxBP_G03_H08_REQ33</t>
  </si>
  <si>
    <t>TxBP_G03_H09_REQ33</t>
  </si>
  <si>
    <t>TxBP_G03_G02_REQ33</t>
  </si>
  <si>
    <t>TxBP_G03_G04_REQ33</t>
  </si>
  <si>
    <t>TxBP_G03_L01_REQ33</t>
  </si>
  <si>
    <t>TxBP_G03_L02_REQ33</t>
  </si>
  <si>
    <t>TxBP_G03_L03_REQ33</t>
  </si>
  <si>
    <t>TxBP_G01_C01_REQ33</t>
  </si>
  <si>
    <t>TxBP_G01_C02_REQ33</t>
  </si>
  <si>
    <t>TxBP_G01_C03_REQ33</t>
  </si>
  <si>
    <t>TxBP_G01_C04_REQ33</t>
  </si>
  <si>
    <t>TxBP_G01_C05_REQ33</t>
  </si>
  <si>
    <t>TxBP_G01_C06_REQ33</t>
  </si>
  <si>
    <t>TxBP_G01_C07_REQ33</t>
  </si>
  <si>
    <t>TxBP_G01_C08_REQ33</t>
  </si>
  <si>
    <t>TxBP_G01_C09_REQ33</t>
  </si>
  <si>
    <t>TxBP_G01_C10_REQ33</t>
  </si>
  <si>
    <t>TxBP_G01_C11_REQ33</t>
  </si>
  <si>
    <t>TxBP_G01_C12_REQ33</t>
  </si>
  <si>
    <t>TxBP_G01_M11_REQ33</t>
  </si>
  <si>
    <t>TxBP_G01_M12_REQ33</t>
  </si>
  <si>
    <t>TxBP_G01_M21_REQ33</t>
  </si>
  <si>
    <t>TxBP_G01_M22_REQ33</t>
  </si>
  <si>
    <t>TxBP_G01_M31_REQ33</t>
  </si>
  <si>
    <t>TxBP_G01_M32_REQ33</t>
  </si>
  <si>
    <t>TxBP_G01_R01_REQ33</t>
  </si>
  <si>
    <t>TxBP_G01_R02_REQ33</t>
  </si>
  <si>
    <t>TxBP_G01_R03_REQ33</t>
  </si>
  <si>
    <t>TxBP_G01_R04_REQ33</t>
  </si>
  <si>
    <t>TxBP_G01_R05_REQ33</t>
  </si>
  <si>
    <t>TxBP_G01_R06_REQ33</t>
  </si>
  <si>
    <t>TxBP_G01_T01_REQ33</t>
  </si>
  <si>
    <t>TxBP_G01_T02_REQ33</t>
  </si>
  <si>
    <t>TxBP_G01_T03_REQ33</t>
  </si>
  <si>
    <t>TxBP_G03_G01_REQ33</t>
  </si>
  <si>
    <t>RxTP_G11_M11_REQ33</t>
  </si>
  <si>
    <t>RxTP_G11_M12_REQ33</t>
  </si>
  <si>
    <t>RxTP_G11_M13_REQ33</t>
  </si>
  <si>
    <t>RxTP_G11_M14_REQ33</t>
  </si>
  <si>
    <t>RxTP_G11_M15_REQ33</t>
  </si>
  <si>
    <t>RxTP_G11_M16_REQ33</t>
  </si>
  <si>
    <t>RxTP_G11_Y11_REQ33</t>
  </si>
  <si>
    <t>RxTP_G11_Y12_REQ33</t>
  </si>
  <si>
    <t>RxTP_G11_Y13_REQ33</t>
  </si>
  <si>
    <t>RxTP_A12_A11_REQ33</t>
  </si>
  <si>
    <t>RxTP_A12_A13_REQ33</t>
  </si>
  <si>
    <t>RxTP_A12_B11_REQ33</t>
  </si>
  <si>
    <t>RxTP_A12_B12_REQ33</t>
  </si>
  <si>
    <t>RxTP_A12_B21_REQ33</t>
  </si>
  <si>
    <t>RxTP_A12_B22_REQ33</t>
  </si>
  <si>
    <t>RxTP_A12_B31_REQ33</t>
  </si>
  <si>
    <t>RxTP_A12_B32_REQ33</t>
  </si>
  <si>
    <t>RxTP_G11_A12_REQ33</t>
  </si>
  <si>
    <t>RxOB_G04_G01_REQ33</t>
  </si>
  <si>
    <t>RxOB_G04_G02_REQ33</t>
  </si>
  <si>
    <t>RxOB_G04_G03_REQ33</t>
  </si>
  <si>
    <t>RxOB_G04_G05_REQ33</t>
  </si>
  <si>
    <t>RxOB_G04_G06_REQ33</t>
  </si>
  <si>
    <t>RxOB_G04_G07_REQ33</t>
  </si>
  <si>
    <t>RxOB_G04_G08_REQ33</t>
  </si>
  <si>
    <t>RxOB_G04_G09_REQ33</t>
  </si>
  <si>
    <t>RxOB_G04_G10_REQ33</t>
  </si>
  <si>
    <t>RxOB_G04_G11_REQ33</t>
  </si>
  <si>
    <t>RxOB_G04_G12_REQ33</t>
  </si>
  <si>
    <t>RxOB_G04_G13_REQ33</t>
  </si>
  <si>
    <t>RxOB_G04_G14_REQ33</t>
  </si>
  <si>
    <t>RxOB_G04_G15_REQ33</t>
  </si>
  <si>
    <t>RxOB_G04_G16_REQ33</t>
  </si>
  <si>
    <t>RxOB_G04_G17_REQ33</t>
  </si>
  <si>
    <t>RxOB_G04_G18_REQ33</t>
  </si>
  <si>
    <t>RxOB_G04_G19_REQ33</t>
  </si>
  <si>
    <t>RxOB_G04_G20_REQ33</t>
  </si>
  <si>
    <t>RxOB_G04_G21_REQ33</t>
  </si>
  <si>
    <t>RxOB_G04_G22_REQ33</t>
  </si>
  <si>
    <t>RxOB_G04_G23_REQ33</t>
  </si>
  <si>
    <t>RxOB_G04_G24_REQ33</t>
  </si>
  <si>
    <t>RxOB_G04_G25_REQ33</t>
  </si>
  <si>
    <t>RxOB_G04_G26_REQ33</t>
  </si>
  <si>
    <t>RxOB_G04_G27_REQ33</t>
  </si>
  <si>
    <t>RxOB_G04_G28_REQ33</t>
  </si>
  <si>
    <t>RxOB_G04_G29_REQ33</t>
  </si>
  <si>
    <t>RxOB_G04_G30_REQ33</t>
  </si>
  <si>
    <t>RxOB_G04_G31_REQ33</t>
  </si>
  <si>
    <t>RxOB_G04_G32_REQ33</t>
  </si>
  <si>
    <t>RxOB_G04_G33_REQ33</t>
  </si>
  <si>
    <t>RxOB_G04_G34_REQ33</t>
  </si>
  <si>
    <t>RxOB_G04_G36_REQ33</t>
  </si>
  <si>
    <t>RxOB_G04_L11_REQ33</t>
  </si>
  <si>
    <t>RxOB_G04_L12_REQ33</t>
  </si>
  <si>
    <t>RxOB_G04_L13_REQ33</t>
  </si>
  <si>
    <t>RxOB_G04_L14_REQ33</t>
  </si>
  <si>
    <t>RxOB_G04_L15_REQ33</t>
  </si>
  <si>
    <t>RxOB_G04_L16_REQ33</t>
  </si>
  <si>
    <t>RxOB_G04_I11_REQ33</t>
  </si>
  <si>
    <t>RxOB_G04_I12_REQ33</t>
  </si>
  <si>
    <t>RxOB_G04_I13_REQ33</t>
  </si>
  <si>
    <t>RxOB_G04_I31_REQ33</t>
  </si>
  <si>
    <t>RxOB_G04_I32_REQ33</t>
  </si>
  <si>
    <t>RxOB_G04_I33_REQ33</t>
  </si>
  <si>
    <t>RxOB_G04_T11_REQ33</t>
  </si>
  <si>
    <t>RxOB_G04_T12_REQ33</t>
  </si>
  <si>
    <t>RxOB_G04_T13_REQ33</t>
  </si>
  <si>
    <t>RxOB_G04_U11_REQ33</t>
  </si>
  <si>
    <t>RxOB_G04_U12_REQ33</t>
  </si>
  <si>
    <t>RxOB_G04_U13_REQ33</t>
  </si>
  <si>
    <t>RxOB_G04_U14_REQ33</t>
  </si>
  <si>
    <t>RxOB_G04_Z11_REQ33</t>
  </si>
  <si>
    <t>RxOB_G04_Z12_REQ33</t>
  </si>
  <si>
    <t>RxOB_G04_Z23_REQ33</t>
  </si>
  <si>
    <t>RxOB_G04_Z24_REQ33</t>
  </si>
  <si>
    <t>RxOB_G04_Z25_REQ33</t>
  </si>
  <si>
    <t>RxOB_G04_Z26_REQ33</t>
  </si>
  <si>
    <t>RxOB_G04_Z31_REQ33</t>
  </si>
  <si>
    <t>RxOB_G04_Z32_REQ33</t>
  </si>
  <si>
    <t>RxOB_G04_Z33_REQ33</t>
  </si>
  <si>
    <t>RxOB_G04_Z34_REQ33</t>
  </si>
  <si>
    <t>RxOB_G04_N11_REQ33</t>
  </si>
  <si>
    <t>RxOB_G04_N12_REQ33</t>
  </si>
  <si>
    <t>RxOB_G04_N13_REQ33</t>
  </si>
  <si>
    <t>RxOB_G36_G35_REQ33</t>
  </si>
  <si>
    <t>RxOB_G36_G37_REQ33</t>
  </si>
  <si>
    <t>RxOB_G36_G38_REQ33</t>
  </si>
  <si>
    <t>RxOB_G36_G39_REQ33</t>
  </si>
  <si>
    <t>RxOB_G36_G40_REQ33</t>
  </si>
  <si>
    <t>RxOB_G36_G41_REQ33</t>
  </si>
  <si>
    <t>RxOB_G36_G42_REQ33</t>
  </si>
  <si>
    <t>RxOB_G36_G43_REQ33</t>
  </si>
  <si>
    <t>RxOB_G36_G44_REQ33</t>
  </si>
  <si>
    <t>RxOB_G36_G45_REQ33</t>
  </si>
  <si>
    <t>RxOB_G36_G46_REQ33</t>
  </si>
  <si>
    <t>RxOB_G36_G47_REQ33</t>
  </si>
  <si>
    <t>RxOB_G36_G48_REQ33</t>
  </si>
  <si>
    <t>RxOB_G36_G99_REQ33</t>
  </si>
  <si>
    <t>RxOB_G36_L01_REQ33</t>
  </si>
  <si>
    <t>RxOB_G36_L02_REQ33</t>
  </si>
  <si>
    <t>RxOB_G36_L03_REQ33</t>
  </si>
  <si>
    <t>RxOB_G36_L04_REQ33</t>
  </si>
  <si>
    <t>RxOB_G36_A11_REQ33</t>
  </si>
  <si>
    <t>RxOB_G36_A12_REQ33</t>
  </si>
  <si>
    <t>RxOB_G36_A13_REQ33</t>
  </si>
  <si>
    <t>RxOB_G36_M11_REQ33</t>
  </si>
  <si>
    <t>RxOB_G36_M12_REQ33</t>
  </si>
  <si>
    <t>RxOB_G36_M13_REQ33</t>
  </si>
  <si>
    <t>RxOB_G36_M14_REQ33</t>
  </si>
  <si>
    <t>RxOB_G36_S11_REQ33</t>
  </si>
  <si>
    <t>RxOB_G36_S12_REQ33</t>
  </si>
  <si>
    <t>RxOB_G36_S13_REQ33</t>
  </si>
  <si>
    <t>RxOB_G36_S21_REQ33</t>
  </si>
  <si>
    <t>RxOB_G36_S22_REQ33</t>
  </si>
  <si>
    <t>RxOB_G36_S23_REQ33</t>
  </si>
  <si>
    <t>G04_Z35-Z36</t>
  </si>
  <si>
    <t>G04_H11-H12</t>
  </si>
  <si>
    <t>G04_H13-H14</t>
  </si>
  <si>
    <t>G04_H21-H22</t>
  </si>
  <si>
    <t>G04_H23-H24</t>
  </si>
  <si>
    <t>G04_H31-H32</t>
  </si>
  <si>
    <t>G04_H33-H34</t>
  </si>
  <si>
    <t>G04_C11-C16</t>
  </si>
  <si>
    <t>G04_C21-C26</t>
  </si>
  <si>
    <t>G04_J11-J16</t>
  </si>
  <si>
    <t>G04_Z13-Z14</t>
  </si>
  <si>
    <t>G04_Z15-Z16</t>
  </si>
  <si>
    <t>G04_Z21-Z22</t>
  </si>
  <si>
    <t>G04_K11-K16</t>
  </si>
  <si>
    <t>G04_K21-K26</t>
  </si>
  <si>
    <t>G04_K31-K36</t>
  </si>
  <si>
    <t>G04_D11-D12</t>
  </si>
  <si>
    <t>G04_D21-D22</t>
  </si>
  <si>
    <t>G04_D31-D32</t>
  </si>
  <si>
    <t>G04_D33-D34</t>
  </si>
  <si>
    <t>G04_D41-D42</t>
  </si>
  <si>
    <t>G04_D43-D44</t>
  </si>
  <si>
    <t>G11_J11-J16</t>
  </si>
  <si>
    <t>G03_MC1-MC6</t>
  </si>
  <si>
    <t>RxOB_G04_Z35-Z36_REQ33</t>
  </si>
  <si>
    <t>RxOB_G04_H11-H12_REQ33</t>
  </si>
  <si>
    <t>RxOB_G04_H13-H14_REQ33</t>
  </si>
  <si>
    <t>RxOB_G04_H21-H22_REQ33</t>
  </si>
  <si>
    <t>RxOB_G04_H23-H24_REQ33</t>
  </si>
  <si>
    <t>RxOB_G04_H31-H32_REQ33</t>
  </si>
  <si>
    <t>RxOB_G04_H33-H34_REQ33</t>
  </si>
  <si>
    <t>RxOB_G04_C11-C16_REQ33</t>
  </si>
  <si>
    <t>RxOB_G04_C21-C26_REQ33</t>
  </si>
  <si>
    <t>RxOB_G04_J11-J16_REQ33</t>
  </si>
  <si>
    <t>RxOB_G04_Z13-Z14_REQ33</t>
  </si>
  <si>
    <t>RxOB_G04_Z15-Z16_REQ33</t>
  </si>
  <si>
    <t>RxOB_G04_Z21-Z22_REQ33</t>
  </si>
  <si>
    <t>RxOB_G04_K11-K16_REQ33</t>
  </si>
  <si>
    <t>RxOB_G04_K21-K26_REQ33</t>
  </si>
  <si>
    <t>RxOB_G04_K31-K36_REQ33</t>
  </si>
  <si>
    <t>RxOB_G04_D11-D12_REQ33</t>
  </si>
  <si>
    <t>RxOB_G04_D21-D22_REQ33</t>
  </si>
  <si>
    <t>RxOB_G04_D31-D32_REQ33</t>
  </si>
  <si>
    <t>RxOB_G04_D33-D34_REQ33</t>
  </si>
  <si>
    <t>RxOB_G04_D41-D42_REQ33</t>
  </si>
  <si>
    <t>RxOB_G04_D43-D44_REQ33</t>
  </si>
  <si>
    <t>RxTP_G11_J11-J16_REQ33</t>
  </si>
  <si>
    <t>TxBP_G03_MC1-MC6_REQ33</t>
  </si>
  <si>
    <t>RxTP_G11_J11+J16_REQ33</t>
  </si>
  <si>
    <t>ICCT</t>
  </si>
  <si>
    <t>ICCT_GRR(Noisy)</t>
  </si>
  <si>
    <t>ICCTStrap_GRRStrap</t>
  </si>
  <si>
    <t>ICCT_Insert1</t>
  </si>
  <si>
    <t>ICCT_Insert2</t>
  </si>
  <si>
    <t>ICCT_Insert3</t>
  </si>
  <si>
    <t>ICCTChassis_GRR</t>
  </si>
  <si>
    <t>ICCTEndStrap_ICCTEndStrap</t>
  </si>
  <si>
    <t>REQ10</t>
  </si>
  <si>
    <t>ICCT_ICCT_GRR(Noisy)_REQ3</t>
  </si>
  <si>
    <t>ICCT_ICCTStrap_GRRStrap_REQ3</t>
  </si>
  <si>
    <t>ICCT_ICCT_Insert1_REQ1</t>
  </si>
  <si>
    <t>ICCT_ICCT_Insert2_REQ1</t>
  </si>
  <si>
    <t>ICCT_ICCT_Insert3_REQ1</t>
  </si>
  <si>
    <t>ICCT_ICCT_GRR(Noisy)_REQ4</t>
  </si>
  <si>
    <t>ICCT_ICCTChassis_GRR_REQ7</t>
  </si>
  <si>
    <t>ICCT_ICCTEndStrap_ICCTEndStrap_REQ9</t>
  </si>
  <si>
    <t>ICCT_ICCTEndStrap_ICCTEndStrap_REQ10</t>
  </si>
  <si>
    <t>Created the tab ICCT and its measurements</t>
  </si>
  <si>
    <t>Date and time</t>
  </si>
  <si>
    <t>REQ09</t>
  </si>
  <si>
    <t>REQ07</t>
  </si>
  <si>
    <t>REQ04</t>
  </si>
  <si>
    <t>REQ21</t>
  </si>
  <si>
    <t>ICCR</t>
  </si>
  <si>
    <t>ICCR_GRR(Noisy)</t>
  </si>
  <si>
    <t>REQ20</t>
  </si>
  <si>
    <t>ICCR_Insert1</t>
  </si>
  <si>
    <t>REQ-</t>
  </si>
  <si>
    <t>ICCR_Insert2</t>
  </si>
  <si>
    <t>ICCR_Insert3</t>
  </si>
  <si>
    <t>ICCRChassis_GRR</t>
  </si>
  <si>
    <t>ICCR_ICCR_GRR(Noisy)_REQ20</t>
  </si>
  <si>
    <t>ICCR_ICCR_Insert1_REQ-</t>
  </si>
  <si>
    <t>ICCR_ICCR_Insert2_REQ-</t>
  </si>
  <si>
    <t>ICCR_ICCR_Insert3_REQ-</t>
  </si>
  <si>
    <t>ICCR_ICCR_GRR(Noisy)_REQ04</t>
  </si>
  <si>
    <t>ICCR_ICCRChassis_GRR_REQ07</t>
  </si>
  <si>
    <t>Created the tab ICCR and its measurements</t>
  </si>
  <si>
    <t>ICCRChassis_Fiber1</t>
  </si>
  <si>
    <t>REQ31</t>
  </si>
  <si>
    <t>ICCRChassis_Fiber2</t>
  </si>
  <si>
    <t>ICCR_ICCRChassis_Fiber1_REQ31</t>
  </si>
  <si>
    <t>ICCR_ICCRChassis_Fiber2_REQ31</t>
  </si>
  <si>
    <t>Added some measurement for ICCR</t>
  </si>
  <si>
    <t>Changed some coordinates of some measurements of ICCR</t>
  </si>
  <si>
    <t>ICCS</t>
  </si>
  <si>
    <t>ICCS_ICCT</t>
  </si>
  <si>
    <t>ICCS_DEA</t>
  </si>
  <si>
    <t>ICCSChassis_DEA</t>
  </si>
  <si>
    <t>ICCS_ICCS_ICCT_REQ-</t>
  </si>
  <si>
    <t>ICCS_ICCS_DEA_REQ20</t>
  </si>
  <si>
    <t>ICCS_ICCS_DEA_REQ04</t>
  </si>
  <si>
    <t>ICCS_ICCSChassis_DEA_REQ07</t>
  </si>
  <si>
    <t>Created the tab ICCS and its measurements</t>
  </si>
  <si>
    <t>SICU</t>
  </si>
  <si>
    <t>SICUBridge_ThermalStrap</t>
  </si>
  <si>
    <t>SICUBridge_SICAThermalStrap1</t>
  </si>
  <si>
    <t>SICUBridge_SICAThermalStrap2</t>
  </si>
  <si>
    <t>SICUBridgeConector1_GRR(Sensitive)</t>
  </si>
  <si>
    <t>SICUBridgeConector1_SICUBridgeConector2</t>
  </si>
  <si>
    <t>SICUBridgeConector2_SICAConnector1</t>
  </si>
  <si>
    <t>SICU_RxOBInserts1</t>
  </si>
  <si>
    <t>SICU_RxOBInserts2</t>
  </si>
  <si>
    <t>SICU_RxOBInserts3</t>
  </si>
  <si>
    <t>SICU_RxOBInserts4</t>
  </si>
  <si>
    <t>SICU_ThermalStrap</t>
  </si>
  <si>
    <t>SICAHousing_SICD</t>
  </si>
  <si>
    <t>SICUConnectorPlate_SICD-PCB</t>
  </si>
  <si>
    <t>SICAConnector1_SICACover</t>
  </si>
  <si>
    <t>SICACover_SICAHousing</t>
  </si>
  <si>
    <t>SICUBridgeConnector1_GRR(Sensitive)</t>
  </si>
  <si>
    <t>SICUBridgeConnector1_SICUBridgeConnector2</t>
  </si>
  <si>
    <t>SICUBridgeConnector2_SICABridgeConnector1</t>
  </si>
  <si>
    <t>REQ08</t>
  </si>
  <si>
    <t>SICD-PCB_SICD-Chassis</t>
  </si>
  <si>
    <t>Heater1_SICUFrame</t>
  </si>
  <si>
    <t>Heater2_SICUFrame</t>
  </si>
  <si>
    <t>Heater3_SICUFrame</t>
  </si>
  <si>
    <t>Heater4_SICUFrame</t>
  </si>
  <si>
    <t>Heater5_SICUFrame</t>
  </si>
  <si>
    <t>Heater6_SICUFrame</t>
  </si>
  <si>
    <t>Heater7_SICUFrame</t>
  </si>
  <si>
    <t>Heater8_SICUFrame</t>
  </si>
  <si>
    <t>SICU_SICUBridge_ThermalStrap_REQ01</t>
  </si>
  <si>
    <t>SICU_SICUBridge_SICAThermalStrap1_REQ01</t>
  </si>
  <si>
    <t>SICU_SICUBridge_SICAThermalStrap2_REQ01</t>
  </si>
  <si>
    <t>SICU_SICUBridgeConector1_GRR(Sensitive)_REQ02</t>
  </si>
  <si>
    <t>SICU_SICUBridgeConector1_SICUBridgeConector2_REQ02</t>
  </si>
  <si>
    <t>SICU_SICUBridgeConector2_SICAConnector1_REQ02</t>
  </si>
  <si>
    <t>SICU_SICU_RxOBInserts1_REQ-</t>
  </si>
  <si>
    <t>SICU_SICU_RxOBInserts2_REQ-</t>
  </si>
  <si>
    <t>SICU_SICU_RxOBInserts3_REQ-</t>
  </si>
  <si>
    <t>SICU_SICU_RxOBInserts4_REQ-</t>
  </si>
  <si>
    <t>SICU_SICU_ThermalStrap_REQ-</t>
  </si>
  <si>
    <t>Created the tab SICU and its measurements</t>
  </si>
  <si>
    <t>SICA</t>
  </si>
  <si>
    <t>Created the tab SICA and its measurements</t>
  </si>
  <si>
    <t>SICA_SICUConnectorPlate_SICD-PCB_REQ-</t>
  </si>
  <si>
    <t>SICA_SICAConnector1_SICACover_REQ12</t>
  </si>
  <si>
    <t>SICA_SICACover_SICAHousing_REQ11</t>
  </si>
  <si>
    <t>SICA_SICD-PCB_SICD-Chassis_REQ-</t>
  </si>
  <si>
    <t>Added some measurement for SICA</t>
  </si>
  <si>
    <t>SICU_SICUBridgeConnector1_GRR(Sensitive)_REQ04</t>
  </si>
  <si>
    <t>SICU_SICUBridgeConnector1_SICUBridgeConnector2_REQ09</t>
  </si>
  <si>
    <t>SICU_SICUBridgeConnector2_SICABridgeConnector1_REQ08</t>
  </si>
  <si>
    <t>SICU_Heater1_SICUFrame_REQ05</t>
  </si>
  <si>
    <t>SICU_Heater2_SICUFrame_REQ05</t>
  </si>
  <si>
    <t>SICU_Heater3_SICUFrame_REQ05</t>
  </si>
  <si>
    <t>SICU_Heater4_SICUFrame_REQ05</t>
  </si>
  <si>
    <t>SICU_Heater5_SICUFrame_REQ05</t>
  </si>
  <si>
    <t>SICU_Heater6_SICUFrame_REQ05</t>
  </si>
  <si>
    <t>SICU_Heater7_SICUFrame_REQ05</t>
  </si>
  <si>
    <t>SICU_Heater8_SICUFrame_REQ05</t>
  </si>
  <si>
    <t>Added some measurement for SICU</t>
  </si>
  <si>
    <t>SICA_SICAHousing_SICD_REQ-</t>
  </si>
  <si>
    <t>REQ19</t>
  </si>
  <si>
    <t>REQ30</t>
  </si>
  <si>
    <t>REQ29</t>
  </si>
  <si>
    <t>REQ18</t>
  </si>
  <si>
    <t>teste</t>
  </si>
  <si>
    <t>REQ05</t>
  </si>
  <si>
    <t>Created the tab teste and its measurements</t>
  </si>
  <si>
    <t>Pico1_Pico4</t>
  </si>
  <si>
    <t>teste_Pico1_Pico4_REQ05</t>
  </si>
  <si>
    <t>Pico1_Pico3</t>
  </si>
  <si>
    <t>teste_Pico1_Pico3_REQ05</t>
  </si>
  <si>
    <t>Renamed and added some measurements of 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</si>
</sst>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FFFF"/>
      <name val="Arial"/>
      <family val="2"/>
    </font>
    <font>
      <sz val="14"/>
      <color theme="1"/>
      <name val="Arial"/>
      <family val="2"/>
    </font>
    <font>
      <sz val="10"/>
      <color rgb="FF0061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D588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8" fillId="7" borderId="0" applyNumberFormat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5" xfId="0" applyFont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/>
    <xf numFmtId="0" fontId="0" fillId="0" borderId="7" xfId="0" applyBorder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/>
    <xf numFmtId="0" fontId="0" fillId="0" borderId="6" xfId="0" applyBorder="1"/>
    <xf numFmtId="0" fontId="0" fillId="0" borderId="10" xfId="0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2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0" xfId="0" applyFill="1"/>
    <xf numFmtId="0" fontId="3" fillId="0" borderId="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3" borderId="13" xfId="0" applyFont="1" applyFill="1" applyBorder="1" applyAlignment="1">
      <alignment horizontal="center" vertical="center"/>
    </xf>
    <xf numFmtId="0" fontId="0" fillId="0" borderId="1" xfId="0" applyBorder="1"/>
    <xf numFmtId="0" fontId="0" fillId="6" borderId="8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3" fillId="0" borderId="7" xfId="0" applyFont="1" applyBorder="1"/>
    <xf numFmtId="0" fontId="5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0" fillId="0" borderId="11" xfId="0" applyBorder="1"/>
    <xf numFmtId="14" fontId="0" fillId="0" borderId="0" xfId="0" applyNumberForma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 wrapText="1"/>
    </xf>
    <xf numFmtId="0" fontId="2" fillId="0" borderId="6" xfId="0" applyFont="1" applyBorder="1" applyAlignment="1">
      <alignment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8" xfId="0" applyFont="1" applyBorder="1" applyAlignment="1">
      <alignment vertical="center" wrapText="1"/>
    </xf>
    <xf numFmtId="0" fontId="2" fillId="0" borderId="14" xfId="0" applyFont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6" fillId="2" borderId="14" xfId="0" applyFont="1" applyFill="1" applyBorder="1" applyAlignment="1">
      <alignment horizontal="left" vertical="center"/>
    </xf>
    <xf numFmtId="0" fontId="6" fillId="2" borderId="11" xfId="0" applyFont="1" applyFill="1" applyBorder="1" applyAlignment="1">
      <alignment vertical="center" wrapText="1"/>
    </xf>
    <xf numFmtId="0" fontId="0" fillId="0" borderId="6" xfId="0" applyBorder="1" applyAlignment="1">
      <alignment horizontal="center" vertical="center"/>
    </xf>
    <xf numFmtId="0" fontId="3" fillId="0" borderId="10" xfId="0" applyFont="1" applyBorder="1" applyAlignment="1"/>
    <xf numFmtId="0" fontId="3" fillId="6" borderId="8" xfId="0" applyFont="1" applyFill="1" applyBorder="1" applyAlignment="1">
      <alignment horizontal="center"/>
    </xf>
    <xf numFmtId="0" fontId="7" fillId="0" borderId="0" xfId="0" applyFont="1"/>
    <xf numFmtId="14" fontId="0" fillId="0" borderId="0" xfId="0" applyNumberFormat="1"/>
    <xf numFmtId="0" fontId="2" fillId="0" borderId="6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0" fontId="6" fillId="2" borderId="15" xfId="0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0" borderId="0" xfId="0" applyFont="1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center" vertical="center"/>
    </xf>
    <xf numFmtId="22" fontId="7" fillId="0" borderId="0" xfId="0" applyNumberFormat="1" applyFont="1"/>
    <xf numFmtId="22" fontId="0" fillId="0" borderId="0" xfId="0" applyNumberFormat="1"/>
    <xf numFmtId="49" fontId="0" fillId="0" borderId="0" xfId="0" applyNumberFormat="1" applyAlignment="1">
      <alignment horizontal="center" vertical="center"/>
    </xf>
    <xf numFmtId="0" fontId="8" fillId="7" borderId="0" xfId="1" applyAlignment="1">
      <alignment horizontal="center" vertical="center"/>
    </xf>
    <xf numFmtId="0" fontId="8" fillId="7" borderId="0" xfId="1"/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8" xfId="0" applyFont="1" applyBorder="1" applyAlignment="1">
      <alignment horizontal="center"/>
    </xf>
  </cellXfs>
  <cellStyles count="2">
    <cellStyle name="Good" xfId="1" builtinId="26"/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0D588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0D588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0D588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Public\Pictures\Sample%20Pictures\Desert.jpg" TargetMode="External"/><Relationship Id="rId1" Type="http://schemas.openxmlformats.org/officeDocument/2006/relationships/image" Target="file:///C:\Users\Public\Pictures\Sample%20Pictures\Chrysanthemum.jp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o27514212\Desktop\Eletrical%20measurements\SICA\SICA1.JPG" TargetMode="External"/><Relationship Id="rId1" Type="http://schemas.openxmlformats.org/officeDocument/2006/relationships/image" Target="file:///C:\Users\o27514212\Desktop\Eletrical%20measurements\SICU\SICU3.JPG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o27514212\Desktop\Eletrical%20measurements\SICU\SICU2.JPG" TargetMode="External"/><Relationship Id="rId1" Type="http://schemas.openxmlformats.org/officeDocument/2006/relationships/image" Target="file:///C:\Users\o27514212\Desktop\Eletrical%20measurements\SICU\SICU1.JPG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o27514212\Desktop\Eletrical%20measurements\ICCS\ICCS2.JPG" TargetMode="External"/><Relationship Id="rId1" Type="http://schemas.openxmlformats.org/officeDocument/2006/relationships/image" Target="file:///C:\Users\o27514212\Desktop\Eletrical%20measurements\ICCS\ICCS1.JPG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o27514212\Desktop\Eletrical%20measurements\ICCR\ICCR3.JPG" TargetMode="External"/><Relationship Id="rId2" Type="http://schemas.openxmlformats.org/officeDocument/2006/relationships/image" Target="file:///C:\Users\o27514212\Desktop\Eletrical%20measurements\ICCR\ICCR2.jpg" TargetMode="External"/><Relationship Id="rId1" Type="http://schemas.openxmlformats.org/officeDocument/2006/relationships/image" Target="file:///C:\Users\o27514212\Desktop\Eletrical%20measurements\ICCR\ICCR1.jpg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o27514212\Desktop\Eletrical%20measurements\ICCT\ICCT2.jpg" TargetMode="External"/><Relationship Id="rId1" Type="http://schemas.openxmlformats.org/officeDocument/2006/relationships/image" Target="file:///C:\Users\o27514212\Desktop\Eletrical%20measurements\ICCT\ICCT1.jpg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o27514212\Desktop\Eletrical%20measurements\RxTP\RxTP2.jpg" TargetMode="External"/><Relationship Id="rId1" Type="http://schemas.openxmlformats.org/officeDocument/2006/relationships/image" Target="file:///C:\Users\o27514212\Desktop\Eletrical%20measurements\RxTP\RxTP1.jpg" TargetMode="Externa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57150</xdr:rowOff>
        </xdr:from>
        <xdr:to>
          <xdr:col>1</xdr:col>
          <xdr:colOff>1590675</xdr:colOff>
          <xdr:row>0</xdr:row>
          <xdr:rowOff>409575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238125</xdr:rowOff>
    </xdr:from>
    <xdr:to>
      <xdr:col>0</xdr:col>
      <xdr:colOff>590550</xdr:colOff>
      <xdr:row>1</xdr:row>
      <xdr:rowOff>409575</xdr:rowOff>
    </xdr:to>
    <xdr:sp macro="[0]!MoveSquare" textlink="">
      <xdr:nvSpPr>
        <xdr:cNvPr id="2" name="Rounded Rectangle 1"/>
        <xdr:cNvSpPr/>
      </xdr:nvSpPr>
      <xdr:spPr>
        <a:xfrm>
          <a:off x="361950" y="447675"/>
          <a:ext cx="228600" cy="171450"/>
        </a:xfrm>
        <a:prstGeom prst="round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133350</xdr:colOff>
      <xdr:row>16</xdr:row>
      <xdr:rowOff>47625</xdr:rowOff>
    </xdr:from>
    <xdr:to>
      <xdr:col>0</xdr:col>
      <xdr:colOff>361950</xdr:colOff>
      <xdr:row>17</xdr:row>
      <xdr:rowOff>104775</xdr:rowOff>
    </xdr:to>
    <xdr:sp macro="" textlink="">
      <xdr:nvSpPr>
        <xdr:cNvPr id="3" name="triangle2"/>
        <xdr:cNvSpPr/>
      </xdr:nvSpPr>
      <xdr:spPr>
        <a:xfrm>
          <a:off x="133350" y="3657600"/>
          <a:ext cx="228600" cy="219075"/>
        </a:xfrm>
        <a:prstGeom prst="triangle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371475</xdr:colOff>
      <xdr:row>2</xdr:row>
      <xdr:rowOff>200025</xdr:rowOff>
    </xdr:from>
    <xdr:to>
      <xdr:col>0</xdr:col>
      <xdr:colOff>571500</xdr:colOff>
      <xdr:row>2</xdr:row>
      <xdr:rowOff>409575</xdr:rowOff>
    </xdr:to>
    <xdr:sp macro="[0]!MoveOval" textlink="">
      <xdr:nvSpPr>
        <xdr:cNvPr id="4" name="Oval 3"/>
        <xdr:cNvSpPr/>
      </xdr:nvSpPr>
      <xdr:spPr>
        <a:xfrm>
          <a:off x="371475" y="1047750"/>
          <a:ext cx="200025" cy="2095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228600</xdr:colOff>
      <xdr:row>2</xdr:row>
      <xdr:rowOff>19050</xdr:rowOff>
    </xdr:from>
    <xdr:to>
      <xdr:col>10</xdr:col>
      <xdr:colOff>638175</xdr:colOff>
      <xdr:row>2</xdr:row>
      <xdr:rowOff>257175</xdr:rowOff>
    </xdr:to>
    <xdr:sp macro="" textlink="">
      <xdr:nvSpPr>
        <xdr:cNvPr id="9" name="Rectangle 8"/>
        <xdr:cNvSpPr/>
      </xdr:nvSpPr>
      <xdr:spPr>
        <a:xfrm>
          <a:off x="15173325" y="866775"/>
          <a:ext cx="409575" cy="238125"/>
        </a:xfrm>
        <a:prstGeom prst="rect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171450</xdr:colOff>
      <xdr:row>2</xdr:row>
      <xdr:rowOff>19050</xdr:rowOff>
    </xdr:from>
    <xdr:to>
      <xdr:col>12</xdr:col>
      <xdr:colOff>571500</xdr:colOff>
      <xdr:row>2</xdr:row>
      <xdr:rowOff>257175</xdr:rowOff>
    </xdr:to>
    <xdr:sp macro="" textlink="">
      <xdr:nvSpPr>
        <xdr:cNvPr id="10" name="Rectangle 9"/>
        <xdr:cNvSpPr/>
      </xdr:nvSpPr>
      <xdr:spPr>
        <a:xfrm>
          <a:off x="16697325" y="866775"/>
          <a:ext cx="400050" cy="238125"/>
        </a:xfrm>
        <a:prstGeom prst="rect">
          <a:avLst/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142875</xdr:colOff>
      <xdr:row>2</xdr:row>
      <xdr:rowOff>19050</xdr:rowOff>
    </xdr:from>
    <xdr:to>
      <xdr:col>11</xdr:col>
      <xdr:colOff>552450</xdr:colOff>
      <xdr:row>2</xdr:row>
      <xdr:rowOff>257175</xdr:rowOff>
    </xdr:to>
    <xdr:sp macro="" textlink="">
      <xdr:nvSpPr>
        <xdr:cNvPr id="11" name="Rectangle 10"/>
        <xdr:cNvSpPr/>
      </xdr:nvSpPr>
      <xdr:spPr>
        <a:xfrm>
          <a:off x="15954375" y="866775"/>
          <a:ext cx="409575" cy="238125"/>
        </a:xfrm>
        <a:prstGeom prst="rect">
          <a:avLst/>
        </a:prstGeom>
        <a:solidFill>
          <a:srgbClr val="FFFF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9</xdr:col>
      <xdr:colOff>57149</xdr:colOff>
      <xdr:row>1</xdr:row>
      <xdr:rowOff>219075</xdr:rowOff>
    </xdr:from>
    <xdr:ext cx="685801" cy="790575"/>
    <xdr:sp macro="[0]!AddNewMeasurement" textlink="">
      <xdr:nvSpPr>
        <xdr:cNvPr id="12" name="TextBox 11"/>
        <xdr:cNvSpPr txBox="1"/>
      </xdr:nvSpPr>
      <xdr:spPr>
        <a:xfrm>
          <a:off x="14192249" y="428625"/>
          <a:ext cx="685801" cy="790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/>
            <a:t>Edit</a:t>
          </a:r>
        </a:p>
        <a:p>
          <a:pPr algn="ctr"/>
          <a:r>
            <a:rPr lang="en-US" sz="1800" b="1" baseline="0"/>
            <a:t>tab</a:t>
          </a:r>
          <a:endParaRPr lang="en-US" sz="1800" b="1"/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5</xdr:col>
      <xdr:colOff>123825</xdr:colOff>
      <xdr:row>38</xdr:row>
      <xdr:rowOff>123825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9925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5</xdr:col>
      <xdr:colOff>123825</xdr:colOff>
      <xdr:row>38</xdr:row>
      <xdr:rowOff>123825</xdr:rowOff>
    </xdr:to>
    <xdr:pic>
      <xdr:nvPicPr>
        <xdr:cNvPr id="15" name="Picture 14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16" name="Picture 15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9925" y="1504950"/>
          <a:ext cx="5943600" cy="5791200"/>
        </a:xfrm>
        <a:prstGeom prst="rect">
          <a:avLst/>
        </a:prstGeom>
      </xdr:spPr>
    </xdr:pic>
    <xdr:clientData/>
  </xdr:twoCellAnchor>
  <xdr:twoCellAnchor>
    <xdr:from>
      <xdr:col>6</xdr:col>
      <xdr:colOff>1095375</xdr:colOff>
      <xdr:row>16</xdr:row>
      <xdr:rowOff>68263</xdr:rowOff>
    </xdr:from>
    <xdr:to>
      <xdr:col>6</xdr:col>
      <xdr:colOff>1323975</xdr:colOff>
      <xdr:row>17</xdr:row>
      <xdr:rowOff>68263</xdr:rowOff>
    </xdr:to>
    <xdr:sp macro="" textlink="">
      <xdr:nvSpPr>
        <xdr:cNvPr id="23" name="oval"/>
        <xdr:cNvSpPr/>
      </xdr:nvSpPr>
      <xdr:spPr>
        <a:xfrm>
          <a:off x="8115300" y="3678238"/>
          <a:ext cx="228600" cy="161925"/>
        </a:xfrm>
        <a:prstGeom prst="ellipse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1485900</xdr:colOff>
      <xdr:row>16</xdr:row>
      <xdr:rowOff>20638</xdr:rowOff>
    </xdr:from>
    <xdr:to>
      <xdr:col>7</xdr:col>
      <xdr:colOff>1714500</xdr:colOff>
      <xdr:row>17</xdr:row>
      <xdr:rowOff>20638</xdr:rowOff>
    </xdr:to>
    <xdr:sp macro="" textlink="">
      <xdr:nvSpPr>
        <xdr:cNvPr id="24" name="oval2"/>
        <xdr:cNvSpPr/>
      </xdr:nvSpPr>
      <xdr:spPr>
        <a:xfrm>
          <a:off x="11020425" y="3630613"/>
          <a:ext cx="228600" cy="161925"/>
        </a:xfrm>
        <a:prstGeom prst="ellipse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200025</xdr:colOff>
      <xdr:row>11</xdr:row>
      <xdr:rowOff>144463</xdr:rowOff>
    </xdr:from>
    <xdr:to>
      <xdr:col>1</xdr:col>
      <xdr:colOff>428625</xdr:colOff>
      <xdr:row>12</xdr:row>
      <xdr:rowOff>144463</xdr:rowOff>
    </xdr:to>
    <xdr:sp macro="" textlink="">
      <xdr:nvSpPr>
        <xdr:cNvPr id="27" name="square"/>
        <xdr:cNvSpPr/>
      </xdr:nvSpPr>
      <xdr:spPr>
        <a:xfrm>
          <a:off x="1123950" y="2944813"/>
          <a:ext cx="228600" cy="161925"/>
        </a:xfrm>
        <a:prstGeom prst="roundRect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1238250</xdr:colOff>
      <xdr:row>22</xdr:row>
      <xdr:rowOff>153988</xdr:rowOff>
    </xdr:from>
    <xdr:to>
      <xdr:col>2</xdr:col>
      <xdr:colOff>104775</xdr:colOff>
      <xdr:row>23</xdr:row>
      <xdr:rowOff>153988</xdr:rowOff>
    </xdr:to>
    <xdr:sp macro="" textlink="">
      <xdr:nvSpPr>
        <xdr:cNvPr id="28" name="square2"/>
        <xdr:cNvSpPr/>
      </xdr:nvSpPr>
      <xdr:spPr>
        <a:xfrm>
          <a:off x="2162175" y="4735513"/>
          <a:ext cx="228600" cy="161925"/>
        </a:xfrm>
        <a:prstGeom prst="roundRect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238125</xdr:rowOff>
    </xdr:from>
    <xdr:to>
      <xdr:col>0</xdr:col>
      <xdr:colOff>590550</xdr:colOff>
      <xdr:row>1</xdr:row>
      <xdr:rowOff>409575</xdr:rowOff>
    </xdr:to>
    <xdr:sp macro="[0]!MoveSquare" textlink="">
      <xdr:nvSpPr>
        <xdr:cNvPr id="2" name="Rounded Rectangle 1"/>
        <xdr:cNvSpPr/>
      </xdr:nvSpPr>
      <xdr:spPr>
        <a:xfrm>
          <a:off x="361950" y="447675"/>
          <a:ext cx="228600" cy="171450"/>
        </a:xfrm>
        <a:prstGeom prst="round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133350</xdr:colOff>
      <xdr:row>16</xdr:row>
      <xdr:rowOff>47625</xdr:rowOff>
    </xdr:from>
    <xdr:to>
      <xdr:col>0</xdr:col>
      <xdr:colOff>361950</xdr:colOff>
      <xdr:row>17</xdr:row>
      <xdr:rowOff>104775</xdr:rowOff>
    </xdr:to>
    <xdr:sp macro="" textlink="">
      <xdr:nvSpPr>
        <xdr:cNvPr id="3" name="triangle2"/>
        <xdr:cNvSpPr/>
      </xdr:nvSpPr>
      <xdr:spPr>
        <a:xfrm>
          <a:off x="133350" y="3657600"/>
          <a:ext cx="228600" cy="219075"/>
        </a:xfrm>
        <a:prstGeom prst="triangle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371475</xdr:colOff>
      <xdr:row>2</xdr:row>
      <xdr:rowOff>200025</xdr:rowOff>
    </xdr:from>
    <xdr:to>
      <xdr:col>0</xdr:col>
      <xdr:colOff>571500</xdr:colOff>
      <xdr:row>2</xdr:row>
      <xdr:rowOff>409575</xdr:rowOff>
    </xdr:to>
    <xdr:sp macro="[0]!MoveOval" textlink="">
      <xdr:nvSpPr>
        <xdr:cNvPr id="4" name="Oval 3"/>
        <xdr:cNvSpPr/>
      </xdr:nvSpPr>
      <xdr:spPr>
        <a:xfrm>
          <a:off x="371475" y="1047750"/>
          <a:ext cx="200025" cy="2095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314325</xdr:colOff>
      <xdr:row>4</xdr:row>
      <xdr:rowOff>57150</xdr:rowOff>
    </xdr:from>
    <xdr:to>
      <xdr:col>1</xdr:col>
      <xdr:colOff>542925</xdr:colOff>
      <xdr:row>5</xdr:row>
      <xdr:rowOff>57150</xdr:rowOff>
    </xdr:to>
    <xdr:sp macro="" textlink="">
      <xdr:nvSpPr>
        <xdr:cNvPr id="7" name="oval"/>
        <xdr:cNvSpPr/>
      </xdr:nvSpPr>
      <xdr:spPr>
        <a:xfrm>
          <a:off x="1238250" y="17240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390525</xdr:colOff>
      <xdr:row>4</xdr:row>
      <xdr:rowOff>133350</xdr:rowOff>
    </xdr:from>
    <xdr:to>
      <xdr:col>1</xdr:col>
      <xdr:colOff>619125</xdr:colOff>
      <xdr:row>5</xdr:row>
      <xdr:rowOff>133350</xdr:rowOff>
    </xdr:to>
    <xdr:sp macro="" textlink="">
      <xdr:nvSpPr>
        <xdr:cNvPr id="8" name="oval2"/>
        <xdr:cNvSpPr/>
      </xdr:nvSpPr>
      <xdr:spPr>
        <a:xfrm>
          <a:off x="1314450" y="18002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228600</xdr:colOff>
      <xdr:row>2</xdr:row>
      <xdr:rowOff>19050</xdr:rowOff>
    </xdr:from>
    <xdr:to>
      <xdr:col>10</xdr:col>
      <xdr:colOff>638175</xdr:colOff>
      <xdr:row>2</xdr:row>
      <xdr:rowOff>257175</xdr:rowOff>
    </xdr:to>
    <xdr:sp macro="" textlink="">
      <xdr:nvSpPr>
        <xdr:cNvPr id="9" name="Rectangle 8"/>
        <xdr:cNvSpPr/>
      </xdr:nvSpPr>
      <xdr:spPr>
        <a:xfrm>
          <a:off x="15173325" y="866775"/>
          <a:ext cx="409575" cy="238125"/>
        </a:xfrm>
        <a:prstGeom prst="rect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171450</xdr:colOff>
      <xdr:row>2</xdr:row>
      <xdr:rowOff>19050</xdr:rowOff>
    </xdr:from>
    <xdr:to>
      <xdr:col>12</xdr:col>
      <xdr:colOff>571500</xdr:colOff>
      <xdr:row>2</xdr:row>
      <xdr:rowOff>257175</xdr:rowOff>
    </xdr:to>
    <xdr:sp macro="" textlink="">
      <xdr:nvSpPr>
        <xdr:cNvPr id="10" name="Rectangle 9"/>
        <xdr:cNvSpPr/>
      </xdr:nvSpPr>
      <xdr:spPr>
        <a:xfrm>
          <a:off x="16697325" y="866775"/>
          <a:ext cx="400050" cy="238125"/>
        </a:xfrm>
        <a:prstGeom prst="rect">
          <a:avLst/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142875</xdr:colOff>
      <xdr:row>2</xdr:row>
      <xdr:rowOff>19050</xdr:rowOff>
    </xdr:from>
    <xdr:to>
      <xdr:col>11</xdr:col>
      <xdr:colOff>552450</xdr:colOff>
      <xdr:row>2</xdr:row>
      <xdr:rowOff>257175</xdr:rowOff>
    </xdr:to>
    <xdr:sp macro="" textlink="">
      <xdr:nvSpPr>
        <xdr:cNvPr id="11" name="Rectangle 10"/>
        <xdr:cNvSpPr/>
      </xdr:nvSpPr>
      <xdr:spPr>
        <a:xfrm>
          <a:off x="15954375" y="866775"/>
          <a:ext cx="409575" cy="238125"/>
        </a:xfrm>
        <a:prstGeom prst="rect">
          <a:avLst/>
        </a:prstGeom>
        <a:solidFill>
          <a:srgbClr val="FFFF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9</xdr:col>
      <xdr:colOff>57149</xdr:colOff>
      <xdr:row>1</xdr:row>
      <xdr:rowOff>219075</xdr:rowOff>
    </xdr:from>
    <xdr:ext cx="685801" cy="790575"/>
    <xdr:sp macro="[0]!AddNewMeasurement" textlink="">
      <xdr:nvSpPr>
        <xdr:cNvPr id="12" name="TextBox 11"/>
        <xdr:cNvSpPr txBox="1"/>
      </xdr:nvSpPr>
      <xdr:spPr>
        <a:xfrm>
          <a:off x="14192249" y="428625"/>
          <a:ext cx="685801" cy="790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/>
            <a:t>Edit</a:t>
          </a:r>
        </a:p>
        <a:p>
          <a:pPr algn="ctr"/>
          <a:r>
            <a:rPr lang="en-US" sz="1800" b="1" baseline="0"/>
            <a:t>tab</a:t>
          </a:r>
          <a:endParaRPr lang="en-US" sz="1800" b="1"/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5</xdr:col>
      <xdr:colOff>123825</xdr:colOff>
      <xdr:row>38</xdr:row>
      <xdr:rowOff>123825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5</xdr:col>
      <xdr:colOff>123825</xdr:colOff>
      <xdr:row>38</xdr:row>
      <xdr:rowOff>123825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15" name="Picture 14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9925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5</xdr:col>
      <xdr:colOff>123825</xdr:colOff>
      <xdr:row>38</xdr:row>
      <xdr:rowOff>123825</xdr:rowOff>
    </xdr:to>
    <xdr:pic>
      <xdr:nvPicPr>
        <xdr:cNvPr id="16" name="Picture 15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17" name="Picture 16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9925" y="1504950"/>
          <a:ext cx="5943600" cy="5791200"/>
        </a:xfrm>
        <a:prstGeom prst="rect">
          <a:avLst/>
        </a:prstGeom>
      </xdr:spPr>
    </xdr:pic>
    <xdr:clientData/>
  </xdr:twoCellAnchor>
  <xdr:twoCellAnchor>
    <xdr:from>
      <xdr:col>1</xdr:col>
      <xdr:colOff>1000125</xdr:colOff>
      <xdr:row>22</xdr:row>
      <xdr:rowOff>49213</xdr:rowOff>
    </xdr:from>
    <xdr:to>
      <xdr:col>1</xdr:col>
      <xdr:colOff>1228725</xdr:colOff>
      <xdr:row>23</xdr:row>
      <xdr:rowOff>49213</xdr:rowOff>
    </xdr:to>
    <xdr:sp macro="" textlink="">
      <xdr:nvSpPr>
        <xdr:cNvPr id="18" name="square"/>
        <xdr:cNvSpPr/>
      </xdr:nvSpPr>
      <xdr:spPr>
        <a:xfrm>
          <a:off x="1924050" y="4630738"/>
          <a:ext cx="228600" cy="161925"/>
        </a:xfrm>
        <a:prstGeom prst="roundRect">
          <a:avLst/>
        </a:prstGeom>
        <a:noFill/>
        <a:ln w="25400" cap="flat" cmpd="sng" algn="ctr">
          <a:solidFill>
            <a:srgbClr val="00B05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23</xdr:row>
      <xdr:rowOff>68263</xdr:rowOff>
    </xdr:from>
    <xdr:to>
      <xdr:col>2</xdr:col>
      <xdr:colOff>381000</xdr:colOff>
      <xdr:row>24</xdr:row>
      <xdr:rowOff>68263</xdr:rowOff>
    </xdr:to>
    <xdr:sp macro="" textlink="">
      <xdr:nvSpPr>
        <xdr:cNvPr id="19" name="square2"/>
        <xdr:cNvSpPr/>
      </xdr:nvSpPr>
      <xdr:spPr>
        <a:xfrm>
          <a:off x="2438400" y="4811713"/>
          <a:ext cx="228600" cy="161925"/>
        </a:xfrm>
        <a:prstGeom prst="roundRect">
          <a:avLst/>
        </a:prstGeom>
        <a:noFill/>
        <a:ln w="25400" cap="flat" cmpd="sng" algn="ctr">
          <a:solidFill>
            <a:srgbClr val="00B05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238125</xdr:rowOff>
    </xdr:from>
    <xdr:to>
      <xdr:col>0</xdr:col>
      <xdr:colOff>590550</xdr:colOff>
      <xdr:row>1</xdr:row>
      <xdr:rowOff>409575</xdr:rowOff>
    </xdr:to>
    <xdr:sp macro="[0]!MoveSquare" textlink="">
      <xdr:nvSpPr>
        <xdr:cNvPr id="2" name="Rounded Rectangle 1"/>
        <xdr:cNvSpPr/>
      </xdr:nvSpPr>
      <xdr:spPr>
        <a:xfrm>
          <a:off x="361950" y="447675"/>
          <a:ext cx="228600" cy="171450"/>
        </a:xfrm>
        <a:prstGeom prst="round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133350</xdr:colOff>
      <xdr:row>16</xdr:row>
      <xdr:rowOff>47625</xdr:rowOff>
    </xdr:from>
    <xdr:to>
      <xdr:col>0</xdr:col>
      <xdr:colOff>361950</xdr:colOff>
      <xdr:row>17</xdr:row>
      <xdr:rowOff>104775</xdr:rowOff>
    </xdr:to>
    <xdr:sp macro="" textlink="">
      <xdr:nvSpPr>
        <xdr:cNvPr id="3" name="triangle2"/>
        <xdr:cNvSpPr/>
      </xdr:nvSpPr>
      <xdr:spPr>
        <a:xfrm>
          <a:off x="133350" y="3657600"/>
          <a:ext cx="228600" cy="219075"/>
        </a:xfrm>
        <a:prstGeom prst="triangle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371475</xdr:colOff>
      <xdr:row>2</xdr:row>
      <xdr:rowOff>200025</xdr:rowOff>
    </xdr:from>
    <xdr:to>
      <xdr:col>0</xdr:col>
      <xdr:colOff>571500</xdr:colOff>
      <xdr:row>2</xdr:row>
      <xdr:rowOff>409575</xdr:rowOff>
    </xdr:to>
    <xdr:sp macro="[0]!MoveOval" textlink="">
      <xdr:nvSpPr>
        <xdr:cNvPr id="4" name="Oval 3"/>
        <xdr:cNvSpPr/>
      </xdr:nvSpPr>
      <xdr:spPr>
        <a:xfrm>
          <a:off x="371475" y="1047750"/>
          <a:ext cx="200025" cy="2095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209550</xdr:colOff>
      <xdr:row>4</xdr:row>
      <xdr:rowOff>76200</xdr:rowOff>
    </xdr:from>
    <xdr:to>
      <xdr:col>0</xdr:col>
      <xdr:colOff>438150</xdr:colOff>
      <xdr:row>5</xdr:row>
      <xdr:rowOff>76200</xdr:rowOff>
    </xdr:to>
    <xdr:sp macro="" textlink="">
      <xdr:nvSpPr>
        <xdr:cNvPr id="5" name="square"/>
        <xdr:cNvSpPr/>
      </xdr:nvSpPr>
      <xdr:spPr>
        <a:xfrm>
          <a:off x="209550" y="1743075"/>
          <a:ext cx="228600" cy="161925"/>
        </a:xfrm>
        <a:prstGeom prst="round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314325</xdr:colOff>
      <xdr:row>5</xdr:row>
      <xdr:rowOff>9525</xdr:rowOff>
    </xdr:from>
    <xdr:to>
      <xdr:col>0</xdr:col>
      <xdr:colOff>542925</xdr:colOff>
      <xdr:row>6</xdr:row>
      <xdr:rowOff>9525</xdr:rowOff>
    </xdr:to>
    <xdr:sp macro="" textlink="">
      <xdr:nvSpPr>
        <xdr:cNvPr id="6" name="square2"/>
        <xdr:cNvSpPr/>
      </xdr:nvSpPr>
      <xdr:spPr>
        <a:xfrm>
          <a:off x="314325" y="1838325"/>
          <a:ext cx="228600" cy="161925"/>
        </a:xfrm>
        <a:prstGeom prst="round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314325</xdr:colOff>
      <xdr:row>4</xdr:row>
      <xdr:rowOff>57150</xdr:rowOff>
    </xdr:from>
    <xdr:to>
      <xdr:col>1</xdr:col>
      <xdr:colOff>542925</xdr:colOff>
      <xdr:row>5</xdr:row>
      <xdr:rowOff>57150</xdr:rowOff>
    </xdr:to>
    <xdr:sp macro="" textlink="">
      <xdr:nvSpPr>
        <xdr:cNvPr id="7" name="oval"/>
        <xdr:cNvSpPr/>
      </xdr:nvSpPr>
      <xdr:spPr>
        <a:xfrm>
          <a:off x="1238250" y="17240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390525</xdr:colOff>
      <xdr:row>4</xdr:row>
      <xdr:rowOff>133350</xdr:rowOff>
    </xdr:from>
    <xdr:to>
      <xdr:col>1</xdr:col>
      <xdr:colOff>619125</xdr:colOff>
      <xdr:row>5</xdr:row>
      <xdr:rowOff>133350</xdr:rowOff>
    </xdr:to>
    <xdr:sp macro="" textlink="">
      <xdr:nvSpPr>
        <xdr:cNvPr id="8" name="oval2"/>
        <xdr:cNvSpPr/>
      </xdr:nvSpPr>
      <xdr:spPr>
        <a:xfrm>
          <a:off x="1314450" y="18002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228600</xdr:colOff>
      <xdr:row>2</xdr:row>
      <xdr:rowOff>19050</xdr:rowOff>
    </xdr:from>
    <xdr:to>
      <xdr:col>10</xdr:col>
      <xdr:colOff>638175</xdr:colOff>
      <xdr:row>2</xdr:row>
      <xdr:rowOff>257175</xdr:rowOff>
    </xdr:to>
    <xdr:sp macro="" textlink="">
      <xdr:nvSpPr>
        <xdr:cNvPr id="9" name="Rectangle 8"/>
        <xdr:cNvSpPr/>
      </xdr:nvSpPr>
      <xdr:spPr>
        <a:xfrm>
          <a:off x="15173325" y="866775"/>
          <a:ext cx="409575" cy="238125"/>
        </a:xfrm>
        <a:prstGeom prst="rect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171450</xdr:colOff>
      <xdr:row>2</xdr:row>
      <xdr:rowOff>19050</xdr:rowOff>
    </xdr:from>
    <xdr:to>
      <xdr:col>12</xdr:col>
      <xdr:colOff>571500</xdr:colOff>
      <xdr:row>2</xdr:row>
      <xdr:rowOff>257175</xdr:rowOff>
    </xdr:to>
    <xdr:sp macro="" textlink="">
      <xdr:nvSpPr>
        <xdr:cNvPr id="10" name="Rectangle 9"/>
        <xdr:cNvSpPr/>
      </xdr:nvSpPr>
      <xdr:spPr>
        <a:xfrm>
          <a:off x="16697325" y="866775"/>
          <a:ext cx="400050" cy="238125"/>
        </a:xfrm>
        <a:prstGeom prst="rect">
          <a:avLst/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142875</xdr:colOff>
      <xdr:row>2</xdr:row>
      <xdr:rowOff>19050</xdr:rowOff>
    </xdr:from>
    <xdr:to>
      <xdr:col>11</xdr:col>
      <xdr:colOff>552450</xdr:colOff>
      <xdr:row>2</xdr:row>
      <xdr:rowOff>257175</xdr:rowOff>
    </xdr:to>
    <xdr:sp macro="" textlink="">
      <xdr:nvSpPr>
        <xdr:cNvPr id="11" name="Rectangle 10"/>
        <xdr:cNvSpPr/>
      </xdr:nvSpPr>
      <xdr:spPr>
        <a:xfrm>
          <a:off x="15954375" y="866775"/>
          <a:ext cx="409575" cy="238125"/>
        </a:xfrm>
        <a:prstGeom prst="rect">
          <a:avLst/>
        </a:prstGeom>
        <a:solidFill>
          <a:srgbClr val="FFFF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9</xdr:col>
      <xdr:colOff>57149</xdr:colOff>
      <xdr:row>1</xdr:row>
      <xdr:rowOff>219075</xdr:rowOff>
    </xdr:from>
    <xdr:ext cx="685801" cy="790575"/>
    <xdr:sp macro="[0]!AddNewMeasurement" textlink="">
      <xdr:nvSpPr>
        <xdr:cNvPr id="12" name="TextBox 11"/>
        <xdr:cNvSpPr txBox="1"/>
      </xdr:nvSpPr>
      <xdr:spPr>
        <a:xfrm>
          <a:off x="14192249" y="428625"/>
          <a:ext cx="685801" cy="790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/>
            <a:t>Edit</a:t>
          </a:r>
        </a:p>
        <a:p>
          <a:pPr algn="ctr"/>
          <a:r>
            <a:rPr lang="en-US" sz="1800" b="1" baseline="0"/>
            <a:t>tab</a:t>
          </a:r>
          <a:endParaRPr lang="en-US" sz="1800" b="1"/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5</xdr:col>
      <xdr:colOff>123825</xdr:colOff>
      <xdr:row>38</xdr:row>
      <xdr:rowOff>123825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9925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5</xdr:col>
      <xdr:colOff>123825</xdr:colOff>
      <xdr:row>38</xdr:row>
      <xdr:rowOff>123825</xdr:rowOff>
    </xdr:to>
    <xdr:pic>
      <xdr:nvPicPr>
        <xdr:cNvPr id="15" name="Picture 14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16" name="Picture 15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9925" y="1504950"/>
          <a:ext cx="5943600" cy="5791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238125</xdr:rowOff>
    </xdr:from>
    <xdr:to>
      <xdr:col>0</xdr:col>
      <xdr:colOff>590550</xdr:colOff>
      <xdr:row>1</xdr:row>
      <xdr:rowOff>409575</xdr:rowOff>
    </xdr:to>
    <xdr:sp macro="[0]!MoveSquare" textlink="">
      <xdr:nvSpPr>
        <xdr:cNvPr id="2" name="Rounded Rectangle 1"/>
        <xdr:cNvSpPr/>
      </xdr:nvSpPr>
      <xdr:spPr>
        <a:xfrm>
          <a:off x="361950" y="447675"/>
          <a:ext cx="228600" cy="171450"/>
        </a:xfrm>
        <a:prstGeom prst="round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133350</xdr:colOff>
      <xdr:row>16</xdr:row>
      <xdr:rowOff>47625</xdr:rowOff>
    </xdr:from>
    <xdr:to>
      <xdr:col>0</xdr:col>
      <xdr:colOff>361950</xdr:colOff>
      <xdr:row>17</xdr:row>
      <xdr:rowOff>104775</xdr:rowOff>
    </xdr:to>
    <xdr:sp macro="" textlink="">
      <xdr:nvSpPr>
        <xdr:cNvPr id="3" name="triangle2"/>
        <xdr:cNvSpPr/>
      </xdr:nvSpPr>
      <xdr:spPr>
        <a:xfrm>
          <a:off x="133350" y="3657600"/>
          <a:ext cx="228600" cy="219075"/>
        </a:xfrm>
        <a:prstGeom prst="triangle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371475</xdr:colOff>
      <xdr:row>2</xdr:row>
      <xdr:rowOff>200025</xdr:rowOff>
    </xdr:from>
    <xdr:to>
      <xdr:col>0</xdr:col>
      <xdr:colOff>571500</xdr:colOff>
      <xdr:row>2</xdr:row>
      <xdr:rowOff>409575</xdr:rowOff>
    </xdr:to>
    <xdr:sp macro="[0]!MoveOval" textlink="">
      <xdr:nvSpPr>
        <xdr:cNvPr id="4" name="Oval 3"/>
        <xdr:cNvSpPr/>
      </xdr:nvSpPr>
      <xdr:spPr>
        <a:xfrm>
          <a:off x="371475" y="1047750"/>
          <a:ext cx="200025" cy="2095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209550</xdr:colOff>
      <xdr:row>4</xdr:row>
      <xdr:rowOff>76200</xdr:rowOff>
    </xdr:from>
    <xdr:to>
      <xdr:col>0</xdr:col>
      <xdr:colOff>438150</xdr:colOff>
      <xdr:row>5</xdr:row>
      <xdr:rowOff>76200</xdr:rowOff>
    </xdr:to>
    <xdr:sp macro="" textlink="">
      <xdr:nvSpPr>
        <xdr:cNvPr id="5" name="square"/>
        <xdr:cNvSpPr/>
      </xdr:nvSpPr>
      <xdr:spPr>
        <a:xfrm>
          <a:off x="209550" y="1743075"/>
          <a:ext cx="228600" cy="161925"/>
        </a:xfrm>
        <a:prstGeom prst="round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314325</xdr:colOff>
      <xdr:row>5</xdr:row>
      <xdr:rowOff>9525</xdr:rowOff>
    </xdr:from>
    <xdr:to>
      <xdr:col>0</xdr:col>
      <xdr:colOff>542925</xdr:colOff>
      <xdr:row>6</xdr:row>
      <xdr:rowOff>9525</xdr:rowOff>
    </xdr:to>
    <xdr:sp macro="" textlink="">
      <xdr:nvSpPr>
        <xdr:cNvPr id="6" name="square2"/>
        <xdr:cNvSpPr/>
      </xdr:nvSpPr>
      <xdr:spPr>
        <a:xfrm>
          <a:off x="314325" y="1838325"/>
          <a:ext cx="228600" cy="161925"/>
        </a:xfrm>
        <a:prstGeom prst="round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314325</xdr:colOff>
      <xdr:row>4</xdr:row>
      <xdr:rowOff>57150</xdr:rowOff>
    </xdr:from>
    <xdr:to>
      <xdr:col>1</xdr:col>
      <xdr:colOff>542925</xdr:colOff>
      <xdr:row>5</xdr:row>
      <xdr:rowOff>57150</xdr:rowOff>
    </xdr:to>
    <xdr:sp macro="" textlink="">
      <xdr:nvSpPr>
        <xdr:cNvPr id="7" name="oval"/>
        <xdr:cNvSpPr/>
      </xdr:nvSpPr>
      <xdr:spPr>
        <a:xfrm>
          <a:off x="1238250" y="17240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390525</xdr:colOff>
      <xdr:row>4</xdr:row>
      <xdr:rowOff>133350</xdr:rowOff>
    </xdr:from>
    <xdr:to>
      <xdr:col>1</xdr:col>
      <xdr:colOff>619125</xdr:colOff>
      <xdr:row>5</xdr:row>
      <xdr:rowOff>133350</xdr:rowOff>
    </xdr:to>
    <xdr:sp macro="" textlink="">
      <xdr:nvSpPr>
        <xdr:cNvPr id="8" name="oval2"/>
        <xdr:cNvSpPr/>
      </xdr:nvSpPr>
      <xdr:spPr>
        <a:xfrm>
          <a:off x="1314450" y="18002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228600</xdr:colOff>
      <xdr:row>2</xdr:row>
      <xdr:rowOff>19050</xdr:rowOff>
    </xdr:from>
    <xdr:to>
      <xdr:col>10</xdr:col>
      <xdr:colOff>638175</xdr:colOff>
      <xdr:row>2</xdr:row>
      <xdr:rowOff>257175</xdr:rowOff>
    </xdr:to>
    <xdr:sp macro="" textlink="">
      <xdr:nvSpPr>
        <xdr:cNvPr id="9" name="Rectangle 8"/>
        <xdr:cNvSpPr/>
      </xdr:nvSpPr>
      <xdr:spPr>
        <a:xfrm>
          <a:off x="15173325" y="866775"/>
          <a:ext cx="409575" cy="238125"/>
        </a:xfrm>
        <a:prstGeom prst="rect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171450</xdr:colOff>
      <xdr:row>2</xdr:row>
      <xdr:rowOff>19050</xdr:rowOff>
    </xdr:from>
    <xdr:to>
      <xdr:col>12</xdr:col>
      <xdr:colOff>571500</xdr:colOff>
      <xdr:row>2</xdr:row>
      <xdr:rowOff>257175</xdr:rowOff>
    </xdr:to>
    <xdr:sp macro="" textlink="">
      <xdr:nvSpPr>
        <xdr:cNvPr id="10" name="Rectangle 9"/>
        <xdr:cNvSpPr/>
      </xdr:nvSpPr>
      <xdr:spPr>
        <a:xfrm>
          <a:off x="16697325" y="866775"/>
          <a:ext cx="400050" cy="238125"/>
        </a:xfrm>
        <a:prstGeom prst="rect">
          <a:avLst/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142875</xdr:colOff>
      <xdr:row>2</xdr:row>
      <xdr:rowOff>19050</xdr:rowOff>
    </xdr:from>
    <xdr:to>
      <xdr:col>11</xdr:col>
      <xdr:colOff>552450</xdr:colOff>
      <xdr:row>2</xdr:row>
      <xdr:rowOff>257175</xdr:rowOff>
    </xdr:to>
    <xdr:sp macro="" textlink="">
      <xdr:nvSpPr>
        <xdr:cNvPr id="11" name="Rectangle 10"/>
        <xdr:cNvSpPr/>
      </xdr:nvSpPr>
      <xdr:spPr>
        <a:xfrm>
          <a:off x="15954375" y="866775"/>
          <a:ext cx="409575" cy="238125"/>
        </a:xfrm>
        <a:prstGeom prst="rect">
          <a:avLst/>
        </a:prstGeom>
        <a:solidFill>
          <a:srgbClr val="FFFF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9</xdr:col>
      <xdr:colOff>57149</xdr:colOff>
      <xdr:row>1</xdr:row>
      <xdr:rowOff>219075</xdr:rowOff>
    </xdr:from>
    <xdr:ext cx="685801" cy="790575"/>
    <xdr:sp macro="[0]!AddNewMeasurement" textlink="">
      <xdr:nvSpPr>
        <xdr:cNvPr id="12" name="TextBox 11"/>
        <xdr:cNvSpPr txBox="1"/>
      </xdr:nvSpPr>
      <xdr:spPr>
        <a:xfrm>
          <a:off x="14192249" y="428625"/>
          <a:ext cx="685801" cy="790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/>
            <a:t>Edit</a:t>
          </a:r>
        </a:p>
        <a:p>
          <a:pPr algn="ctr"/>
          <a:r>
            <a:rPr lang="en-US" sz="1800" b="1" baseline="0"/>
            <a:t>tab</a:t>
          </a:r>
          <a:endParaRPr lang="en-US" sz="1800" b="1"/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5</xdr:col>
      <xdr:colOff>123825</xdr:colOff>
      <xdr:row>38</xdr:row>
      <xdr:rowOff>123825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9925" y="1504950"/>
          <a:ext cx="5943600" cy="57912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238125</xdr:rowOff>
    </xdr:from>
    <xdr:to>
      <xdr:col>0</xdr:col>
      <xdr:colOff>590550</xdr:colOff>
      <xdr:row>1</xdr:row>
      <xdr:rowOff>409575</xdr:rowOff>
    </xdr:to>
    <xdr:sp macro="[0]!MoveSquare" textlink="">
      <xdr:nvSpPr>
        <xdr:cNvPr id="2" name="Rounded Rectangle 1"/>
        <xdr:cNvSpPr/>
      </xdr:nvSpPr>
      <xdr:spPr>
        <a:xfrm>
          <a:off x="361950" y="447675"/>
          <a:ext cx="228600" cy="171450"/>
        </a:xfrm>
        <a:prstGeom prst="round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133350</xdr:colOff>
      <xdr:row>16</xdr:row>
      <xdr:rowOff>47625</xdr:rowOff>
    </xdr:from>
    <xdr:to>
      <xdr:col>0</xdr:col>
      <xdr:colOff>361950</xdr:colOff>
      <xdr:row>17</xdr:row>
      <xdr:rowOff>104775</xdr:rowOff>
    </xdr:to>
    <xdr:sp macro="" textlink="">
      <xdr:nvSpPr>
        <xdr:cNvPr id="3" name="triangle2"/>
        <xdr:cNvSpPr/>
      </xdr:nvSpPr>
      <xdr:spPr>
        <a:xfrm>
          <a:off x="133350" y="3657600"/>
          <a:ext cx="228600" cy="219075"/>
        </a:xfrm>
        <a:prstGeom prst="triangle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371475</xdr:colOff>
      <xdr:row>2</xdr:row>
      <xdr:rowOff>200025</xdr:rowOff>
    </xdr:from>
    <xdr:to>
      <xdr:col>0</xdr:col>
      <xdr:colOff>571500</xdr:colOff>
      <xdr:row>2</xdr:row>
      <xdr:rowOff>409575</xdr:rowOff>
    </xdr:to>
    <xdr:sp macro="[0]!MoveOval" textlink="">
      <xdr:nvSpPr>
        <xdr:cNvPr id="4" name="Oval 3"/>
        <xdr:cNvSpPr/>
      </xdr:nvSpPr>
      <xdr:spPr>
        <a:xfrm>
          <a:off x="371475" y="1047750"/>
          <a:ext cx="200025" cy="2095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209550</xdr:colOff>
      <xdr:row>4</xdr:row>
      <xdr:rowOff>76200</xdr:rowOff>
    </xdr:from>
    <xdr:to>
      <xdr:col>0</xdr:col>
      <xdr:colOff>438150</xdr:colOff>
      <xdr:row>5</xdr:row>
      <xdr:rowOff>76200</xdr:rowOff>
    </xdr:to>
    <xdr:sp macro="" textlink="">
      <xdr:nvSpPr>
        <xdr:cNvPr id="5" name="square"/>
        <xdr:cNvSpPr/>
      </xdr:nvSpPr>
      <xdr:spPr>
        <a:xfrm>
          <a:off x="209550" y="1743075"/>
          <a:ext cx="228600" cy="161925"/>
        </a:xfrm>
        <a:prstGeom prst="round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314325</xdr:colOff>
      <xdr:row>5</xdr:row>
      <xdr:rowOff>9525</xdr:rowOff>
    </xdr:from>
    <xdr:to>
      <xdr:col>0</xdr:col>
      <xdr:colOff>542925</xdr:colOff>
      <xdr:row>6</xdr:row>
      <xdr:rowOff>9525</xdr:rowOff>
    </xdr:to>
    <xdr:sp macro="" textlink="">
      <xdr:nvSpPr>
        <xdr:cNvPr id="6" name="square2"/>
        <xdr:cNvSpPr/>
      </xdr:nvSpPr>
      <xdr:spPr>
        <a:xfrm>
          <a:off x="314325" y="1838325"/>
          <a:ext cx="228600" cy="161925"/>
        </a:xfrm>
        <a:prstGeom prst="round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314325</xdr:colOff>
      <xdr:row>4</xdr:row>
      <xdr:rowOff>57150</xdr:rowOff>
    </xdr:from>
    <xdr:to>
      <xdr:col>1</xdr:col>
      <xdr:colOff>542925</xdr:colOff>
      <xdr:row>5</xdr:row>
      <xdr:rowOff>57150</xdr:rowOff>
    </xdr:to>
    <xdr:sp macro="" textlink="">
      <xdr:nvSpPr>
        <xdr:cNvPr id="7" name="oval"/>
        <xdr:cNvSpPr/>
      </xdr:nvSpPr>
      <xdr:spPr>
        <a:xfrm>
          <a:off x="1238250" y="17240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390525</xdr:colOff>
      <xdr:row>4</xdr:row>
      <xdr:rowOff>133350</xdr:rowOff>
    </xdr:from>
    <xdr:to>
      <xdr:col>1</xdr:col>
      <xdr:colOff>619125</xdr:colOff>
      <xdr:row>5</xdr:row>
      <xdr:rowOff>133350</xdr:rowOff>
    </xdr:to>
    <xdr:sp macro="" textlink="">
      <xdr:nvSpPr>
        <xdr:cNvPr id="8" name="oval2"/>
        <xdr:cNvSpPr/>
      </xdr:nvSpPr>
      <xdr:spPr>
        <a:xfrm>
          <a:off x="1314450" y="18002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228600</xdr:colOff>
      <xdr:row>2</xdr:row>
      <xdr:rowOff>19050</xdr:rowOff>
    </xdr:from>
    <xdr:to>
      <xdr:col>10</xdr:col>
      <xdr:colOff>638175</xdr:colOff>
      <xdr:row>2</xdr:row>
      <xdr:rowOff>257175</xdr:rowOff>
    </xdr:to>
    <xdr:sp macro="" textlink="">
      <xdr:nvSpPr>
        <xdr:cNvPr id="9" name="Rectangle 8"/>
        <xdr:cNvSpPr/>
      </xdr:nvSpPr>
      <xdr:spPr>
        <a:xfrm>
          <a:off x="15173325" y="866775"/>
          <a:ext cx="409575" cy="238125"/>
        </a:xfrm>
        <a:prstGeom prst="rect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171450</xdr:colOff>
      <xdr:row>2</xdr:row>
      <xdr:rowOff>19050</xdr:rowOff>
    </xdr:from>
    <xdr:to>
      <xdr:col>12</xdr:col>
      <xdr:colOff>571500</xdr:colOff>
      <xdr:row>2</xdr:row>
      <xdr:rowOff>257175</xdr:rowOff>
    </xdr:to>
    <xdr:sp macro="" textlink="">
      <xdr:nvSpPr>
        <xdr:cNvPr id="10" name="Rectangle 9"/>
        <xdr:cNvSpPr/>
      </xdr:nvSpPr>
      <xdr:spPr>
        <a:xfrm>
          <a:off x="16697325" y="866775"/>
          <a:ext cx="400050" cy="238125"/>
        </a:xfrm>
        <a:prstGeom prst="rect">
          <a:avLst/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142875</xdr:colOff>
      <xdr:row>2</xdr:row>
      <xdr:rowOff>19050</xdr:rowOff>
    </xdr:from>
    <xdr:to>
      <xdr:col>11</xdr:col>
      <xdr:colOff>552450</xdr:colOff>
      <xdr:row>2</xdr:row>
      <xdr:rowOff>257175</xdr:rowOff>
    </xdr:to>
    <xdr:sp macro="" textlink="">
      <xdr:nvSpPr>
        <xdr:cNvPr id="11" name="Rectangle 10"/>
        <xdr:cNvSpPr/>
      </xdr:nvSpPr>
      <xdr:spPr>
        <a:xfrm>
          <a:off x="15954375" y="866775"/>
          <a:ext cx="409575" cy="238125"/>
        </a:xfrm>
        <a:prstGeom prst="rect">
          <a:avLst/>
        </a:prstGeom>
        <a:solidFill>
          <a:srgbClr val="FFFF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9</xdr:col>
      <xdr:colOff>57149</xdr:colOff>
      <xdr:row>1</xdr:row>
      <xdr:rowOff>219075</xdr:rowOff>
    </xdr:from>
    <xdr:ext cx="685801" cy="790575"/>
    <xdr:sp macro="[0]!AddNewMeasurement" textlink="">
      <xdr:nvSpPr>
        <xdr:cNvPr id="12" name="TextBox 11"/>
        <xdr:cNvSpPr txBox="1"/>
      </xdr:nvSpPr>
      <xdr:spPr>
        <a:xfrm>
          <a:off x="14192249" y="428625"/>
          <a:ext cx="685801" cy="790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/>
            <a:t>Edit</a:t>
          </a:r>
        </a:p>
        <a:p>
          <a:pPr algn="ctr"/>
          <a:r>
            <a:rPr lang="en-US" sz="1800" b="1" baseline="0"/>
            <a:t>tab</a:t>
          </a:r>
          <a:endParaRPr lang="en-US" sz="1800" b="1"/>
        </a:p>
      </xdr:txBody>
    </xdr:sp>
    <xdr:clientData/>
  </xdr:oneCellAnchor>
  <xdr:twoCellAnchor editAs="oneCell">
    <xdr:from>
      <xdr:col>0</xdr:col>
      <xdr:colOff>0</xdr:colOff>
      <xdr:row>2</xdr:row>
      <xdr:rowOff>657224</xdr:rowOff>
    </xdr:from>
    <xdr:to>
      <xdr:col>5</xdr:col>
      <xdr:colOff>123825</xdr:colOff>
      <xdr:row>38</xdr:row>
      <xdr:rowOff>123824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4949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9925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657224</xdr:rowOff>
    </xdr:from>
    <xdr:to>
      <xdr:col>5</xdr:col>
      <xdr:colOff>123825</xdr:colOff>
      <xdr:row>38</xdr:row>
      <xdr:rowOff>123824</xdr:rowOff>
    </xdr:to>
    <xdr:pic>
      <xdr:nvPicPr>
        <xdr:cNvPr id="15" name="Picture 14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4949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16" name="Picture 15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9925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657224</xdr:rowOff>
    </xdr:from>
    <xdr:to>
      <xdr:col>5</xdr:col>
      <xdr:colOff>123825</xdr:colOff>
      <xdr:row>38</xdr:row>
      <xdr:rowOff>123824</xdr:rowOff>
    </xdr:to>
    <xdr:pic>
      <xdr:nvPicPr>
        <xdr:cNvPr id="17" name="Picture 16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4949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18" name="Picture 17"/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19925" y="1504950"/>
          <a:ext cx="5943600" cy="5791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238125</xdr:rowOff>
    </xdr:from>
    <xdr:to>
      <xdr:col>0</xdr:col>
      <xdr:colOff>590550</xdr:colOff>
      <xdr:row>1</xdr:row>
      <xdr:rowOff>409575</xdr:rowOff>
    </xdr:to>
    <xdr:sp macro="[0]!MoveSquare" textlink="">
      <xdr:nvSpPr>
        <xdr:cNvPr id="2" name="Rounded Rectangle 1"/>
        <xdr:cNvSpPr/>
      </xdr:nvSpPr>
      <xdr:spPr>
        <a:xfrm>
          <a:off x="361950" y="447675"/>
          <a:ext cx="228600" cy="171450"/>
        </a:xfrm>
        <a:prstGeom prst="round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133350</xdr:colOff>
      <xdr:row>16</xdr:row>
      <xdr:rowOff>47625</xdr:rowOff>
    </xdr:from>
    <xdr:to>
      <xdr:col>0</xdr:col>
      <xdr:colOff>361950</xdr:colOff>
      <xdr:row>17</xdr:row>
      <xdr:rowOff>104775</xdr:rowOff>
    </xdr:to>
    <xdr:sp macro="" textlink="">
      <xdr:nvSpPr>
        <xdr:cNvPr id="3" name="triangle2"/>
        <xdr:cNvSpPr/>
      </xdr:nvSpPr>
      <xdr:spPr>
        <a:xfrm>
          <a:off x="133350" y="3657600"/>
          <a:ext cx="228600" cy="219075"/>
        </a:xfrm>
        <a:prstGeom prst="triangle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371475</xdr:colOff>
      <xdr:row>2</xdr:row>
      <xdr:rowOff>200025</xdr:rowOff>
    </xdr:from>
    <xdr:to>
      <xdr:col>0</xdr:col>
      <xdr:colOff>571500</xdr:colOff>
      <xdr:row>2</xdr:row>
      <xdr:rowOff>409575</xdr:rowOff>
    </xdr:to>
    <xdr:sp macro="[0]!MoveOval" textlink="">
      <xdr:nvSpPr>
        <xdr:cNvPr id="4" name="Oval 3"/>
        <xdr:cNvSpPr/>
      </xdr:nvSpPr>
      <xdr:spPr>
        <a:xfrm>
          <a:off x="371475" y="1047750"/>
          <a:ext cx="200025" cy="2095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209550</xdr:colOff>
      <xdr:row>4</xdr:row>
      <xdr:rowOff>76200</xdr:rowOff>
    </xdr:from>
    <xdr:to>
      <xdr:col>0</xdr:col>
      <xdr:colOff>438150</xdr:colOff>
      <xdr:row>5</xdr:row>
      <xdr:rowOff>76200</xdr:rowOff>
    </xdr:to>
    <xdr:sp macro="" textlink="">
      <xdr:nvSpPr>
        <xdr:cNvPr id="5" name="square"/>
        <xdr:cNvSpPr/>
      </xdr:nvSpPr>
      <xdr:spPr>
        <a:xfrm>
          <a:off x="209550" y="1743075"/>
          <a:ext cx="228600" cy="161925"/>
        </a:xfrm>
        <a:prstGeom prst="round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314325</xdr:colOff>
      <xdr:row>5</xdr:row>
      <xdr:rowOff>9525</xdr:rowOff>
    </xdr:from>
    <xdr:to>
      <xdr:col>0</xdr:col>
      <xdr:colOff>542925</xdr:colOff>
      <xdr:row>6</xdr:row>
      <xdr:rowOff>9525</xdr:rowOff>
    </xdr:to>
    <xdr:sp macro="" textlink="">
      <xdr:nvSpPr>
        <xdr:cNvPr id="6" name="square2"/>
        <xdr:cNvSpPr/>
      </xdr:nvSpPr>
      <xdr:spPr>
        <a:xfrm>
          <a:off x="314325" y="1838325"/>
          <a:ext cx="228600" cy="161925"/>
        </a:xfrm>
        <a:prstGeom prst="round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314325</xdr:colOff>
      <xdr:row>4</xdr:row>
      <xdr:rowOff>57150</xdr:rowOff>
    </xdr:from>
    <xdr:to>
      <xdr:col>1</xdr:col>
      <xdr:colOff>542925</xdr:colOff>
      <xdr:row>5</xdr:row>
      <xdr:rowOff>57150</xdr:rowOff>
    </xdr:to>
    <xdr:sp macro="" textlink="">
      <xdr:nvSpPr>
        <xdr:cNvPr id="7" name="oval"/>
        <xdr:cNvSpPr/>
      </xdr:nvSpPr>
      <xdr:spPr>
        <a:xfrm>
          <a:off x="1238250" y="17240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390525</xdr:colOff>
      <xdr:row>4</xdr:row>
      <xdr:rowOff>133350</xdr:rowOff>
    </xdr:from>
    <xdr:to>
      <xdr:col>1</xdr:col>
      <xdr:colOff>619125</xdr:colOff>
      <xdr:row>5</xdr:row>
      <xdr:rowOff>133350</xdr:rowOff>
    </xdr:to>
    <xdr:sp macro="" textlink="">
      <xdr:nvSpPr>
        <xdr:cNvPr id="8" name="oval2"/>
        <xdr:cNvSpPr/>
      </xdr:nvSpPr>
      <xdr:spPr>
        <a:xfrm>
          <a:off x="1314450" y="18002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228600</xdr:colOff>
      <xdr:row>2</xdr:row>
      <xdr:rowOff>19050</xdr:rowOff>
    </xdr:from>
    <xdr:to>
      <xdr:col>10</xdr:col>
      <xdr:colOff>638175</xdr:colOff>
      <xdr:row>2</xdr:row>
      <xdr:rowOff>257175</xdr:rowOff>
    </xdr:to>
    <xdr:sp macro="" textlink="">
      <xdr:nvSpPr>
        <xdr:cNvPr id="9" name="Rectangle 8"/>
        <xdr:cNvSpPr/>
      </xdr:nvSpPr>
      <xdr:spPr>
        <a:xfrm>
          <a:off x="15173325" y="866775"/>
          <a:ext cx="409575" cy="238125"/>
        </a:xfrm>
        <a:prstGeom prst="rect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171450</xdr:colOff>
      <xdr:row>2</xdr:row>
      <xdr:rowOff>19050</xdr:rowOff>
    </xdr:from>
    <xdr:to>
      <xdr:col>12</xdr:col>
      <xdr:colOff>571500</xdr:colOff>
      <xdr:row>2</xdr:row>
      <xdr:rowOff>257175</xdr:rowOff>
    </xdr:to>
    <xdr:sp macro="" textlink="">
      <xdr:nvSpPr>
        <xdr:cNvPr id="10" name="Rectangle 9"/>
        <xdr:cNvSpPr/>
      </xdr:nvSpPr>
      <xdr:spPr>
        <a:xfrm>
          <a:off x="16697325" y="866775"/>
          <a:ext cx="400050" cy="238125"/>
        </a:xfrm>
        <a:prstGeom prst="rect">
          <a:avLst/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142875</xdr:colOff>
      <xdr:row>2</xdr:row>
      <xdr:rowOff>19050</xdr:rowOff>
    </xdr:from>
    <xdr:to>
      <xdr:col>11</xdr:col>
      <xdr:colOff>552450</xdr:colOff>
      <xdr:row>2</xdr:row>
      <xdr:rowOff>257175</xdr:rowOff>
    </xdr:to>
    <xdr:sp macro="" textlink="">
      <xdr:nvSpPr>
        <xdr:cNvPr id="11" name="Rectangle 10"/>
        <xdr:cNvSpPr/>
      </xdr:nvSpPr>
      <xdr:spPr>
        <a:xfrm>
          <a:off x="15954375" y="866775"/>
          <a:ext cx="409575" cy="238125"/>
        </a:xfrm>
        <a:prstGeom prst="rect">
          <a:avLst/>
        </a:prstGeom>
        <a:solidFill>
          <a:srgbClr val="FFFF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9</xdr:col>
      <xdr:colOff>57149</xdr:colOff>
      <xdr:row>1</xdr:row>
      <xdr:rowOff>219075</xdr:rowOff>
    </xdr:from>
    <xdr:ext cx="685801" cy="790575"/>
    <xdr:sp macro="[0]!AddNewMeasurement" textlink="">
      <xdr:nvSpPr>
        <xdr:cNvPr id="12" name="TextBox 11"/>
        <xdr:cNvSpPr txBox="1"/>
      </xdr:nvSpPr>
      <xdr:spPr>
        <a:xfrm>
          <a:off x="14192249" y="428625"/>
          <a:ext cx="685801" cy="790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/>
            <a:t>Edit</a:t>
          </a:r>
        </a:p>
        <a:p>
          <a:pPr algn="ctr"/>
          <a:r>
            <a:rPr lang="en-US" sz="1800" b="1" baseline="0"/>
            <a:t>tab</a:t>
          </a:r>
          <a:endParaRPr lang="en-US" sz="1800" b="1"/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5</xdr:col>
      <xdr:colOff>123825</xdr:colOff>
      <xdr:row>38</xdr:row>
      <xdr:rowOff>123825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9925" y="1504950"/>
          <a:ext cx="5943600" cy="57912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238125</xdr:rowOff>
    </xdr:from>
    <xdr:to>
      <xdr:col>0</xdr:col>
      <xdr:colOff>590550</xdr:colOff>
      <xdr:row>1</xdr:row>
      <xdr:rowOff>409575</xdr:rowOff>
    </xdr:to>
    <xdr:sp macro="[0]!MoveSquare" textlink="">
      <xdr:nvSpPr>
        <xdr:cNvPr id="2" name="Rounded Rectangle 1"/>
        <xdr:cNvSpPr/>
      </xdr:nvSpPr>
      <xdr:spPr>
        <a:xfrm>
          <a:off x="361950" y="447675"/>
          <a:ext cx="228600" cy="171450"/>
        </a:xfrm>
        <a:prstGeom prst="round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133350</xdr:colOff>
      <xdr:row>16</xdr:row>
      <xdr:rowOff>47625</xdr:rowOff>
    </xdr:from>
    <xdr:to>
      <xdr:col>0</xdr:col>
      <xdr:colOff>361950</xdr:colOff>
      <xdr:row>17</xdr:row>
      <xdr:rowOff>104775</xdr:rowOff>
    </xdr:to>
    <xdr:sp macro="" textlink="">
      <xdr:nvSpPr>
        <xdr:cNvPr id="3" name="triangle2"/>
        <xdr:cNvSpPr/>
      </xdr:nvSpPr>
      <xdr:spPr>
        <a:xfrm>
          <a:off x="133350" y="3657600"/>
          <a:ext cx="228600" cy="219075"/>
        </a:xfrm>
        <a:prstGeom prst="triangle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371475</xdr:colOff>
      <xdr:row>2</xdr:row>
      <xdr:rowOff>200025</xdr:rowOff>
    </xdr:from>
    <xdr:to>
      <xdr:col>0</xdr:col>
      <xdr:colOff>571500</xdr:colOff>
      <xdr:row>2</xdr:row>
      <xdr:rowOff>409575</xdr:rowOff>
    </xdr:to>
    <xdr:sp macro="[0]!MoveOval" textlink="">
      <xdr:nvSpPr>
        <xdr:cNvPr id="4" name="Oval 3"/>
        <xdr:cNvSpPr/>
      </xdr:nvSpPr>
      <xdr:spPr>
        <a:xfrm>
          <a:off x="371475" y="1047750"/>
          <a:ext cx="200025" cy="2095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314325</xdr:colOff>
      <xdr:row>4</xdr:row>
      <xdr:rowOff>57150</xdr:rowOff>
    </xdr:from>
    <xdr:to>
      <xdr:col>1</xdr:col>
      <xdr:colOff>542925</xdr:colOff>
      <xdr:row>5</xdr:row>
      <xdr:rowOff>57150</xdr:rowOff>
    </xdr:to>
    <xdr:sp macro="" textlink="">
      <xdr:nvSpPr>
        <xdr:cNvPr id="7" name="oval"/>
        <xdr:cNvSpPr/>
      </xdr:nvSpPr>
      <xdr:spPr>
        <a:xfrm>
          <a:off x="1238250" y="1724025"/>
          <a:ext cx="228600" cy="161925"/>
        </a:xfrm>
        <a:prstGeom prst="ellipse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390525</xdr:colOff>
      <xdr:row>4</xdr:row>
      <xdr:rowOff>133350</xdr:rowOff>
    </xdr:from>
    <xdr:to>
      <xdr:col>1</xdr:col>
      <xdr:colOff>619125</xdr:colOff>
      <xdr:row>5</xdr:row>
      <xdr:rowOff>133350</xdr:rowOff>
    </xdr:to>
    <xdr:sp macro="" textlink="">
      <xdr:nvSpPr>
        <xdr:cNvPr id="8" name="oval2"/>
        <xdr:cNvSpPr/>
      </xdr:nvSpPr>
      <xdr:spPr>
        <a:xfrm>
          <a:off x="1314450" y="1800225"/>
          <a:ext cx="228600" cy="161925"/>
        </a:xfrm>
        <a:prstGeom prst="ellipse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228600</xdr:colOff>
      <xdr:row>2</xdr:row>
      <xdr:rowOff>19050</xdr:rowOff>
    </xdr:from>
    <xdr:to>
      <xdr:col>10</xdr:col>
      <xdr:colOff>638175</xdr:colOff>
      <xdr:row>2</xdr:row>
      <xdr:rowOff>257175</xdr:rowOff>
    </xdr:to>
    <xdr:sp macro="" textlink="">
      <xdr:nvSpPr>
        <xdr:cNvPr id="9" name="Rectangle 8"/>
        <xdr:cNvSpPr/>
      </xdr:nvSpPr>
      <xdr:spPr>
        <a:xfrm>
          <a:off x="14782800" y="866775"/>
          <a:ext cx="409575" cy="238125"/>
        </a:xfrm>
        <a:prstGeom prst="rect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171450</xdr:colOff>
      <xdr:row>2</xdr:row>
      <xdr:rowOff>19050</xdr:rowOff>
    </xdr:from>
    <xdr:to>
      <xdr:col>12</xdr:col>
      <xdr:colOff>571500</xdr:colOff>
      <xdr:row>2</xdr:row>
      <xdr:rowOff>257175</xdr:rowOff>
    </xdr:to>
    <xdr:sp macro="" textlink="">
      <xdr:nvSpPr>
        <xdr:cNvPr id="10" name="Rectangle 9"/>
        <xdr:cNvSpPr/>
      </xdr:nvSpPr>
      <xdr:spPr>
        <a:xfrm>
          <a:off x="16306800" y="866775"/>
          <a:ext cx="400050" cy="238125"/>
        </a:xfrm>
        <a:prstGeom prst="rect">
          <a:avLst/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142875</xdr:colOff>
      <xdr:row>2</xdr:row>
      <xdr:rowOff>19050</xdr:rowOff>
    </xdr:from>
    <xdr:to>
      <xdr:col>11</xdr:col>
      <xdr:colOff>552450</xdr:colOff>
      <xdr:row>2</xdr:row>
      <xdr:rowOff>257175</xdr:rowOff>
    </xdr:to>
    <xdr:sp macro="" textlink="">
      <xdr:nvSpPr>
        <xdr:cNvPr id="11" name="Rectangle 10"/>
        <xdr:cNvSpPr/>
      </xdr:nvSpPr>
      <xdr:spPr>
        <a:xfrm>
          <a:off x="15563850" y="866775"/>
          <a:ext cx="409575" cy="238125"/>
        </a:xfrm>
        <a:prstGeom prst="rect">
          <a:avLst/>
        </a:prstGeom>
        <a:solidFill>
          <a:srgbClr val="FFFF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114301</xdr:colOff>
      <xdr:row>4</xdr:row>
      <xdr:rowOff>21432</xdr:rowOff>
    </xdr:from>
    <xdr:to>
      <xdr:col>0</xdr:col>
      <xdr:colOff>342901</xdr:colOff>
      <xdr:row>5</xdr:row>
      <xdr:rowOff>21431</xdr:rowOff>
    </xdr:to>
    <xdr:sp macro="" textlink="">
      <xdr:nvSpPr>
        <xdr:cNvPr id="52" name="square"/>
        <xdr:cNvSpPr/>
      </xdr:nvSpPr>
      <xdr:spPr>
        <a:xfrm>
          <a:off x="114301" y="1700213"/>
          <a:ext cx="228600" cy="166687"/>
        </a:xfrm>
        <a:prstGeom prst="roundRect">
          <a:avLst/>
        </a:prstGeom>
        <a:noFill/>
        <a:ln w="25400" cap="flat" cmpd="sng" algn="ctr">
          <a:solidFill>
            <a:srgbClr val="FFFF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194468</xdr:colOff>
      <xdr:row>4</xdr:row>
      <xdr:rowOff>135732</xdr:rowOff>
    </xdr:from>
    <xdr:to>
      <xdr:col>0</xdr:col>
      <xdr:colOff>423068</xdr:colOff>
      <xdr:row>5</xdr:row>
      <xdr:rowOff>135731</xdr:rowOff>
    </xdr:to>
    <xdr:sp macro="" textlink="">
      <xdr:nvSpPr>
        <xdr:cNvPr id="53" name="square2"/>
        <xdr:cNvSpPr/>
      </xdr:nvSpPr>
      <xdr:spPr>
        <a:xfrm>
          <a:off x="194468" y="1814513"/>
          <a:ext cx="228600" cy="166687"/>
        </a:xfrm>
        <a:prstGeom prst="roundRect">
          <a:avLst/>
        </a:prstGeom>
        <a:noFill/>
        <a:ln w="25400" cap="flat" cmpd="sng" algn="ctr">
          <a:solidFill>
            <a:srgbClr val="FFFF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59530</xdr:colOff>
      <xdr:row>1</xdr:row>
      <xdr:rowOff>250030</xdr:rowOff>
    </xdr:from>
    <xdr:to>
      <xdr:col>9</xdr:col>
      <xdr:colOff>750093</xdr:colOff>
      <xdr:row>2</xdr:row>
      <xdr:rowOff>202407</xdr:rowOff>
    </xdr:to>
    <xdr:sp macro="[0]!AddNewMeasurement" textlink="">
      <xdr:nvSpPr>
        <xdr:cNvPr id="16" name="TextBox 15"/>
        <xdr:cNvSpPr txBox="1"/>
      </xdr:nvSpPr>
      <xdr:spPr>
        <a:xfrm>
          <a:off x="14620874" y="464343"/>
          <a:ext cx="690563" cy="59531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600" b="1"/>
            <a:t>Edit tab</a:t>
          </a:r>
        </a:p>
      </xdr:txBody>
    </xdr:sp>
    <xdr:clientData/>
  </xdr:twoCellAnchor>
  <xdr:twoCellAnchor editAs="oneCell">
    <xdr:from>
      <xdr:col>0</xdr:col>
      <xdr:colOff>0</xdr:colOff>
      <xdr:row>3</xdr:row>
      <xdr:rowOff>0</xdr:rowOff>
    </xdr:from>
    <xdr:to>
      <xdr:col>4</xdr:col>
      <xdr:colOff>1514475</xdr:colOff>
      <xdr:row>38</xdr:row>
      <xdr:rowOff>123825</xdr:rowOff>
    </xdr:to>
    <xdr:pic>
      <xdr:nvPicPr>
        <xdr:cNvPr id="5" name="Picture 4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4950"/>
          <a:ext cx="5943600" cy="5791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8</xdr:col>
      <xdr:colOff>752475</xdr:colOff>
      <xdr:row>38</xdr:row>
      <xdr:rowOff>123825</xdr:rowOff>
    </xdr:to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43775" y="1504950"/>
          <a:ext cx="5943600" cy="5791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</xdr:row>
      <xdr:rowOff>228600</xdr:rowOff>
    </xdr:from>
    <xdr:to>
      <xdr:col>0</xdr:col>
      <xdr:colOff>409575</xdr:colOff>
      <xdr:row>1</xdr:row>
      <xdr:rowOff>400050</xdr:rowOff>
    </xdr:to>
    <xdr:sp macro="[0]!MoveSquare" textlink="">
      <xdr:nvSpPr>
        <xdr:cNvPr id="7" name="Rounded Rectangle 6"/>
        <xdr:cNvSpPr/>
      </xdr:nvSpPr>
      <xdr:spPr>
        <a:xfrm>
          <a:off x="180975" y="400050"/>
          <a:ext cx="228600" cy="171450"/>
        </a:xfrm>
        <a:prstGeom prst="round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133350</xdr:colOff>
      <xdr:row>16</xdr:row>
      <xdr:rowOff>47625</xdr:rowOff>
    </xdr:from>
    <xdr:to>
      <xdr:col>0</xdr:col>
      <xdr:colOff>361950</xdr:colOff>
      <xdr:row>17</xdr:row>
      <xdr:rowOff>104775</xdr:rowOff>
    </xdr:to>
    <xdr:sp macro="" textlink="">
      <xdr:nvSpPr>
        <xdr:cNvPr id="8" name="triangle2"/>
        <xdr:cNvSpPr/>
      </xdr:nvSpPr>
      <xdr:spPr>
        <a:xfrm>
          <a:off x="133350" y="3619500"/>
          <a:ext cx="228600" cy="219075"/>
        </a:xfrm>
        <a:prstGeom prst="triangle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190500</xdr:colOff>
      <xdr:row>2</xdr:row>
      <xdr:rowOff>200025</xdr:rowOff>
    </xdr:from>
    <xdr:to>
      <xdr:col>0</xdr:col>
      <xdr:colOff>390525</xdr:colOff>
      <xdr:row>2</xdr:row>
      <xdr:rowOff>409575</xdr:rowOff>
    </xdr:to>
    <xdr:sp macro="[0]!MoveOval" textlink="">
      <xdr:nvSpPr>
        <xdr:cNvPr id="9" name="Oval 8"/>
        <xdr:cNvSpPr/>
      </xdr:nvSpPr>
      <xdr:spPr>
        <a:xfrm>
          <a:off x="190500" y="1009650"/>
          <a:ext cx="200025" cy="2095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0</xdr:col>
      <xdr:colOff>10666</xdr:colOff>
      <xdr:row>3</xdr:row>
      <xdr:rowOff>1246</xdr:rowOff>
    </xdr:from>
    <xdr:to>
      <xdr:col>4</xdr:col>
      <xdr:colOff>361950</xdr:colOff>
      <xdr:row>40</xdr:row>
      <xdr:rowOff>40498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772721" y="2249102"/>
          <a:ext cx="6032858" cy="4466084"/>
        </a:xfrm>
        <a:prstGeom prst="rect">
          <a:avLst/>
        </a:prstGeom>
      </xdr:spPr>
    </xdr:pic>
    <xdr:clientData/>
  </xdr:twoCellAnchor>
  <xdr:twoCellAnchor editAs="absolute">
    <xdr:from>
      <xdr:col>4</xdr:col>
      <xdr:colOff>367530</xdr:colOff>
      <xdr:row>2</xdr:row>
      <xdr:rowOff>653213</xdr:rowOff>
    </xdr:from>
    <xdr:to>
      <xdr:col>7</xdr:col>
      <xdr:colOff>136285</xdr:colOff>
      <xdr:row>40</xdr:row>
      <xdr:rowOff>38099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60" r="-1"/>
        <a:stretch/>
      </xdr:blipFill>
      <xdr:spPr>
        <a:xfrm rot="16200000">
          <a:off x="3902740" y="2042428"/>
          <a:ext cx="6033336" cy="4874155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4</xdr:row>
      <xdr:rowOff>9525</xdr:rowOff>
    </xdr:from>
    <xdr:to>
      <xdr:col>1</xdr:col>
      <xdr:colOff>361950</xdr:colOff>
      <xdr:row>5</xdr:row>
      <xdr:rowOff>66675</xdr:rowOff>
    </xdr:to>
    <xdr:sp macro="" textlink="">
      <xdr:nvSpPr>
        <xdr:cNvPr id="141" name="oval"/>
        <xdr:cNvSpPr/>
      </xdr:nvSpPr>
      <xdr:spPr>
        <a:xfrm>
          <a:off x="742950" y="1638300"/>
          <a:ext cx="228600" cy="219075"/>
        </a:xfrm>
        <a:prstGeom prst="ellipse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47625</xdr:colOff>
      <xdr:row>3</xdr:row>
      <xdr:rowOff>85725</xdr:rowOff>
    </xdr:from>
    <xdr:to>
      <xdr:col>1</xdr:col>
      <xdr:colOff>276225</xdr:colOff>
      <xdr:row>4</xdr:row>
      <xdr:rowOff>142875</xdr:rowOff>
    </xdr:to>
    <xdr:sp macro="" textlink="">
      <xdr:nvSpPr>
        <xdr:cNvPr id="142" name="oval2"/>
        <xdr:cNvSpPr/>
      </xdr:nvSpPr>
      <xdr:spPr>
        <a:xfrm>
          <a:off x="657225" y="1552575"/>
          <a:ext cx="228600" cy="219075"/>
        </a:xfrm>
        <a:prstGeom prst="ellipse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209550</xdr:colOff>
      <xdr:row>4</xdr:row>
      <xdr:rowOff>85725</xdr:rowOff>
    </xdr:from>
    <xdr:to>
      <xdr:col>0</xdr:col>
      <xdr:colOff>438150</xdr:colOff>
      <xdr:row>5</xdr:row>
      <xdr:rowOff>85725</xdr:rowOff>
    </xdr:to>
    <xdr:sp macro="" textlink="">
      <xdr:nvSpPr>
        <xdr:cNvPr id="287" name="square"/>
        <xdr:cNvSpPr/>
      </xdr:nvSpPr>
      <xdr:spPr>
        <a:xfrm>
          <a:off x="209550" y="1714500"/>
          <a:ext cx="228600" cy="161925"/>
        </a:xfrm>
        <a:prstGeom prst="roundRect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101600</xdr:colOff>
      <xdr:row>4</xdr:row>
      <xdr:rowOff>9525</xdr:rowOff>
    </xdr:from>
    <xdr:to>
      <xdr:col>0</xdr:col>
      <xdr:colOff>330200</xdr:colOff>
      <xdr:row>5</xdr:row>
      <xdr:rowOff>9525</xdr:rowOff>
    </xdr:to>
    <xdr:sp macro="" textlink="">
      <xdr:nvSpPr>
        <xdr:cNvPr id="288" name="square2"/>
        <xdr:cNvSpPr/>
      </xdr:nvSpPr>
      <xdr:spPr>
        <a:xfrm>
          <a:off x="101600" y="1638300"/>
          <a:ext cx="228600" cy="161925"/>
        </a:xfrm>
        <a:prstGeom prst="roundRect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1840390</xdr:colOff>
      <xdr:row>3</xdr:row>
      <xdr:rowOff>19050</xdr:rowOff>
    </xdr:from>
    <xdr:to>
      <xdr:col>12</xdr:col>
      <xdr:colOff>676274</xdr:colOff>
      <xdr:row>33</xdr:row>
      <xdr:rowOff>93300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545990" y="1485900"/>
          <a:ext cx="8132284" cy="493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95250</xdr:colOff>
      <xdr:row>35</xdr:row>
      <xdr:rowOff>0</xdr:rowOff>
    </xdr:from>
    <xdr:to>
      <xdr:col>3</xdr:col>
      <xdr:colOff>581025</xdr:colOff>
      <xdr:row>41</xdr:row>
      <xdr:rowOff>59532</xdr:rowOff>
    </xdr:to>
    <xdr:pic>
      <xdr:nvPicPr>
        <xdr:cNvPr id="21" name="Picture 20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564" t="55861" r="19056"/>
        <a:stretch/>
      </xdr:blipFill>
      <xdr:spPr>
        <a:xfrm>
          <a:off x="95250" y="6638925"/>
          <a:ext cx="3619500" cy="1031082"/>
        </a:xfrm>
        <a:prstGeom prst="rect">
          <a:avLst/>
        </a:prstGeom>
      </xdr:spPr>
    </xdr:pic>
    <xdr:clientData/>
  </xdr:twoCellAnchor>
  <xdr:twoCellAnchor editAs="absolute">
    <xdr:from>
      <xdr:col>6</xdr:col>
      <xdr:colOff>2352675</xdr:colOff>
      <xdr:row>34</xdr:row>
      <xdr:rowOff>76200</xdr:rowOff>
    </xdr:from>
    <xdr:to>
      <xdr:col>8</xdr:col>
      <xdr:colOff>1171575</xdr:colOff>
      <xdr:row>40</xdr:row>
      <xdr:rowOff>85725</xdr:rowOff>
    </xdr:to>
    <xdr:pic>
      <xdr:nvPicPr>
        <xdr:cNvPr id="22" name="Picture 21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63" t="60574" r="14079"/>
        <a:stretch/>
      </xdr:blipFill>
      <xdr:spPr>
        <a:xfrm>
          <a:off x="8943975" y="6553200"/>
          <a:ext cx="4010025" cy="981075"/>
        </a:xfrm>
        <a:prstGeom prst="rect">
          <a:avLst/>
        </a:prstGeom>
      </xdr:spPr>
    </xdr:pic>
    <xdr:clientData/>
  </xdr:twoCellAnchor>
  <xdr:twoCellAnchor editAs="absolute">
    <xdr:from>
      <xdr:col>3</xdr:col>
      <xdr:colOff>704849</xdr:colOff>
      <xdr:row>34</xdr:row>
      <xdr:rowOff>9526</xdr:rowOff>
    </xdr:from>
    <xdr:to>
      <xdr:col>6</xdr:col>
      <xdr:colOff>2124075</xdr:colOff>
      <xdr:row>42</xdr:row>
      <xdr:rowOff>47626</xdr:rowOff>
    </xdr:to>
    <xdr:pic>
      <xdr:nvPicPr>
        <xdr:cNvPr id="23" name="Picture 22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4" t="52554" r="15855" b="2259"/>
        <a:stretch/>
      </xdr:blipFill>
      <xdr:spPr>
        <a:xfrm>
          <a:off x="3838574" y="6486526"/>
          <a:ext cx="4991101" cy="13335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3</xdr:row>
      <xdr:rowOff>19050</xdr:rowOff>
    </xdr:from>
    <xdr:to>
      <xdr:col>6</xdr:col>
      <xdr:colOff>1819275</xdr:colOff>
      <xdr:row>33</xdr:row>
      <xdr:rowOff>92239</xdr:rowOff>
    </xdr:to>
    <xdr:pic>
      <xdr:nvPicPr>
        <xdr:cNvPr id="5" name="Picture 1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2" t="4348" r="1307" b="2435"/>
        <a:stretch/>
      </xdr:blipFill>
      <xdr:spPr>
        <a:xfrm>
          <a:off x="0" y="1485900"/>
          <a:ext cx="8524875" cy="4930939"/>
        </a:xfrm>
        <a:prstGeom prst="rect">
          <a:avLst/>
        </a:prstGeom>
      </xdr:spPr>
    </xdr:pic>
    <xdr:clientData/>
  </xdr:twoCellAnchor>
  <xdr:twoCellAnchor>
    <xdr:from>
      <xdr:col>0</xdr:col>
      <xdr:colOff>180975</xdr:colOff>
      <xdr:row>1</xdr:row>
      <xdr:rowOff>228600</xdr:rowOff>
    </xdr:from>
    <xdr:to>
      <xdr:col>0</xdr:col>
      <xdr:colOff>409575</xdr:colOff>
      <xdr:row>1</xdr:row>
      <xdr:rowOff>400050</xdr:rowOff>
    </xdr:to>
    <xdr:sp macro="[0]!MoveSquare" textlink="">
      <xdr:nvSpPr>
        <xdr:cNvPr id="187" name="Rounded Rectangle 186"/>
        <xdr:cNvSpPr/>
      </xdr:nvSpPr>
      <xdr:spPr>
        <a:xfrm>
          <a:off x="180975" y="390525"/>
          <a:ext cx="228600" cy="171450"/>
        </a:xfrm>
        <a:prstGeom prst="round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133350</xdr:colOff>
      <xdr:row>16</xdr:row>
      <xdr:rowOff>47625</xdr:rowOff>
    </xdr:from>
    <xdr:to>
      <xdr:col>0</xdr:col>
      <xdr:colOff>361950</xdr:colOff>
      <xdr:row>17</xdr:row>
      <xdr:rowOff>104775</xdr:rowOff>
    </xdr:to>
    <xdr:sp macro="" textlink="">
      <xdr:nvSpPr>
        <xdr:cNvPr id="1244" name="triangle2"/>
        <xdr:cNvSpPr/>
      </xdr:nvSpPr>
      <xdr:spPr>
        <a:xfrm>
          <a:off x="133350" y="3609975"/>
          <a:ext cx="228600" cy="219075"/>
        </a:xfrm>
        <a:prstGeom prst="triangle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190500</xdr:colOff>
      <xdr:row>2</xdr:row>
      <xdr:rowOff>200025</xdr:rowOff>
    </xdr:from>
    <xdr:to>
      <xdr:col>0</xdr:col>
      <xdr:colOff>390525</xdr:colOff>
      <xdr:row>2</xdr:row>
      <xdr:rowOff>409575</xdr:rowOff>
    </xdr:to>
    <xdr:sp macro="[0]!MoveOval" textlink="">
      <xdr:nvSpPr>
        <xdr:cNvPr id="1251" name="Oval 1250"/>
        <xdr:cNvSpPr/>
      </xdr:nvSpPr>
      <xdr:spPr>
        <a:xfrm>
          <a:off x="190500" y="1000125"/>
          <a:ext cx="200025" cy="2095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142875</xdr:colOff>
      <xdr:row>4</xdr:row>
      <xdr:rowOff>0</xdr:rowOff>
    </xdr:from>
    <xdr:to>
      <xdr:col>0</xdr:col>
      <xdr:colOff>371475</xdr:colOff>
      <xdr:row>5</xdr:row>
      <xdr:rowOff>0</xdr:rowOff>
    </xdr:to>
    <xdr:sp macro="" textlink="">
      <xdr:nvSpPr>
        <xdr:cNvPr id="1513" name="oval"/>
        <xdr:cNvSpPr/>
      </xdr:nvSpPr>
      <xdr:spPr>
        <a:xfrm>
          <a:off x="142875" y="1628775"/>
          <a:ext cx="228600" cy="161925"/>
        </a:xfrm>
        <a:prstGeom prst="ellipse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247650</xdr:colOff>
      <xdr:row>4</xdr:row>
      <xdr:rowOff>47625</xdr:rowOff>
    </xdr:from>
    <xdr:to>
      <xdr:col>0</xdr:col>
      <xdr:colOff>476250</xdr:colOff>
      <xdr:row>5</xdr:row>
      <xdr:rowOff>47625</xdr:rowOff>
    </xdr:to>
    <xdr:sp macro="" textlink="">
      <xdr:nvSpPr>
        <xdr:cNvPr id="1514" name="oval2"/>
        <xdr:cNvSpPr/>
      </xdr:nvSpPr>
      <xdr:spPr>
        <a:xfrm>
          <a:off x="247650" y="1676400"/>
          <a:ext cx="228600" cy="161925"/>
        </a:xfrm>
        <a:prstGeom prst="ellipse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857250</xdr:colOff>
      <xdr:row>9</xdr:row>
      <xdr:rowOff>142875</xdr:rowOff>
    </xdr:from>
    <xdr:to>
      <xdr:col>1</xdr:col>
      <xdr:colOff>1085850</xdr:colOff>
      <xdr:row>10</xdr:row>
      <xdr:rowOff>142875</xdr:rowOff>
    </xdr:to>
    <xdr:sp macro="" textlink="">
      <xdr:nvSpPr>
        <xdr:cNvPr id="29" name="square"/>
        <xdr:cNvSpPr/>
      </xdr:nvSpPr>
      <xdr:spPr>
        <a:xfrm>
          <a:off x="1466850" y="2581275"/>
          <a:ext cx="228600" cy="161925"/>
        </a:xfrm>
        <a:prstGeom prst="roundRect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714375</xdr:colOff>
      <xdr:row>7</xdr:row>
      <xdr:rowOff>85725</xdr:rowOff>
    </xdr:from>
    <xdr:to>
      <xdr:col>2</xdr:col>
      <xdr:colOff>942975</xdr:colOff>
      <xdr:row>8</xdr:row>
      <xdr:rowOff>85725</xdr:rowOff>
    </xdr:to>
    <xdr:sp macro="" textlink="">
      <xdr:nvSpPr>
        <xdr:cNvPr id="30" name="square2"/>
        <xdr:cNvSpPr/>
      </xdr:nvSpPr>
      <xdr:spPr>
        <a:xfrm>
          <a:off x="2686050" y="2200275"/>
          <a:ext cx="228600" cy="161925"/>
        </a:xfrm>
        <a:prstGeom prst="roundRect">
          <a:avLst/>
        </a:pr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238125</xdr:rowOff>
    </xdr:from>
    <xdr:to>
      <xdr:col>0</xdr:col>
      <xdr:colOff>590550</xdr:colOff>
      <xdr:row>1</xdr:row>
      <xdr:rowOff>409575</xdr:rowOff>
    </xdr:to>
    <xdr:sp macro="[0]!MoveSquare" textlink="">
      <xdr:nvSpPr>
        <xdr:cNvPr id="7" name="Rounded Rectangle 6"/>
        <xdr:cNvSpPr/>
      </xdr:nvSpPr>
      <xdr:spPr>
        <a:xfrm>
          <a:off x="361950" y="409575"/>
          <a:ext cx="228600" cy="171450"/>
        </a:xfrm>
        <a:prstGeom prst="round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133350</xdr:colOff>
      <xdr:row>16</xdr:row>
      <xdr:rowOff>47625</xdr:rowOff>
    </xdr:from>
    <xdr:to>
      <xdr:col>0</xdr:col>
      <xdr:colOff>361950</xdr:colOff>
      <xdr:row>17</xdr:row>
      <xdr:rowOff>104775</xdr:rowOff>
    </xdr:to>
    <xdr:sp macro="" textlink="">
      <xdr:nvSpPr>
        <xdr:cNvPr id="8" name="triangle2"/>
        <xdr:cNvSpPr/>
      </xdr:nvSpPr>
      <xdr:spPr>
        <a:xfrm>
          <a:off x="133350" y="3619500"/>
          <a:ext cx="228600" cy="219075"/>
        </a:xfrm>
        <a:prstGeom prst="triangle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371475</xdr:colOff>
      <xdr:row>2</xdr:row>
      <xdr:rowOff>200025</xdr:rowOff>
    </xdr:from>
    <xdr:to>
      <xdr:col>0</xdr:col>
      <xdr:colOff>571500</xdr:colOff>
      <xdr:row>2</xdr:row>
      <xdr:rowOff>409575</xdr:rowOff>
    </xdr:to>
    <xdr:sp macro="[0]!MoveOval" textlink="">
      <xdr:nvSpPr>
        <xdr:cNvPr id="9" name="Oval 8"/>
        <xdr:cNvSpPr/>
      </xdr:nvSpPr>
      <xdr:spPr>
        <a:xfrm>
          <a:off x="371475" y="1009650"/>
          <a:ext cx="200025" cy="2095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209550</xdr:colOff>
      <xdr:row>4</xdr:row>
      <xdr:rowOff>76200</xdr:rowOff>
    </xdr:from>
    <xdr:to>
      <xdr:col>0</xdr:col>
      <xdr:colOff>438150</xdr:colOff>
      <xdr:row>5</xdr:row>
      <xdr:rowOff>76200</xdr:rowOff>
    </xdr:to>
    <xdr:sp macro="" textlink="">
      <xdr:nvSpPr>
        <xdr:cNvPr id="10" name="square"/>
        <xdr:cNvSpPr/>
      </xdr:nvSpPr>
      <xdr:spPr>
        <a:xfrm>
          <a:off x="209550" y="1704975"/>
          <a:ext cx="228600" cy="161925"/>
        </a:xfrm>
        <a:prstGeom prst="round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314325</xdr:colOff>
      <xdr:row>5</xdr:row>
      <xdr:rowOff>9525</xdr:rowOff>
    </xdr:from>
    <xdr:to>
      <xdr:col>0</xdr:col>
      <xdr:colOff>542925</xdr:colOff>
      <xdr:row>6</xdr:row>
      <xdr:rowOff>9525</xdr:rowOff>
    </xdr:to>
    <xdr:sp macro="" textlink="">
      <xdr:nvSpPr>
        <xdr:cNvPr id="11" name="square2"/>
        <xdr:cNvSpPr/>
      </xdr:nvSpPr>
      <xdr:spPr>
        <a:xfrm>
          <a:off x="314325" y="1800225"/>
          <a:ext cx="228600" cy="161925"/>
        </a:xfrm>
        <a:prstGeom prst="round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314325</xdr:colOff>
      <xdr:row>4</xdr:row>
      <xdr:rowOff>57150</xdr:rowOff>
    </xdr:from>
    <xdr:to>
      <xdr:col>1</xdr:col>
      <xdr:colOff>542925</xdr:colOff>
      <xdr:row>5</xdr:row>
      <xdr:rowOff>57150</xdr:rowOff>
    </xdr:to>
    <xdr:sp macro="" textlink="">
      <xdr:nvSpPr>
        <xdr:cNvPr id="12" name="oval"/>
        <xdr:cNvSpPr/>
      </xdr:nvSpPr>
      <xdr:spPr>
        <a:xfrm>
          <a:off x="923925" y="16859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390525</xdr:colOff>
      <xdr:row>4</xdr:row>
      <xdr:rowOff>133350</xdr:rowOff>
    </xdr:from>
    <xdr:to>
      <xdr:col>1</xdr:col>
      <xdr:colOff>619125</xdr:colOff>
      <xdr:row>5</xdr:row>
      <xdr:rowOff>133350</xdr:rowOff>
    </xdr:to>
    <xdr:sp macro="" textlink="">
      <xdr:nvSpPr>
        <xdr:cNvPr id="13" name="oval2"/>
        <xdr:cNvSpPr/>
      </xdr:nvSpPr>
      <xdr:spPr>
        <a:xfrm>
          <a:off x="1000125" y="1762125"/>
          <a:ext cx="228600" cy="161925"/>
        </a:xfrm>
        <a:prstGeom prst="ellipse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228600</xdr:colOff>
      <xdr:row>2</xdr:row>
      <xdr:rowOff>19050</xdr:rowOff>
    </xdr:from>
    <xdr:to>
      <xdr:col>10</xdr:col>
      <xdr:colOff>638175</xdr:colOff>
      <xdr:row>2</xdr:row>
      <xdr:rowOff>257175</xdr:rowOff>
    </xdr:to>
    <xdr:sp macro="" textlink="">
      <xdr:nvSpPr>
        <xdr:cNvPr id="14" name="Rectangle 13"/>
        <xdr:cNvSpPr/>
      </xdr:nvSpPr>
      <xdr:spPr>
        <a:xfrm>
          <a:off x="14782800" y="866775"/>
          <a:ext cx="409575" cy="238125"/>
        </a:xfrm>
        <a:prstGeom prst="rect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171450</xdr:colOff>
      <xdr:row>2</xdr:row>
      <xdr:rowOff>19050</xdr:rowOff>
    </xdr:from>
    <xdr:to>
      <xdr:col>12</xdr:col>
      <xdr:colOff>571500</xdr:colOff>
      <xdr:row>2</xdr:row>
      <xdr:rowOff>257175</xdr:rowOff>
    </xdr:to>
    <xdr:sp macro="" textlink="">
      <xdr:nvSpPr>
        <xdr:cNvPr id="15" name="Rectangle 14"/>
        <xdr:cNvSpPr/>
      </xdr:nvSpPr>
      <xdr:spPr>
        <a:xfrm>
          <a:off x="16583025" y="866775"/>
          <a:ext cx="400050" cy="238125"/>
        </a:xfrm>
        <a:prstGeom prst="rect">
          <a:avLst/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142875</xdr:colOff>
      <xdr:row>2</xdr:row>
      <xdr:rowOff>19050</xdr:rowOff>
    </xdr:from>
    <xdr:to>
      <xdr:col>11</xdr:col>
      <xdr:colOff>552450</xdr:colOff>
      <xdr:row>2</xdr:row>
      <xdr:rowOff>257175</xdr:rowOff>
    </xdr:to>
    <xdr:sp macro="" textlink="">
      <xdr:nvSpPr>
        <xdr:cNvPr id="16" name="Rectangle 15"/>
        <xdr:cNvSpPr/>
      </xdr:nvSpPr>
      <xdr:spPr>
        <a:xfrm>
          <a:off x="15563850" y="866775"/>
          <a:ext cx="409575" cy="238125"/>
        </a:xfrm>
        <a:prstGeom prst="rect">
          <a:avLst/>
        </a:prstGeom>
        <a:solidFill>
          <a:srgbClr val="FFFF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9</xdr:col>
      <xdr:colOff>57149</xdr:colOff>
      <xdr:row>1</xdr:row>
      <xdr:rowOff>219075</xdr:rowOff>
    </xdr:from>
    <xdr:ext cx="685801" cy="790575"/>
    <xdr:sp macro="[0]!AddNewMeasurement" textlink="">
      <xdr:nvSpPr>
        <xdr:cNvPr id="2" name="TextBox 1"/>
        <xdr:cNvSpPr txBox="1"/>
      </xdr:nvSpPr>
      <xdr:spPr>
        <a:xfrm>
          <a:off x="14192249" y="428625"/>
          <a:ext cx="685801" cy="790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/>
            <a:t>Edit</a:t>
          </a:r>
        </a:p>
        <a:p>
          <a:pPr algn="ctr"/>
          <a:r>
            <a:rPr lang="en-US" sz="1800" b="1" baseline="0"/>
            <a:t>tab</a:t>
          </a:r>
          <a:endParaRPr lang="en-US" sz="1800" b="1"/>
        </a:p>
      </xdr:txBody>
    </xdr:sp>
    <xdr:clientData/>
  </xdr:oneCellAnchor>
</xdr:wsDr>
</file>

<file path=xl/tables/table1.xml><?xml version="1.0" encoding="utf-8"?>
<table xmlns="http://schemas.openxmlformats.org/spreadsheetml/2006/main" id="5" name="Table6" displayName="Table6" ref="A1:D16" totalsRowShown="0" headerRowDxfId="39">
  <autoFilter ref="A1:D16"/>
  <tableColumns count="4">
    <tableColumn id="1" name="Version"/>
    <tableColumn id="2" name="Description"/>
    <tableColumn id="3" name="Personel"/>
    <tableColumn id="4" name="Date and 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2:Q233" totalsRowShown="0" headerRowDxfId="38" dataDxfId="37">
  <autoFilter ref="A2:Q233">
    <filterColumn colId="2">
      <customFilters>
        <customFilter operator="notEqual" val=" "/>
      </customFilters>
    </filterColumn>
  </autoFilter>
  <tableColumns count="17">
    <tableColumn id="1" name="ID" dataDxfId="36"/>
    <tableColumn id="12" name="Pos." dataDxfId="35"/>
    <tableColumn id="6" name="Location" dataDxfId="34"/>
    <tableColumn id="2" name="Type of Measurement" dataDxfId="33"/>
    <tableColumn id="3" name="REQ _x000a_Item Number" dataDxfId="32"/>
    <tableColumn id="8" name="REQ" dataDxfId="31">
      <calculatedColumnFormula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calculatedColumnFormula>
    </tableColumn>
    <tableColumn id="9" name="Description" dataDxfId="30">
      <calculatedColumnFormula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calculatedColumnFormula>
    </tableColumn>
    <tableColumn id="4" name="Measurement device _x000a_SN" dataDxfId="29"/>
    <tableColumn id="5" name="Measurement device _x000a_Next Calibration Date" dataDxfId="28"/>
    <tableColumn id="10" name="Date" dataDxfId="27"/>
    <tableColumn id="11" name="Operator" dataDxfId="26"/>
    <tableColumn id="7" name="Measurement" dataDxfId="25"/>
    <tableColumn id="13" name="PASS/FAIL" dataDxfId="24">
      <calculatedColumnFormula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calculatedColumnFormula>
    </tableColumn>
    <tableColumn id="14" name="QA buy off date" dataDxfId="23"/>
    <tableColumn id="15" name="QA Stamp" dataDxfId="22"/>
    <tableColumn id="16" name="Engineering buy off date" dataDxfId="21"/>
    <tableColumn id="17" name="Engineer Stamp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B2:E10" totalsRowShown="0" headerRowDxfId="19" headerRowBorderDxfId="18" tableBorderDxfId="17">
  <autoFilter ref="B2:E10"/>
  <tableColumns count="4">
    <tableColumn id="1" name="Item N" dataDxfId="16"/>
    <tableColumn id="2" name="REQ" dataDxfId="15"/>
    <tableColumn id="3" name="Description" dataDxfId="14"/>
    <tableColumn id="4" name="Typ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B2:E17" totalsRowShown="0" headerRowDxfId="12" headerRowBorderDxfId="11" tableBorderDxfId="10">
  <autoFilter ref="B2:E17"/>
  <tableColumns count="4">
    <tableColumn id="1" name="Item N" dataDxfId="9"/>
    <tableColumn id="2" name="REQ" dataDxfId="8"/>
    <tableColumn id="3" name="Description" dataDxfId="7"/>
    <tableColumn id="4" name="Type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24" displayName="Table24" ref="B2:E12" totalsRowShown="0" headerRowDxfId="5" headerRowBorderDxfId="4" tableBorderDxfId="3">
  <autoFilter ref="B2:E12"/>
  <tableColumns count="4">
    <tableColumn id="1" name="Item N" dataDxfId="2"/>
    <tableColumn id="2" name="REQ" dataDxfId="1"/>
    <tableColumn id="3" name="Description" dataDxfId="0"/>
    <tableColumn id="4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D16"/>
  <sheetViews>
    <sheetView workbookViewId="0">
      <selection activeCell="B16" sqref="B16"/>
    </sheetView>
  </sheetViews>
  <sheetFormatPr defaultRowHeight="12.75" x14ac:dyDescent="0.2"/>
  <cols>
    <col min="1" max="1" width="13.85546875" bestFit="1" customWidth="1"/>
    <col min="2" max="2" width="69" customWidth="1"/>
    <col min="3" max="3" width="15.42578125" bestFit="1" customWidth="1"/>
    <col min="4" max="4" width="27.140625" customWidth="1"/>
  </cols>
  <sheetData>
    <row r="1" spans="1:4" ht="18" x14ac:dyDescent="0.25">
      <c r="A1" s="68" t="s">
        <v>238</v>
      </c>
      <c r="B1" s="68" t="s">
        <v>6</v>
      </c>
      <c r="C1" s="68" t="s">
        <v>239</v>
      </c>
      <c r="D1" s="80" t="s">
        <v>481</v>
      </c>
    </row>
    <row r="2" spans="1:4" x14ac:dyDescent="0.2">
      <c r="A2" t="s">
        <v>240</v>
      </c>
      <c r="B2" t="s">
        <v>241</v>
      </c>
      <c r="C2" t="s">
        <v>242</v>
      </c>
      <c r="D2" s="69">
        <v>43988</v>
      </c>
    </row>
    <row r="3" spans="1:4" x14ac:dyDescent="0.2">
      <c r="A3" t="s">
        <v>240</v>
      </c>
      <c r="B3" t="s">
        <v>243</v>
      </c>
      <c r="C3" t="s">
        <v>242</v>
      </c>
    </row>
    <row r="4" spans="1:4" x14ac:dyDescent="0.2">
      <c r="A4" t="s">
        <v>240</v>
      </c>
      <c r="B4" t="s">
        <v>244</v>
      </c>
      <c r="C4" t="s">
        <v>242</v>
      </c>
    </row>
    <row r="5" spans="1:4" x14ac:dyDescent="0.2">
      <c r="A5" t="s">
        <v>240</v>
      </c>
      <c r="B5" t="s">
        <v>480</v>
      </c>
      <c r="C5" t="s">
        <v>242</v>
      </c>
      <c r="D5" s="81">
        <v>44161.562072222223</v>
      </c>
    </row>
    <row r="6" spans="1:4" x14ac:dyDescent="0.2">
      <c r="A6" t="s">
        <v>240</v>
      </c>
      <c r="B6" t="s">
        <v>500</v>
      </c>
      <c r="C6" t="s">
        <v>242</v>
      </c>
      <c r="D6" s="81">
        <v>44207.311435185184</v>
      </c>
    </row>
    <row r="7" spans="1:4" x14ac:dyDescent="0.2">
      <c r="A7" t="s">
        <v>240</v>
      </c>
      <c r="B7" t="s">
        <v>506</v>
      </c>
      <c r="C7" t="s">
        <v>242</v>
      </c>
      <c r="D7" s="81">
        <v>44207.319513888891</v>
      </c>
    </row>
    <row r="8" spans="1:4" x14ac:dyDescent="0.2">
      <c r="A8" t="s">
        <v>240</v>
      </c>
      <c r="B8" t="s">
        <v>507</v>
      </c>
      <c r="C8" t="s">
        <v>242</v>
      </c>
      <c r="D8" s="81">
        <v>44207.338402777779</v>
      </c>
    </row>
    <row r="9" spans="1:4" x14ac:dyDescent="0.2">
      <c r="A9" t="s">
        <v>240</v>
      </c>
      <c r="B9" t="s">
        <v>516</v>
      </c>
      <c r="C9" t="s">
        <v>242</v>
      </c>
      <c r="D9" s="81">
        <v>44221.739131944443</v>
      </c>
    </row>
    <row r="10" spans="1:4" x14ac:dyDescent="0.2">
      <c r="A10" t="s">
        <v>240</v>
      </c>
      <c r="B10" t="s">
        <v>557</v>
      </c>
      <c r="C10" t="s">
        <v>242</v>
      </c>
      <c r="D10" s="81">
        <v>44222.707314814812</v>
      </c>
    </row>
    <row r="11" spans="1:4" x14ac:dyDescent="0.2">
      <c r="A11" t="s">
        <v>240</v>
      </c>
      <c r="B11" t="s">
        <v>559</v>
      </c>
      <c r="C11" t="s">
        <v>242</v>
      </c>
      <c r="D11" s="81">
        <v>44223.71298611111</v>
      </c>
    </row>
    <row r="12" spans="1:4" x14ac:dyDescent="0.2">
      <c r="A12" t="s">
        <v>240</v>
      </c>
      <c r="B12" t="s">
        <v>564</v>
      </c>
      <c r="C12" t="s">
        <v>242</v>
      </c>
      <c r="D12" s="81">
        <v>44222.719375000001</v>
      </c>
    </row>
    <row r="13" spans="1:4" x14ac:dyDescent="0.2">
      <c r="A13" t="s">
        <v>240</v>
      </c>
      <c r="B13" t="s">
        <v>576</v>
      </c>
      <c r="C13" t="s">
        <v>242</v>
      </c>
      <c r="D13" s="81">
        <v>44222.72246527778</v>
      </c>
    </row>
    <row r="14" spans="1:4" x14ac:dyDescent="0.2">
      <c r="A14" t="s">
        <v>240</v>
      </c>
      <c r="B14" t="s">
        <v>564</v>
      </c>
      <c r="C14" t="s">
        <v>242</v>
      </c>
      <c r="D14" s="81">
        <v>44222.724259259259</v>
      </c>
    </row>
    <row r="15" spans="1:4" x14ac:dyDescent="0.2">
      <c r="B15" t="s">
        <v>584</v>
      </c>
      <c r="D15" s="81">
        <v>44223.646481481483</v>
      </c>
    </row>
    <row r="16" spans="1:4" x14ac:dyDescent="0.2">
      <c r="B16" t="s">
        <v>589</v>
      </c>
      <c r="D16" s="81">
        <v>44223.7343287037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AC233"/>
  <sheetViews>
    <sheetView topLeftCell="A217" zoomScale="90" zoomScaleNormal="90" workbookViewId="0">
      <selection activeCell="B237" sqref="B237"/>
    </sheetView>
  </sheetViews>
  <sheetFormatPr defaultRowHeight="12.75" x14ac:dyDescent="0.2"/>
  <cols>
    <col min="1" max="1" width="57.85546875" style="1" bestFit="1" customWidth="1"/>
    <col min="2" max="2" width="44.28515625" style="1" bestFit="1" customWidth="1"/>
    <col min="3" max="3" width="13.28515625" customWidth="1"/>
    <col min="4" max="4" width="15" customWidth="1"/>
    <col min="5" max="5" width="14.85546875" style="1" bestFit="1" customWidth="1"/>
    <col min="6" max="6" width="42.5703125" style="1" customWidth="1"/>
    <col min="7" max="7" width="20.42578125" style="1" customWidth="1"/>
    <col min="8" max="8" width="13.5703125" style="1" customWidth="1"/>
    <col min="9" max="9" width="16.42578125" style="1" customWidth="1"/>
    <col min="10" max="11" width="12.140625" style="1" customWidth="1"/>
    <col min="12" max="12" width="35.7109375" style="1" customWidth="1"/>
    <col min="13" max="13" width="11.42578125" style="1" bestFit="1" customWidth="1"/>
    <col min="14" max="14" width="12.7109375" style="1" customWidth="1"/>
    <col min="15" max="15" width="10" style="1" customWidth="1"/>
    <col min="16" max="16" width="16.140625" style="1" customWidth="1"/>
    <col min="17" max="16384" width="9.140625" style="1"/>
  </cols>
  <sheetData>
    <row r="1" spans="1:23" ht="36.75" customHeight="1" x14ac:dyDescent="0.2">
      <c r="A1" s="83"/>
      <c r="B1" s="83"/>
      <c r="C1" s="84"/>
      <c r="D1" s="84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</row>
    <row r="2" spans="1:23" ht="51" x14ac:dyDescent="0.2">
      <c r="A2" s="16" t="s">
        <v>2</v>
      </c>
      <c r="B2" s="16" t="s">
        <v>43</v>
      </c>
      <c r="C2" s="2" t="s">
        <v>3</v>
      </c>
      <c r="D2" s="2" t="s">
        <v>0</v>
      </c>
      <c r="E2" s="2" t="s">
        <v>40</v>
      </c>
      <c r="F2" s="2" t="s">
        <v>5</v>
      </c>
      <c r="G2" s="2" t="s">
        <v>6</v>
      </c>
      <c r="H2" s="2" t="s">
        <v>44</v>
      </c>
      <c r="I2" s="2" t="s">
        <v>45</v>
      </c>
      <c r="J2" s="2" t="s">
        <v>41</v>
      </c>
      <c r="K2" s="2" t="s">
        <v>42</v>
      </c>
      <c r="L2" s="2" t="s">
        <v>249</v>
      </c>
      <c r="M2" s="2" t="s">
        <v>247</v>
      </c>
      <c r="N2" s="2" t="s">
        <v>250</v>
      </c>
      <c r="O2" s="2" t="s">
        <v>248</v>
      </c>
      <c r="P2" s="2" t="s">
        <v>251</v>
      </c>
      <c r="Q2" s="2" t="s">
        <v>252</v>
      </c>
    </row>
    <row r="3" spans="1:23" ht="38.25" x14ac:dyDescent="0.2">
      <c r="A3" s="1" t="str">
        <f>CONCATENATE(Table1[[#This Row],[Location]],"_",Table1[[#This Row],[Pos.]],"_",Table1[[#This Row],[REQ 
Item Number]])</f>
        <v>TxBP_G03_A01_REQ33</v>
      </c>
      <c r="B3" s="33" t="s">
        <v>139</v>
      </c>
      <c r="C3" s="33" t="s">
        <v>46</v>
      </c>
      <c r="D3" s="33" t="s">
        <v>204</v>
      </c>
      <c r="E3" s="33" t="s">
        <v>245</v>
      </c>
      <c r="F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3" s="1" t="s">
        <v>215</v>
      </c>
      <c r="I3" s="1" t="s">
        <v>212</v>
      </c>
      <c r="J3" s="32">
        <v>44063</v>
      </c>
      <c r="K3" s="16" t="s">
        <v>246</v>
      </c>
      <c r="L3" s="37">
        <v>3.67</v>
      </c>
      <c r="M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3" s="53"/>
    </row>
    <row r="4" spans="1:23" ht="38.25" x14ac:dyDescent="0.2">
      <c r="A4" s="1" t="str">
        <f>CONCATENATE(Table1[[#This Row],[Location]],"_",Table1[[#This Row],[Pos.]],"_",Table1[[#This Row],[REQ 
Item Number]])</f>
        <v>TxBP_G03_A02_REQ33</v>
      </c>
      <c r="B4" s="33" t="s">
        <v>140</v>
      </c>
      <c r="C4" s="33" t="s">
        <v>46</v>
      </c>
      <c r="D4" s="33" t="s">
        <v>204</v>
      </c>
      <c r="E4" s="33" t="s">
        <v>245</v>
      </c>
      <c r="F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4" s="1" t="s">
        <v>215</v>
      </c>
      <c r="I4" s="1" t="s">
        <v>212</v>
      </c>
      <c r="J4" s="32">
        <v>44063</v>
      </c>
      <c r="K4" s="16" t="s">
        <v>246</v>
      </c>
      <c r="L4" s="37">
        <v>4.22</v>
      </c>
      <c r="M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4" s="53"/>
    </row>
    <row r="5" spans="1:23" ht="38.25" x14ac:dyDescent="0.2">
      <c r="A5" s="1" t="str">
        <f>CONCATENATE(Table1[[#This Row],[Location]],"_",Table1[[#This Row],[Pos.]],"_",Table1[[#This Row],[REQ 
Item Number]])</f>
        <v>TxBP_G03_A03_REQ33</v>
      </c>
      <c r="B5" s="33" t="s">
        <v>141</v>
      </c>
      <c r="C5" s="33" t="s">
        <v>46</v>
      </c>
      <c r="D5" s="33" t="s">
        <v>204</v>
      </c>
      <c r="E5" s="33" t="s">
        <v>245</v>
      </c>
      <c r="F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5" s="1" t="s">
        <v>215</v>
      </c>
      <c r="I5" s="1" t="s">
        <v>212</v>
      </c>
      <c r="J5" s="32">
        <v>44063</v>
      </c>
      <c r="K5" s="16" t="s">
        <v>246</v>
      </c>
      <c r="L5" s="37">
        <v>3.29</v>
      </c>
      <c r="M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5" s="53"/>
      <c r="W5" s="1">
        <v>23</v>
      </c>
    </row>
    <row r="6" spans="1:23" ht="38.25" x14ac:dyDescent="0.2">
      <c r="A6" s="1" t="str">
        <f>CONCATENATE(Table1[[#This Row],[Location]],"_",Table1[[#This Row],[Pos.]],"_",Table1[[#This Row],[REQ 
Item Number]])</f>
        <v>TxBP_G03_H01_REQ33</v>
      </c>
      <c r="B6" s="33" t="s">
        <v>142</v>
      </c>
      <c r="C6" s="33" t="s">
        <v>46</v>
      </c>
      <c r="D6" s="33" t="s">
        <v>204</v>
      </c>
      <c r="E6" s="33" t="s">
        <v>245</v>
      </c>
      <c r="F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6" s="1" t="s">
        <v>215</v>
      </c>
      <c r="I6" s="1" t="s">
        <v>212</v>
      </c>
      <c r="J6" s="32">
        <v>44063</v>
      </c>
      <c r="K6" s="16" t="s">
        <v>246</v>
      </c>
      <c r="L6" s="37">
        <v>3.74</v>
      </c>
      <c r="M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6" s="53"/>
    </row>
    <row r="7" spans="1:23" ht="38.25" x14ac:dyDescent="0.2">
      <c r="A7" s="1" t="str">
        <f>CONCATENATE(Table1[[#This Row],[Location]],"_",Table1[[#This Row],[Pos.]],"_",Table1[[#This Row],[REQ 
Item Number]])</f>
        <v>TxBP_G03_H02_REQ33</v>
      </c>
      <c r="B7" s="33" t="s">
        <v>143</v>
      </c>
      <c r="C7" s="33" t="s">
        <v>46</v>
      </c>
      <c r="D7" s="33" t="s">
        <v>204</v>
      </c>
      <c r="E7" s="33" t="s">
        <v>245</v>
      </c>
      <c r="F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7" s="1" t="s">
        <v>215</v>
      </c>
      <c r="I7" s="1" t="s">
        <v>212</v>
      </c>
      <c r="J7" s="32">
        <v>44063</v>
      </c>
      <c r="K7" s="16" t="s">
        <v>246</v>
      </c>
      <c r="L7" s="37">
        <v>3.52</v>
      </c>
      <c r="M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7" s="53"/>
    </row>
    <row r="8" spans="1:23" ht="38.25" x14ac:dyDescent="0.2">
      <c r="A8" s="1" t="str">
        <f>CONCATENATE(Table1[[#This Row],[Location]],"_",Table1[[#This Row],[Pos.]],"_",Table1[[#This Row],[REQ 
Item Number]])</f>
        <v>TxBP_G03_H03_REQ33</v>
      </c>
      <c r="B8" s="33" t="s">
        <v>144</v>
      </c>
      <c r="C8" s="33" t="s">
        <v>46</v>
      </c>
      <c r="D8" s="33" t="s">
        <v>204</v>
      </c>
      <c r="E8" s="33" t="s">
        <v>245</v>
      </c>
      <c r="F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8" s="1" t="s">
        <v>215</v>
      </c>
      <c r="I8" s="1" t="s">
        <v>212</v>
      </c>
      <c r="J8" s="32">
        <v>44063</v>
      </c>
      <c r="K8" s="16" t="s">
        <v>246</v>
      </c>
      <c r="L8" s="37">
        <v>3.84</v>
      </c>
      <c r="M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8" s="53"/>
    </row>
    <row r="9" spans="1:23" ht="38.25" x14ac:dyDescent="0.2">
      <c r="A9" s="1" t="str">
        <f>CONCATENATE(Table1[[#This Row],[Location]],"_",Table1[[#This Row],[Pos.]],"_",Table1[[#This Row],[REQ 
Item Number]])</f>
        <v>TxBP_G03_H04_REQ33</v>
      </c>
      <c r="B9" s="33" t="s">
        <v>145</v>
      </c>
      <c r="C9" s="33" t="s">
        <v>46</v>
      </c>
      <c r="D9" s="33" t="s">
        <v>204</v>
      </c>
      <c r="E9" s="33" t="s">
        <v>245</v>
      </c>
      <c r="F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9" s="1" t="s">
        <v>215</v>
      </c>
      <c r="I9" s="1" t="s">
        <v>212</v>
      </c>
      <c r="J9" s="32">
        <v>44063</v>
      </c>
      <c r="K9" s="16" t="s">
        <v>246</v>
      </c>
      <c r="L9" s="37">
        <v>4.1900000000000004</v>
      </c>
      <c r="M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9" s="53"/>
    </row>
    <row r="10" spans="1:23" ht="38.25" x14ac:dyDescent="0.2">
      <c r="A10" s="1" t="str">
        <f>CONCATENATE(Table1[[#This Row],[Location]],"_",Table1[[#This Row],[Pos.]],"_",Table1[[#This Row],[REQ 
Item Number]])</f>
        <v>TxBP_G03_H05_REQ33</v>
      </c>
      <c r="B10" s="33" t="s">
        <v>146</v>
      </c>
      <c r="C10" s="33" t="s">
        <v>46</v>
      </c>
      <c r="D10" s="33" t="s">
        <v>204</v>
      </c>
      <c r="E10" s="33" t="s">
        <v>245</v>
      </c>
      <c r="F1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0" s="1" t="s">
        <v>215</v>
      </c>
      <c r="I10" s="1" t="s">
        <v>212</v>
      </c>
      <c r="J10" s="32">
        <v>44063</v>
      </c>
      <c r="K10" s="16" t="s">
        <v>246</v>
      </c>
      <c r="L10" s="37">
        <v>4.28</v>
      </c>
      <c r="M1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10" s="53"/>
    </row>
    <row r="11" spans="1:23" ht="38.25" x14ac:dyDescent="0.2">
      <c r="A11" s="1" t="str">
        <f>CONCATENATE(Table1[[#This Row],[Location]],"_",Table1[[#This Row],[Pos.]],"_",Table1[[#This Row],[REQ 
Item Number]])</f>
        <v>TxBP_G03_H06_REQ33</v>
      </c>
      <c r="B11" s="33" t="s">
        <v>147</v>
      </c>
      <c r="C11" s="33" t="s">
        <v>46</v>
      </c>
      <c r="D11" s="33" t="s">
        <v>204</v>
      </c>
      <c r="E11" s="33" t="s">
        <v>245</v>
      </c>
      <c r="F1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1" s="1" t="s">
        <v>215</v>
      </c>
      <c r="I11" s="1" t="s">
        <v>212</v>
      </c>
      <c r="J11" s="32">
        <v>44063</v>
      </c>
      <c r="K11" s="16" t="s">
        <v>246</v>
      </c>
      <c r="L11" s="37">
        <v>3.68</v>
      </c>
      <c r="M1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11" s="53"/>
    </row>
    <row r="12" spans="1:23" ht="38.25" x14ac:dyDescent="0.2">
      <c r="A12" s="1" t="str">
        <f>CONCATENATE(Table1[[#This Row],[Location]],"_",Table1[[#This Row],[Pos.]],"_",Table1[[#This Row],[REQ 
Item Number]])</f>
        <v>TxBP_G03_H07_REQ33</v>
      </c>
      <c r="B12" s="33" t="s">
        <v>148</v>
      </c>
      <c r="C12" s="33" t="s">
        <v>46</v>
      </c>
      <c r="D12" s="33" t="s">
        <v>204</v>
      </c>
      <c r="E12" s="33" t="s">
        <v>245</v>
      </c>
      <c r="F1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2" s="1" t="s">
        <v>215</v>
      </c>
      <c r="I12" s="1" t="s">
        <v>212</v>
      </c>
      <c r="J12" s="32">
        <v>44063</v>
      </c>
      <c r="K12" s="16" t="s">
        <v>246</v>
      </c>
      <c r="L12" s="37">
        <v>3.67</v>
      </c>
      <c r="M1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12" s="53"/>
    </row>
    <row r="13" spans="1:23" ht="38.25" x14ac:dyDescent="0.2">
      <c r="A13" s="1" t="str">
        <f>CONCATENATE(Table1[[#This Row],[Location]],"_",Table1[[#This Row],[Pos.]],"_",Table1[[#This Row],[REQ 
Item Number]])</f>
        <v>TxBP_G03_H08_REQ33</v>
      </c>
      <c r="B13" s="33" t="s">
        <v>149</v>
      </c>
      <c r="C13" s="33" t="s">
        <v>46</v>
      </c>
      <c r="D13" s="33" t="s">
        <v>204</v>
      </c>
      <c r="E13" s="33" t="s">
        <v>245</v>
      </c>
      <c r="F1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3" s="1" t="s">
        <v>215</v>
      </c>
      <c r="I13" s="1" t="s">
        <v>212</v>
      </c>
      <c r="J13" s="32">
        <v>44063</v>
      </c>
      <c r="K13" s="16" t="s">
        <v>246</v>
      </c>
      <c r="L13" s="37">
        <v>3.54</v>
      </c>
      <c r="M1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13" s="53"/>
    </row>
    <row r="14" spans="1:23" ht="38.25" x14ac:dyDescent="0.2">
      <c r="A14" s="1" t="str">
        <f>CONCATENATE(Table1[[#This Row],[Location]],"_",Table1[[#This Row],[Pos.]],"_",Table1[[#This Row],[REQ 
Item Number]])</f>
        <v>TxBP_G03_H09_REQ33</v>
      </c>
      <c r="B14" s="33" t="s">
        <v>150</v>
      </c>
      <c r="C14" s="33" t="s">
        <v>46</v>
      </c>
      <c r="D14" s="33" t="s">
        <v>204</v>
      </c>
      <c r="E14" s="33" t="s">
        <v>245</v>
      </c>
      <c r="F1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4" s="1" t="s">
        <v>215</v>
      </c>
      <c r="I14" s="1" t="s">
        <v>212</v>
      </c>
      <c r="J14" s="32">
        <v>44063</v>
      </c>
      <c r="K14" s="16" t="s">
        <v>246</v>
      </c>
      <c r="L14" s="37">
        <v>3.41</v>
      </c>
      <c r="M1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14" s="54"/>
    </row>
    <row r="15" spans="1:23" ht="38.25" x14ac:dyDescent="0.2">
      <c r="A15" s="1" t="str">
        <f>CONCATENATE(Table1[[#This Row],[Location]],"_",Table1[[#This Row],[Pos.]],"_",Table1[[#This Row],[REQ 
Item Number]])</f>
        <v>TxBP_G03_G02_REQ33</v>
      </c>
      <c r="B15" s="33" t="s">
        <v>151</v>
      </c>
      <c r="C15" s="33" t="s">
        <v>46</v>
      </c>
      <c r="D15" s="33" t="s">
        <v>204</v>
      </c>
      <c r="E15" s="33" t="s">
        <v>245</v>
      </c>
      <c r="F1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5" s="1" t="s">
        <v>215</v>
      </c>
      <c r="I15" s="1" t="s">
        <v>212</v>
      </c>
      <c r="J15" s="32">
        <v>44063</v>
      </c>
      <c r="K15" s="16" t="s">
        <v>246</v>
      </c>
      <c r="L15" s="37">
        <v>3.74</v>
      </c>
      <c r="M1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O15" s="53"/>
    </row>
    <row r="16" spans="1:23" ht="38.25" x14ac:dyDescent="0.2">
      <c r="A16" s="1" t="str">
        <f>CONCATENATE(Table1[[#This Row],[Location]],"_",Table1[[#This Row],[Pos.]],"_",Table1[[#This Row],[REQ 
Item Number]])</f>
        <v>TxBP_G03_G04_REQ33</v>
      </c>
      <c r="B16" s="33" t="s">
        <v>48</v>
      </c>
      <c r="C16" s="33" t="s">
        <v>46</v>
      </c>
      <c r="D16" s="33" t="s">
        <v>204</v>
      </c>
      <c r="E16" s="33" t="s">
        <v>245</v>
      </c>
      <c r="F1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6" s="1" t="s">
        <v>211</v>
      </c>
      <c r="I16" s="1" t="s">
        <v>212</v>
      </c>
      <c r="J16" s="32">
        <v>44064</v>
      </c>
      <c r="K16" s="16" t="s">
        <v>246</v>
      </c>
      <c r="L16" s="37">
        <v>4.59</v>
      </c>
      <c r="M1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17" spans="1:13" ht="38.25" x14ac:dyDescent="0.2">
      <c r="A17" s="1" t="str">
        <f>CONCATENATE(Table1[[#This Row],[Location]],"_",Table1[[#This Row],[Pos.]],"_",Table1[[#This Row],[REQ 
Item Number]])</f>
        <v>TxBP_G03_MC1-MC6_REQ33</v>
      </c>
      <c r="B17" s="33" t="s">
        <v>436</v>
      </c>
      <c r="C17" s="33" t="s">
        <v>46</v>
      </c>
      <c r="D17" s="33" t="s">
        <v>204</v>
      </c>
      <c r="E17" s="33" t="s">
        <v>245</v>
      </c>
      <c r="F1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7" s="1" t="s">
        <v>211</v>
      </c>
      <c r="I17" s="1" t="s">
        <v>212</v>
      </c>
      <c r="J17" s="32">
        <v>44064</v>
      </c>
      <c r="K17" s="16" t="s">
        <v>246</v>
      </c>
      <c r="L17" s="37">
        <v>3.86</v>
      </c>
      <c r="M1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18" spans="1:13" ht="38.25" x14ac:dyDescent="0.2">
      <c r="A18" s="1" t="str">
        <f>CONCATENATE(Table1[[#This Row],[Location]],"_",Table1[[#This Row],[Pos.]],"_",Table1[[#This Row],[REQ 
Item Number]])</f>
        <v>TxBP_G03_L01_REQ33</v>
      </c>
      <c r="B18" s="33" t="s">
        <v>153</v>
      </c>
      <c r="C18" s="33" t="s">
        <v>46</v>
      </c>
      <c r="D18" s="33" t="s">
        <v>204</v>
      </c>
      <c r="E18" s="33" t="s">
        <v>245</v>
      </c>
      <c r="F1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8" s="1" t="s">
        <v>211</v>
      </c>
      <c r="I18" s="1" t="s">
        <v>212</v>
      </c>
      <c r="J18" s="32">
        <v>44064</v>
      </c>
      <c r="K18" s="16" t="s">
        <v>246</v>
      </c>
      <c r="L18" s="37">
        <v>2.38</v>
      </c>
      <c r="M1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19" spans="1:13" ht="38.25" x14ac:dyDescent="0.2">
      <c r="A19" s="1" t="str">
        <f>CONCATENATE(Table1[[#This Row],[Location]],"_",Table1[[#This Row],[Pos.]],"_",Table1[[#This Row],[REQ 
Item Number]])</f>
        <v>TxBP_G03_L02_REQ33</v>
      </c>
      <c r="B19" s="33" t="s">
        <v>154</v>
      </c>
      <c r="C19" s="33" t="s">
        <v>46</v>
      </c>
      <c r="D19" s="33" t="s">
        <v>204</v>
      </c>
      <c r="E19" s="33" t="s">
        <v>245</v>
      </c>
      <c r="F1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9" s="1" t="s">
        <v>211</v>
      </c>
      <c r="I19" s="1" t="s">
        <v>212</v>
      </c>
      <c r="J19" s="32">
        <v>44064</v>
      </c>
      <c r="K19" s="16" t="s">
        <v>246</v>
      </c>
      <c r="L19" s="37">
        <v>2.62</v>
      </c>
      <c r="M1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0" spans="1:13" ht="38.25" x14ac:dyDescent="0.2">
      <c r="A20" s="1" t="str">
        <f>CONCATENATE(Table1[[#This Row],[Location]],"_",Table1[[#This Row],[Pos.]],"_",Table1[[#This Row],[REQ 
Item Number]])</f>
        <v>TxBP_G03_L03_REQ33</v>
      </c>
      <c r="B20" s="33" t="s">
        <v>155</v>
      </c>
      <c r="C20" s="33" t="s">
        <v>46</v>
      </c>
      <c r="D20" s="33" t="s">
        <v>204</v>
      </c>
      <c r="E20" s="33" t="s">
        <v>245</v>
      </c>
      <c r="F2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2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20" s="1" t="s">
        <v>211</v>
      </c>
      <c r="I20" s="1" t="s">
        <v>212</v>
      </c>
      <c r="J20" s="32">
        <v>44064</v>
      </c>
      <c r="K20" s="16" t="s">
        <v>246</v>
      </c>
      <c r="L20" s="37">
        <v>2.64</v>
      </c>
      <c r="M2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1" spans="1:13" ht="38.25" x14ac:dyDescent="0.2">
      <c r="A21" s="1" t="str">
        <f>CONCATENATE(Table1[[#This Row],[Location]],"_",Table1[[#This Row],[Pos.]],"_",Table1[[#This Row],[REQ 
Item Number]])</f>
        <v>TxBP_G01_C01_REQ33</v>
      </c>
      <c r="B21" s="33" t="s">
        <v>166</v>
      </c>
      <c r="C21" s="33" t="s">
        <v>46</v>
      </c>
      <c r="D21" s="33" t="s">
        <v>204</v>
      </c>
      <c r="E21" s="33" t="s">
        <v>245</v>
      </c>
      <c r="F2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2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21" s="1" t="s">
        <v>211</v>
      </c>
      <c r="I21" s="1" t="s">
        <v>212</v>
      </c>
      <c r="J21" s="32">
        <v>44064</v>
      </c>
      <c r="K21" s="16" t="s">
        <v>246</v>
      </c>
      <c r="L21" s="37">
        <v>2.69</v>
      </c>
      <c r="M2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2" spans="1:13" ht="38.25" x14ac:dyDescent="0.2">
      <c r="A22" s="1" t="str">
        <f>CONCATENATE(Table1[[#This Row],[Location]],"_",Table1[[#This Row],[Pos.]],"_",Table1[[#This Row],[REQ 
Item Number]])</f>
        <v>TxBP_G01_C02_REQ33</v>
      </c>
      <c r="B22" s="33" t="s">
        <v>167</v>
      </c>
      <c r="C22" s="33" t="s">
        <v>46</v>
      </c>
      <c r="D22" s="33" t="s">
        <v>204</v>
      </c>
      <c r="E22" s="33" t="s">
        <v>245</v>
      </c>
      <c r="F2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2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22" s="1" t="s">
        <v>211</v>
      </c>
      <c r="I22" s="1" t="s">
        <v>212</v>
      </c>
      <c r="J22" s="32">
        <v>44064</v>
      </c>
      <c r="K22" s="16" t="s">
        <v>246</v>
      </c>
      <c r="L22" s="37">
        <v>2.97</v>
      </c>
      <c r="M2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3" spans="1:13" ht="38.25" x14ac:dyDescent="0.2">
      <c r="A23" s="1" t="str">
        <f>CONCATENATE(Table1[[#This Row],[Location]],"_",Table1[[#This Row],[Pos.]],"_",Table1[[#This Row],[REQ 
Item Number]])</f>
        <v>TxBP_G01_C03_REQ33</v>
      </c>
      <c r="B23" s="33" t="s">
        <v>168</v>
      </c>
      <c r="C23" s="33" t="s">
        <v>46</v>
      </c>
      <c r="D23" s="33" t="s">
        <v>204</v>
      </c>
      <c r="E23" s="33" t="s">
        <v>245</v>
      </c>
      <c r="F2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2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23" s="1" t="s">
        <v>211</v>
      </c>
      <c r="I23" s="1" t="s">
        <v>212</v>
      </c>
      <c r="J23" s="32">
        <v>44064</v>
      </c>
      <c r="K23" s="16" t="s">
        <v>246</v>
      </c>
      <c r="L23" s="37">
        <v>8.67</v>
      </c>
      <c r="M2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4" spans="1:13" ht="38.25" x14ac:dyDescent="0.2">
      <c r="A24" s="1" t="str">
        <f>CONCATENATE(Table1[[#This Row],[Location]],"_",Table1[[#This Row],[Pos.]],"_",Table1[[#This Row],[REQ 
Item Number]])</f>
        <v>TxBP_G01_C04_REQ33</v>
      </c>
      <c r="B24" s="33" t="s">
        <v>169</v>
      </c>
      <c r="C24" s="33" t="s">
        <v>46</v>
      </c>
      <c r="D24" s="33" t="s">
        <v>204</v>
      </c>
      <c r="E24" s="33" t="s">
        <v>245</v>
      </c>
      <c r="F2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2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24" s="1" t="s">
        <v>211</v>
      </c>
      <c r="I24" s="1" t="s">
        <v>212</v>
      </c>
      <c r="J24" s="32">
        <v>44064</v>
      </c>
      <c r="K24" s="16" t="s">
        <v>246</v>
      </c>
      <c r="L24" s="37">
        <v>3.82</v>
      </c>
      <c r="M2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5" spans="1:13" ht="38.25" x14ac:dyDescent="0.2">
      <c r="A25" s="1" t="str">
        <f>CONCATENATE(Table1[[#This Row],[Location]],"_",Table1[[#This Row],[Pos.]],"_",Table1[[#This Row],[REQ 
Item Number]])</f>
        <v>TxBP_G01_C05_REQ33</v>
      </c>
      <c r="B25" s="33" t="s">
        <v>170</v>
      </c>
      <c r="C25" s="33" t="s">
        <v>46</v>
      </c>
      <c r="D25" s="33" t="s">
        <v>204</v>
      </c>
      <c r="E25" s="33" t="s">
        <v>245</v>
      </c>
      <c r="F2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2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25" s="1" t="s">
        <v>211</v>
      </c>
      <c r="I25" s="1" t="s">
        <v>212</v>
      </c>
      <c r="J25" s="32">
        <v>44064</v>
      </c>
      <c r="K25" s="16" t="s">
        <v>246</v>
      </c>
      <c r="L25" s="37">
        <v>5.48</v>
      </c>
      <c r="M2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6" spans="1:13" ht="38.25" x14ac:dyDescent="0.2">
      <c r="A26" s="1" t="str">
        <f>CONCATENATE(Table1[[#This Row],[Location]],"_",Table1[[#This Row],[Pos.]],"_",Table1[[#This Row],[REQ 
Item Number]])</f>
        <v>TxBP_G01_C06_REQ33</v>
      </c>
      <c r="B26" s="33" t="s">
        <v>171</v>
      </c>
      <c r="C26" s="33" t="s">
        <v>46</v>
      </c>
      <c r="D26" s="33" t="s">
        <v>204</v>
      </c>
      <c r="E26" s="33" t="s">
        <v>245</v>
      </c>
      <c r="F2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2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26" s="1" t="s">
        <v>211</v>
      </c>
      <c r="I26" s="1" t="s">
        <v>212</v>
      </c>
      <c r="J26" s="32">
        <v>44064</v>
      </c>
      <c r="K26" s="16" t="s">
        <v>246</v>
      </c>
      <c r="L26" s="37">
        <v>2.35</v>
      </c>
      <c r="M2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7" spans="1:13" ht="38.25" x14ac:dyDescent="0.2">
      <c r="A27" s="1" t="str">
        <f>CONCATENATE(Table1[[#This Row],[Location]],"_",Table1[[#This Row],[Pos.]],"_",Table1[[#This Row],[REQ 
Item Number]])</f>
        <v>TxBP_G01_C07_REQ33</v>
      </c>
      <c r="B27" s="33" t="s">
        <v>172</v>
      </c>
      <c r="C27" s="33" t="s">
        <v>46</v>
      </c>
      <c r="D27" s="33" t="s">
        <v>204</v>
      </c>
      <c r="E27" s="33" t="s">
        <v>245</v>
      </c>
      <c r="F2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2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27" s="1" t="s">
        <v>211</v>
      </c>
      <c r="I27" s="1" t="s">
        <v>212</v>
      </c>
      <c r="J27" s="32">
        <v>44064</v>
      </c>
      <c r="K27" s="16" t="s">
        <v>246</v>
      </c>
      <c r="L27" s="37">
        <v>2.74</v>
      </c>
      <c r="M2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8" spans="1:13" ht="38.25" x14ac:dyDescent="0.2">
      <c r="A28" s="1" t="str">
        <f>CONCATENATE(Table1[[#This Row],[Location]],"_",Table1[[#This Row],[Pos.]],"_",Table1[[#This Row],[REQ 
Item Number]])</f>
        <v>TxBP_G01_C08_REQ33</v>
      </c>
      <c r="B28" s="33" t="s">
        <v>173</v>
      </c>
      <c r="C28" s="33" t="s">
        <v>46</v>
      </c>
      <c r="D28" s="33" t="s">
        <v>204</v>
      </c>
      <c r="E28" s="33" t="s">
        <v>245</v>
      </c>
      <c r="F2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2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28" s="1" t="s">
        <v>211</v>
      </c>
      <c r="I28" s="1" t="s">
        <v>212</v>
      </c>
      <c r="J28" s="32">
        <v>44064</v>
      </c>
      <c r="K28" s="16" t="s">
        <v>246</v>
      </c>
      <c r="L28" s="37">
        <v>3.42</v>
      </c>
      <c r="M2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9" spans="1:13" ht="38.25" x14ac:dyDescent="0.2">
      <c r="A29" s="1" t="str">
        <f>CONCATENATE(Table1[[#This Row],[Location]],"_",Table1[[#This Row],[Pos.]],"_",Table1[[#This Row],[REQ 
Item Number]])</f>
        <v>TxBP_G01_C09_REQ33</v>
      </c>
      <c r="B29" s="33" t="s">
        <v>174</v>
      </c>
      <c r="C29" s="33" t="s">
        <v>46</v>
      </c>
      <c r="D29" s="33" t="s">
        <v>204</v>
      </c>
      <c r="E29" s="33" t="s">
        <v>245</v>
      </c>
      <c r="F2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2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29" s="1" t="s">
        <v>211</v>
      </c>
      <c r="I29" s="1" t="s">
        <v>212</v>
      </c>
      <c r="J29" s="32">
        <v>44064</v>
      </c>
      <c r="K29" s="16" t="s">
        <v>246</v>
      </c>
      <c r="L29" s="37">
        <v>5.89</v>
      </c>
      <c r="M2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30" spans="1:13" ht="38.25" x14ac:dyDescent="0.2">
      <c r="A30" s="1" t="str">
        <f>CONCATENATE(Table1[[#This Row],[Location]],"_",Table1[[#This Row],[Pos.]],"_",Table1[[#This Row],[REQ 
Item Number]])</f>
        <v>TxBP_G01_C10_REQ33</v>
      </c>
      <c r="B30" s="33" t="s">
        <v>175</v>
      </c>
      <c r="C30" s="33" t="s">
        <v>46</v>
      </c>
      <c r="D30" s="33" t="s">
        <v>204</v>
      </c>
      <c r="E30" s="33" t="s">
        <v>245</v>
      </c>
      <c r="F3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3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30" s="1" t="s">
        <v>211</v>
      </c>
      <c r="I30" s="1" t="s">
        <v>212</v>
      </c>
      <c r="J30" s="32">
        <v>44064</v>
      </c>
      <c r="K30" s="16" t="s">
        <v>246</v>
      </c>
      <c r="L30" s="37">
        <v>4.42</v>
      </c>
      <c r="M3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31" spans="1:13" ht="38.25" x14ac:dyDescent="0.2">
      <c r="A31" s="1" t="str">
        <f>CONCATENATE(Table1[[#This Row],[Location]],"_",Table1[[#This Row],[Pos.]],"_",Table1[[#This Row],[REQ 
Item Number]])</f>
        <v>TxBP_G01_C11_REQ33</v>
      </c>
      <c r="B31" s="33" t="s">
        <v>176</v>
      </c>
      <c r="C31" s="33" t="s">
        <v>46</v>
      </c>
      <c r="D31" s="33" t="s">
        <v>204</v>
      </c>
      <c r="E31" s="33" t="s">
        <v>245</v>
      </c>
      <c r="F3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3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31" s="1" t="s">
        <v>211</v>
      </c>
      <c r="I31" s="1" t="s">
        <v>212</v>
      </c>
      <c r="J31" s="32">
        <v>44064</v>
      </c>
      <c r="K31" s="16" t="s">
        <v>246</v>
      </c>
      <c r="L31" s="37">
        <v>4.04</v>
      </c>
      <c r="M3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32" spans="1:13" ht="38.25" x14ac:dyDescent="0.2">
      <c r="A32" s="1" t="str">
        <f>CONCATENATE(Table1[[#This Row],[Location]],"_",Table1[[#This Row],[Pos.]],"_",Table1[[#This Row],[REQ 
Item Number]])</f>
        <v>TxBP_G01_C12_REQ33</v>
      </c>
      <c r="B32" s="33" t="s">
        <v>177</v>
      </c>
      <c r="C32" s="33" t="s">
        <v>46</v>
      </c>
      <c r="D32" s="33" t="s">
        <v>204</v>
      </c>
      <c r="E32" s="33" t="s">
        <v>245</v>
      </c>
      <c r="F3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3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32" s="1" t="s">
        <v>211</v>
      </c>
      <c r="I32" s="1" t="s">
        <v>212</v>
      </c>
      <c r="J32" s="32">
        <v>44064</v>
      </c>
      <c r="K32" s="16" t="s">
        <v>246</v>
      </c>
      <c r="L32" s="37">
        <v>3.11</v>
      </c>
      <c r="M3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33" spans="1:13" ht="38.25" x14ac:dyDescent="0.2">
      <c r="A33" s="1" t="str">
        <f>CONCATENATE(Table1[[#This Row],[Location]],"_",Table1[[#This Row],[Pos.]],"_",Table1[[#This Row],[REQ 
Item Number]])</f>
        <v>TxBP_G01_M11_REQ33</v>
      </c>
      <c r="B33" s="33" t="s">
        <v>178</v>
      </c>
      <c r="C33" s="33" t="s">
        <v>46</v>
      </c>
      <c r="D33" s="33" t="s">
        <v>204</v>
      </c>
      <c r="E33" s="33" t="s">
        <v>245</v>
      </c>
      <c r="F3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3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33" s="1" t="s">
        <v>211</v>
      </c>
      <c r="I33" s="1" t="s">
        <v>212</v>
      </c>
      <c r="J33" s="32">
        <v>44064</v>
      </c>
      <c r="K33" s="16" t="s">
        <v>246</v>
      </c>
      <c r="L33" s="37">
        <v>2.64</v>
      </c>
      <c r="M3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34" spans="1:13" ht="38.25" x14ac:dyDescent="0.2">
      <c r="A34" s="1" t="str">
        <f>CONCATENATE(Table1[[#This Row],[Location]],"_",Table1[[#This Row],[Pos.]],"_",Table1[[#This Row],[REQ 
Item Number]])</f>
        <v>TxBP_G01_M12_REQ33</v>
      </c>
      <c r="B34" s="33" t="s">
        <v>179</v>
      </c>
      <c r="C34" s="33" t="s">
        <v>46</v>
      </c>
      <c r="D34" s="33" t="s">
        <v>204</v>
      </c>
      <c r="E34" s="33" t="s">
        <v>245</v>
      </c>
      <c r="F3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3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34" s="1" t="s">
        <v>211</v>
      </c>
      <c r="I34" s="1" t="s">
        <v>212</v>
      </c>
      <c r="J34" s="32">
        <v>44064</v>
      </c>
      <c r="K34" s="16" t="s">
        <v>246</v>
      </c>
      <c r="L34" s="37">
        <v>3.53</v>
      </c>
      <c r="M3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35" spans="1:13" ht="38.25" x14ac:dyDescent="0.2">
      <c r="A35" s="1" t="str">
        <f>CONCATENATE(Table1[[#This Row],[Location]],"_",Table1[[#This Row],[Pos.]],"_",Table1[[#This Row],[REQ 
Item Number]])</f>
        <v>TxBP_G01_M21_REQ33</v>
      </c>
      <c r="B35" s="33" t="s">
        <v>180</v>
      </c>
      <c r="C35" s="33" t="s">
        <v>46</v>
      </c>
      <c r="D35" s="33" t="s">
        <v>204</v>
      </c>
      <c r="E35" s="33" t="s">
        <v>245</v>
      </c>
      <c r="F3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3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35" s="1" t="s">
        <v>211</v>
      </c>
      <c r="I35" s="1" t="s">
        <v>212</v>
      </c>
      <c r="J35" s="32">
        <v>44064</v>
      </c>
      <c r="K35" s="16" t="s">
        <v>246</v>
      </c>
      <c r="L35" s="37">
        <v>3.29</v>
      </c>
      <c r="M3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36" spans="1:13" ht="38.25" x14ac:dyDescent="0.2">
      <c r="A36" s="1" t="str">
        <f>CONCATENATE(Table1[[#This Row],[Location]],"_",Table1[[#This Row],[Pos.]],"_",Table1[[#This Row],[REQ 
Item Number]])</f>
        <v>TxBP_G01_M22_REQ33</v>
      </c>
      <c r="B36" s="33" t="s">
        <v>181</v>
      </c>
      <c r="C36" s="33" t="s">
        <v>46</v>
      </c>
      <c r="D36" s="33" t="s">
        <v>204</v>
      </c>
      <c r="E36" s="33" t="s">
        <v>245</v>
      </c>
      <c r="F3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3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36" s="1" t="s">
        <v>211</v>
      </c>
      <c r="I36" s="1" t="s">
        <v>212</v>
      </c>
      <c r="J36" s="32">
        <v>44064</v>
      </c>
      <c r="K36" s="16" t="s">
        <v>246</v>
      </c>
      <c r="L36" s="37">
        <v>5.53</v>
      </c>
      <c r="M3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37" spans="1:13" ht="38.25" x14ac:dyDescent="0.2">
      <c r="A37" s="1" t="str">
        <f>CONCATENATE(Table1[[#This Row],[Location]],"_",Table1[[#This Row],[Pos.]],"_",Table1[[#This Row],[REQ 
Item Number]])</f>
        <v>TxBP_G01_M31_REQ33</v>
      </c>
      <c r="B37" s="33" t="s">
        <v>182</v>
      </c>
      <c r="C37" s="33" t="s">
        <v>46</v>
      </c>
      <c r="D37" s="33" t="s">
        <v>204</v>
      </c>
      <c r="E37" s="33" t="s">
        <v>245</v>
      </c>
      <c r="F3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3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37" s="1" t="s">
        <v>213</v>
      </c>
      <c r="I37" s="1" t="s">
        <v>214</v>
      </c>
      <c r="J37" s="32">
        <v>44064</v>
      </c>
      <c r="K37" s="16" t="s">
        <v>246</v>
      </c>
      <c r="L37" s="37">
        <v>3.43</v>
      </c>
      <c r="M3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38" spans="1:13" ht="38.25" x14ac:dyDescent="0.2">
      <c r="A38" s="1" t="str">
        <f>CONCATENATE(Table1[[#This Row],[Location]],"_",Table1[[#This Row],[Pos.]],"_",Table1[[#This Row],[REQ 
Item Number]])</f>
        <v>TxBP_G01_M32_REQ33</v>
      </c>
      <c r="B38" s="33" t="s">
        <v>183</v>
      </c>
      <c r="C38" s="33" t="s">
        <v>46</v>
      </c>
      <c r="D38" s="33" t="s">
        <v>204</v>
      </c>
      <c r="E38" s="33" t="s">
        <v>245</v>
      </c>
      <c r="F3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3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38" s="1" t="s">
        <v>213</v>
      </c>
      <c r="I38" s="1" t="s">
        <v>214</v>
      </c>
      <c r="J38" s="32">
        <v>44064</v>
      </c>
      <c r="K38" s="16" t="s">
        <v>246</v>
      </c>
      <c r="L38" s="37">
        <v>4</v>
      </c>
      <c r="M3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39" spans="1:13" ht="38.25" x14ac:dyDescent="0.2">
      <c r="A39" s="1" t="str">
        <f>CONCATENATE(Table1[[#This Row],[Location]],"_",Table1[[#This Row],[Pos.]],"_",Table1[[#This Row],[REQ 
Item Number]])</f>
        <v>TxBP_G01_R01_REQ33</v>
      </c>
      <c r="B39" s="33" t="s">
        <v>184</v>
      </c>
      <c r="C39" s="33" t="s">
        <v>46</v>
      </c>
      <c r="D39" s="33" t="s">
        <v>204</v>
      </c>
      <c r="E39" s="33" t="s">
        <v>245</v>
      </c>
      <c r="F3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3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39" s="1" t="s">
        <v>213</v>
      </c>
      <c r="I39" s="1" t="s">
        <v>214</v>
      </c>
      <c r="J39" s="32">
        <v>44064</v>
      </c>
      <c r="K39" s="16" t="s">
        <v>246</v>
      </c>
      <c r="L39" s="37">
        <v>2.6</v>
      </c>
      <c r="M3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40" spans="1:13" ht="38.25" x14ac:dyDescent="0.2">
      <c r="A40" s="1" t="str">
        <f>CONCATENATE(Table1[[#This Row],[Location]],"_",Table1[[#This Row],[Pos.]],"_",Table1[[#This Row],[REQ 
Item Number]])</f>
        <v>TxBP_G01_R02_REQ33</v>
      </c>
      <c r="B40" s="33" t="s">
        <v>185</v>
      </c>
      <c r="C40" s="33" t="s">
        <v>46</v>
      </c>
      <c r="D40" s="33" t="s">
        <v>204</v>
      </c>
      <c r="E40" s="33" t="s">
        <v>245</v>
      </c>
      <c r="F4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4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40" s="1" t="s">
        <v>213</v>
      </c>
      <c r="I40" s="1" t="s">
        <v>214</v>
      </c>
      <c r="J40" s="32">
        <v>44064</v>
      </c>
      <c r="K40" s="16" t="s">
        <v>246</v>
      </c>
      <c r="L40" s="37">
        <v>3.03</v>
      </c>
      <c r="M4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41" spans="1:13" ht="38.25" x14ac:dyDescent="0.2">
      <c r="A41" s="1" t="str">
        <f>CONCATENATE(Table1[[#This Row],[Location]],"_",Table1[[#This Row],[Pos.]],"_",Table1[[#This Row],[REQ 
Item Number]])</f>
        <v>TxBP_G01_R03_REQ33</v>
      </c>
      <c r="B41" s="33" t="s">
        <v>186</v>
      </c>
      <c r="C41" s="33" t="s">
        <v>46</v>
      </c>
      <c r="D41" s="33" t="s">
        <v>204</v>
      </c>
      <c r="E41" s="33" t="s">
        <v>245</v>
      </c>
      <c r="F4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4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41" s="1" t="s">
        <v>213</v>
      </c>
      <c r="I41" s="1" t="s">
        <v>214</v>
      </c>
      <c r="J41" s="32">
        <v>44064</v>
      </c>
      <c r="K41" s="16" t="s">
        <v>246</v>
      </c>
      <c r="L41" s="37">
        <v>3.2</v>
      </c>
      <c r="M4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42" spans="1:13" ht="38.25" x14ac:dyDescent="0.2">
      <c r="A42" s="1" t="str">
        <f>CONCATENATE(Table1[[#This Row],[Location]],"_",Table1[[#This Row],[Pos.]],"_",Table1[[#This Row],[REQ 
Item Number]])</f>
        <v>TxBP_G01_R04_REQ33</v>
      </c>
      <c r="B42" s="33" t="s">
        <v>187</v>
      </c>
      <c r="C42" s="33" t="s">
        <v>46</v>
      </c>
      <c r="D42" s="33" t="s">
        <v>204</v>
      </c>
      <c r="E42" s="33" t="s">
        <v>245</v>
      </c>
      <c r="F4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4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42" s="1" t="s">
        <v>213</v>
      </c>
      <c r="I42" s="1" t="s">
        <v>214</v>
      </c>
      <c r="J42" s="32">
        <v>44064</v>
      </c>
      <c r="K42" s="16" t="s">
        <v>246</v>
      </c>
      <c r="L42" s="37">
        <v>2.88</v>
      </c>
      <c r="M4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43" spans="1:13" ht="38.25" x14ac:dyDescent="0.2">
      <c r="A43" s="1" t="str">
        <f>CONCATENATE(Table1[[#This Row],[Location]],"_",Table1[[#This Row],[Pos.]],"_",Table1[[#This Row],[REQ 
Item Number]])</f>
        <v>TxBP_G01_R05_REQ33</v>
      </c>
      <c r="B43" s="33" t="s">
        <v>188</v>
      </c>
      <c r="C43" s="33" t="s">
        <v>46</v>
      </c>
      <c r="D43" s="33" t="s">
        <v>204</v>
      </c>
      <c r="E43" s="33" t="s">
        <v>245</v>
      </c>
      <c r="F4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4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43" s="1" t="s">
        <v>213</v>
      </c>
      <c r="I43" s="1" t="s">
        <v>214</v>
      </c>
      <c r="J43" s="32">
        <v>44064</v>
      </c>
      <c r="K43" s="16" t="s">
        <v>246</v>
      </c>
      <c r="L43" s="37">
        <v>2.29</v>
      </c>
      <c r="M4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44" spans="1:13" ht="38.25" x14ac:dyDescent="0.2">
      <c r="A44" s="1" t="str">
        <f>CONCATENATE(Table1[[#This Row],[Location]],"_",Table1[[#This Row],[Pos.]],"_",Table1[[#This Row],[REQ 
Item Number]])</f>
        <v>TxBP_G01_R06_REQ33</v>
      </c>
      <c r="B44" s="33" t="s">
        <v>189</v>
      </c>
      <c r="C44" s="33" t="s">
        <v>46</v>
      </c>
      <c r="D44" s="33" t="s">
        <v>204</v>
      </c>
      <c r="E44" s="33" t="s">
        <v>245</v>
      </c>
      <c r="F4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4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44" s="1" t="s">
        <v>213</v>
      </c>
      <c r="I44" s="1" t="s">
        <v>214</v>
      </c>
      <c r="J44" s="32">
        <v>44064</v>
      </c>
      <c r="K44" s="16" t="s">
        <v>246</v>
      </c>
      <c r="L44" s="37">
        <v>2.41</v>
      </c>
      <c r="M4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45" spans="1:13" ht="38.25" x14ac:dyDescent="0.2">
      <c r="A45" s="1" t="str">
        <f>CONCATENATE(Table1[[#This Row],[Location]],"_",Table1[[#This Row],[Pos.]],"_",Table1[[#This Row],[REQ 
Item Number]])</f>
        <v>TxBP_G01_T01_REQ33</v>
      </c>
      <c r="B45" s="33" t="s">
        <v>190</v>
      </c>
      <c r="C45" s="33" t="s">
        <v>46</v>
      </c>
      <c r="D45" s="33" t="s">
        <v>204</v>
      </c>
      <c r="E45" s="33" t="s">
        <v>245</v>
      </c>
      <c r="F4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4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45" s="1" t="s">
        <v>213</v>
      </c>
      <c r="I45" s="1" t="s">
        <v>214</v>
      </c>
      <c r="J45" s="32">
        <v>44064</v>
      </c>
      <c r="K45" s="16" t="s">
        <v>246</v>
      </c>
      <c r="L45" s="37">
        <v>2.38</v>
      </c>
      <c r="M4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46" spans="1:13" ht="38.25" x14ac:dyDescent="0.2">
      <c r="A46" s="1" t="str">
        <f>CONCATENATE(Table1[[#This Row],[Location]],"_",Table1[[#This Row],[Pos.]],"_",Table1[[#This Row],[REQ 
Item Number]])</f>
        <v>TxBP_G01_T02_REQ33</v>
      </c>
      <c r="B46" s="33" t="s">
        <v>191</v>
      </c>
      <c r="C46" s="33" t="s">
        <v>46</v>
      </c>
      <c r="D46" s="33" t="s">
        <v>204</v>
      </c>
      <c r="E46" s="33" t="s">
        <v>245</v>
      </c>
      <c r="F4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4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46" s="1" t="s">
        <v>213</v>
      </c>
      <c r="I46" s="1" t="s">
        <v>214</v>
      </c>
      <c r="J46" s="32">
        <v>44064</v>
      </c>
      <c r="K46" s="16" t="s">
        <v>246</v>
      </c>
      <c r="L46" s="37">
        <v>2.85</v>
      </c>
      <c r="M4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47" spans="1:13" ht="38.25" x14ac:dyDescent="0.2">
      <c r="A47" s="1" t="str">
        <f>CONCATENATE(Table1[[#This Row],[Location]],"_",Table1[[#This Row],[Pos.]],"_",Table1[[#This Row],[REQ 
Item Number]])</f>
        <v>TxBP_G01_T03_REQ33</v>
      </c>
      <c r="B47" s="33" t="s">
        <v>192</v>
      </c>
      <c r="C47" s="33" t="s">
        <v>46</v>
      </c>
      <c r="D47" s="33" t="s">
        <v>204</v>
      </c>
      <c r="E47" s="33" t="s">
        <v>245</v>
      </c>
      <c r="F4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4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47" s="1" t="s">
        <v>213</v>
      </c>
      <c r="I47" s="1" t="s">
        <v>214</v>
      </c>
      <c r="J47" s="32">
        <v>44064</v>
      </c>
      <c r="K47" s="16" t="s">
        <v>246</v>
      </c>
      <c r="L47" s="37">
        <v>2.5</v>
      </c>
      <c r="M4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48" spans="1:13" ht="38.25" x14ac:dyDescent="0.2">
      <c r="A48" s="1" t="str">
        <f>CONCATENATE(Table1[[#This Row],[Location]],"_",Table1[[#This Row],[Pos.]],"_",Table1[[#This Row],[REQ 
Item Number]])</f>
        <v>TxBP_G03_G01_REQ33</v>
      </c>
      <c r="B48" s="34" t="s">
        <v>152</v>
      </c>
      <c r="C48" s="34" t="s">
        <v>46</v>
      </c>
      <c r="D48" s="33" t="s">
        <v>204</v>
      </c>
      <c r="E48" s="33" t="s">
        <v>245</v>
      </c>
      <c r="F4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4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48" s="1" t="s">
        <v>213</v>
      </c>
      <c r="I48" s="1" t="s">
        <v>214</v>
      </c>
      <c r="J48" s="32">
        <v>44064</v>
      </c>
      <c r="K48" s="16" t="s">
        <v>246</v>
      </c>
      <c r="L48" s="37">
        <v>3.63</v>
      </c>
      <c r="M4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49" spans="1:13" hidden="1" x14ac:dyDescent="0.2">
      <c r="C49" s="1"/>
      <c r="D49" s="1"/>
      <c r="F49" s="17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49" s="17" t="b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0</v>
      </c>
      <c r="M49" s="1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50" spans="1:13" hidden="1" x14ac:dyDescent="0.2">
      <c r="C50" s="1"/>
      <c r="D50" s="1"/>
      <c r="F50" s="17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50" s="17" t="b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0</v>
      </c>
      <c r="M50" s="1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51" spans="1:13" hidden="1" x14ac:dyDescent="0.2">
      <c r="C51" s="1"/>
      <c r="D51" s="1"/>
      <c r="F51" s="17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51" s="17" t="b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0</v>
      </c>
      <c r="M51" s="1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52" spans="1:13" hidden="1" x14ac:dyDescent="0.2">
      <c r="C52" s="1"/>
      <c r="D52" s="1"/>
      <c r="F52" s="17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52" s="17" t="b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0</v>
      </c>
      <c r="M52" s="1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53" spans="1:13" hidden="1" x14ac:dyDescent="0.2">
      <c r="C53" s="1"/>
      <c r="D53" s="1"/>
      <c r="F53" s="17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53" s="17" t="b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0</v>
      </c>
      <c r="M53" s="1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54" spans="1:13" hidden="1" x14ac:dyDescent="0.2">
      <c r="C54" s="1"/>
      <c r="D54" s="1"/>
      <c r="F54" s="17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54" s="17" t="b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0</v>
      </c>
      <c r="M54" s="1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55" spans="1:13" hidden="1" x14ac:dyDescent="0.2">
      <c r="C55" s="1"/>
      <c r="D55" s="1"/>
      <c r="F55" s="17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55" s="17" t="b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0</v>
      </c>
      <c r="M55" s="1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56" spans="1:13" hidden="1" x14ac:dyDescent="0.2">
      <c r="C56" s="1"/>
      <c r="D56" s="1"/>
      <c r="F56" s="17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56" s="17" t="b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0</v>
      </c>
      <c r="M56" s="1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57" spans="1:13" hidden="1" x14ac:dyDescent="0.2">
      <c r="C57" s="1"/>
      <c r="D57" s="1"/>
      <c r="F57" s="17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57" s="17" t="b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0</v>
      </c>
      <c r="M57" s="1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58" spans="1:13" ht="38.25" x14ac:dyDescent="0.2">
      <c r="A58" s="1" t="str">
        <f>CONCATENATE(Table1[[#This Row],[Location]],"_",Table1[[#This Row],[Pos.]],"_",Table1[[#This Row],[REQ 
Item Number]])</f>
        <v>RxTP_G11_M11_REQ33</v>
      </c>
      <c r="B58" s="35" t="s">
        <v>160</v>
      </c>
      <c r="C58" s="35" t="s">
        <v>47</v>
      </c>
      <c r="D58" s="35" t="s">
        <v>204</v>
      </c>
      <c r="E58" s="35" t="s">
        <v>245</v>
      </c>
      <c r="F5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5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58" s="1" t="s">
        <v>213</v>
      </c>
      <c r="I58" s="1" t="s">
        <v>214</v>
      </c>
      <c r="J58" s="32">
        <v>44091</v>
      </c>
      <c r="K58" s="16" t="s">
        <v>246</v>
      </c>
      <c r="L58" s="1">
        <v>4.3</v>
      </c>
      <c r="M5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59" spans="1:13" ht="38.25" x14ac:dyDescent="0.2">
      <c r="A59" s="1" t="str">
        <f>CONCATENATE(Table1[[#This Row],[Location]],"_",Table1[[#This Row],[Pos.]],"_",Table1[[#This Row],[REQ 
Item Number]])</f>
        <v>RxTP_G11_M12_REQ33</v>
      </c>
      <c r="B59" s="35" t="s">
        <v>161</v>
      </c>
      <c r="C59" s="35" t="s">
        <v>47</v>
      </c>
      <c r="D59" s="35" t="s">
        <v>204</v>
      </c>
      <c r="E59" s="35" t="s">
        <v>245</v>
      </c>
      <c r="F5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5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59" s="1" t="s">
        <v>213</v>
      </c>
      <c r="I59" s="1" t="s">
        <v>214</v>
      </c>
      <c r="J59" s="32">
        <v>44091</v>
      </c>
      <c r="K59" s="16" t="s">
        <v>246</v>
      </c>
      <c r="L59" s="1">
        <v>3.81</v>
      </c>
      <c r="M5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60" spans="1:13" ht="38.25" x14ac:dyDescent="0.2">
      <c r="A60" s="1" t="str">
        <f>CONCATENATE(Table1[[#This Row],[Location]],"_",Table1[[#This Row],[Pos.]],"_",Table1[[#This Row],[REQ 
Item Number]])</f>
        <v>RxTP_G11_M13_REQ33</v>
      </c>
      <c r="B60" s="35" t="s">
        <v>162</v>
      </c>
      <c r="C60" s="35" t="s">
        <v>47</v>
      </c>
      <c r="D60" s="35" t="s">
        <v>204</v>
      </c>
      <c r="E60" s="35" t="s">
        <v>245</v>
      </c>
      <c r="F6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6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60" s="1" t="s">
        <v>213</v>
      </c>
      <c r="I60" s="1" t="s">
        <v>214</v>
      </c>
      <c r="J60" s="32">
        <v>44091</v>
      </c>
      <c r="K60" s="16" t="s">
        <v>246</v>
      </c>
      <c r="L60" s="1">
        <v>3.35</v>
      </c>
      <c r="M6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61" spans="1:13" ht="38.25" x14ac:dyDescent="0.2">
      <c r="A61" s="1" t="str">
        <f>CONCATENATE(Table1[[#This Row],[Location]],"_",Table1[[#This Row],[Pos.]],"_",Table1[[#This Row],[REQ 
Item Number]])</f>
        <v>RxTP_G11_M14_REQ33</v>
      </c>
      <c r="B61" s="35" t="s">
        <v>163</v>
      </c>
      <c r="C61" s="35" t="s">
        <v>47</v>
      </c>
      <c r="D61" s="35" t="s">
        <v>204</v>
      </c>
      <c r="E61" s="35" t="s">
        <v>245</v>
      </c>
      <c r="F6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6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61" s="1" t="s">
        <v>213</v>
      </c>
      <c r="I61" s="1" t="s">
        <v>214</v>
      </c>
      <c r="J61" s="32">
        <v>44091</v>
      </c>
      <c r="K61" s="16" t="s">
        <v>246</v>
      </c>
      <c r="L61" s="1">
        <v>3.51</v>
      </c>
      <c r="M6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62" spans="1:13" ht="38.25" x14ac:dyDescent="0.2">
      <c r="A62" s="1" t="str">
        <f>CONCATENATE(Table1[[#This Row],[Location]],"_",Table1[[#This Row],[Pos.]],"_",Table1[[#This Row],[REQ 
Item Number]])</f>
        <v>RxTP_G11_M15_REQ33</v>
      </c>
      <c r="B62" s="35" t="s">
        <v>164</v>
      </c>
      <c r="C62" s="35" t="s">
        <v>47</v>
      </c>
      <c r="D62" s="35" t="s">
        <v>204</v>
      </c>
      <c r="E62" s="35" t="s">
        <v>245</v>
      </c>
      <c r="F6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6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62" s="1" t="s">
        <v>213</v>
      </c>
      <c r="I62" s="1" t="s">
        <v>214</v>
      </c>
      <c r="J62" s="32">
        <v>44091</v>
      </c>
      <c r="K62" s="16" t="s">
        <v>246</v>
      </c>
      <c r="L62" s="1">
        <v>4.82</v>
      </c>
      <c r="M6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63" spans="1:13" ht="38.25" x14ac:dyDescent="0.2">
      <c r="A63" s="1" t="str">
        <f>CONCATENATE(Table1[[#This Row],[Location]],"_",Table1[[#This Row],[Pos.]],"_",Table1[[#This Row],[REQ 
Item Number]])</f>
        <v>RxTP_G11_M16_REQ33</v>
      </c>
      <c r="B63" s="35" t="s">
        <v>165</v>
      </c>
      <c r="C63" s="35" t="s">
        <v>47</v>
      </c>
      <c r="D63" s="35" t="s">
        <v>204</v>
      </c>
      <c r="E63" s="35" t="s">
        <v>245</v>
      </c>
      <c r="F6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6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63" s="1" t="s">
        <v>213</v>
      </c>
      <c r="I63" s="1" t="s">
        <v>214</v>
      </c>
      <c r="J63" s="32">
        <v>44091</v>
      </c>
      <c r="K63" s="16" t="s">
        <v>246</v>
      </c>
      <c r="L63" s="1">
        <v>3.96</v>
      </c>
      <c r="M6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64" spans="1:13" ht="38.25" x14ac:dyDescent="0.2">
      <c r="A64" s="1" t="str">
        <f>CONCATENATE(Table1[[#This Row],[Location]],"_",Table1[[#This Row],[Pos.]],"_",Table1[[#This Row],[REQ 
Item Number]])</f>
        <v>RxTP_G11_J11-J16_REQ33</v>
      </c>
      <c r="B64" s="35" t="s">
        <v>435</v>
      </c>
      <c r="C64" s="35" t="s">
        <v>47</v>
      </c>
      <c r="D64" s="35" t="s">
        <v>204</v>
      </c>
      <c r="E64" s="35" t="s">
        <v>245</v>
      </c>
      <c r="F6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6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64" s="1" t="s">
        <v>213</v>
      </c>
      <c r="I64" s="1" t="s">
        <v>214</v>
      </c>
      <c r="J64" s="32">
        <v>44091</v>
      </c>
      <c r="K64" s="16" t="s">
        <v>246</v>
      </c>
      <c r="L64" s="1">
        <v>2.44</v>
      </c>
      <c r="M6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65" spans="1:29" ht="38.25" x14ac:dyDescent="0.2">
      <c r="A65" s="1" t="str">
        <f>CONCATENATE(Table1[[#This Row],[Location]],"_",Table1[[#This Row],[Pos.]],"_",Table1[[#This Row],[REQ 
Item Number]])</f>
        <v>RxTP_G11_Y11_REQ33</v>
      </c>
      <c r="B65" s="35" t="s">
        <v>157</v>
      </c>
      <c r="C65" s="35" t="s">
        <v>47</v>
      </c>
      <c r="D65" s="35" t="s">
        <v>204</v>
      </c>
      <c r="E65" s="35" t="s">
        <v>245</v>
      </c>
      <c r="F6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6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65" s="1" t="s">
        <v>213</v>
      </c>
      <c r="I65" s="1" t="s">
        <v>214</v>
      </c>
      <c r="J65" s="32">
        <v>44091</v>
      </c>
      <c r="K65" s="16" t="s">
        <v>246</v>
      </c>
      <c r="L65" s="1">
        <v>2.2200000000000002</v>
      </c>
      <c r="M6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66" spans="1:29" ht="38.25" x14ac:dyDescent="0.2">
      <c r="A66" s="1" t="str">
        <f>CONCATENATE(Table1[[#This Row],[Location]],"_",Table1[[#This Row],[Pos.]],"_",Table1[[#This Row],[REQ 
Item Number]])</f>
        <v>RxTP_G11_Y12_REQ33</v>
      </c>
      <c r="B66" s="35" t="s">
        <v>158</v>
      </c>
      <c r="C66" s="35" t="s">
        <v>47</v>
      </c>
      <c r="D66" s="35" t="s">
        <v>204</v>
      </c>
      <c r="E66" s="35" t="s">
        <v>245</v>
      </c>
      <c r="F6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6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66" s="1" t="s">
        <v>213</v>
      </c>
      <c r="I66" s="1" t="s">
        <v>214</v>
      </c>
      <c r="J66" s="32">
        <v>44091</v>
      </c>
      <c r="K66" s="16" t="s">
        <v>246</v>
      </c>
      <c r="L66" s="1">
        <v>2.65</v>
      </c>
      <c r="M6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67" spans="1:29" ht="38.25" x14ac:dyDescent="0.2">
      <c r="A67" s="1" t="str">
        <f>CONCATENATE(Table1[[#This Row],[Location]],"_",Table1[[#This Row],[Pos.]],"_",Table1[[#This Row],[REQ 
Item Number]])</f>
        <v>RxTP_G11_Y13_REQ33</v>
      </c>
      <c r="B67" s="35" t="s">
        <v>159</v>
      </c>
      <c r="C67" s="35" t="s">
        <v>47</v>
      </c>
      <c r="D67" s="35" t="s">
        <v>204</v>
      </c>
      <c r="E67" s="35" t="s">
        <v>245</v>
      </c>
      <c r="F6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6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67" s="1" t="s">
        <v>213</v>
      </c>
      <c r="I67" s="1" t="s">
        <v>214</v>
      </c>
      <c r="J67" s="32">
        <v>44091</v>
      </c>
      <c r="K67" s="16" t="s">
        <v>246</v>
      </c>
      <c r="L67" s="1">
        <v>3.37</v>
      </c>
      <c r="M6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68" spans="1:29" ht="38.25" x14ac:dyDescent="0.2">
      <c r="A68" s="1" t="str">
        <f>CONCATENATE(Table1[[#This Row],[Location]],"_",Table1[[#This Row],[Pos.]],"_",Table1[[#This Row],[REQ 
Item Number]])</f>
        <v>RxTP_A12_A11_REQ33</v>
      </c>
      <c r="B68" s="36" t="s">
        <v>193</v>
      </c>
      <c r="C68" s="36" t="s">
        <v>47</v>
      </c>
      <c r="D68" s="35" t="s">
        <v>204</v>
      </c>
      <c r="E68" s="35" t="s">
        <v>245</v>
      </c>
      <c r="F6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6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68" s="1" t="s">
        <v>213</v>
      </c>
      <c r="I68" s="1" t="s">
        <v>214</v>
      </c>
      <c r="J68" s="32">
        <v>44091</v>
      </c>
      <c r="K68" s="16" t="s">
        <v>246</v>
      </c>
      <c r="L68" s="1">
        <v>2.48</v>
      </c>
      <c r="M6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69" spans="1:29" ht="38.25" x14ac:dyDescent="0.2">
      <c r="A69" s="1" t="str">
        <f>CONCATENATE(Table1[[#This Row],[Location]],"_",Table1[[#This Row],[Pos.]],"_",Table1[[#This Row],[REQ 
Item Number]])</f>
        <v>RxTP_A12_A13_REQ33</v>
      </c>
      <c r="B69" s="36" t="s">
        <v>194</v>
      </c>
      <c r="C69" s="36" t="s">
        <v>47</v>
      </c>
      <c r="D69" s="35" t="s">
        <v>204</v>
      </c>
      <c r="E69" s="35" t="s">
        <v>245</v>
      </c>
      <c r="F6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6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69" s="1" t="s">
        <v>213</v>
      </c>
      <c r="I69" s="1" t="s">
        <v>214</v>
      </c>
      <c r="J69" s="32">
        <v>44091</v>
      </c>
      <c r="K69" s="16" t="s">
        <v>246</v>
      </c>
      <c r="L69" s="1">
        <v>2.4900000000000002</v>
      </c>
      <c r="M6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70" spans="1:29" ht="38.25" x14ac:dyDescent="0.2">
      <c r="A70" s="1" t="str">
        <f>CONCATENATE(Table1[[#This Row],[Location]],"_",Table1[[#This Row],[Pos.]],"_",Table1[[#This Row],[REQ 
Item Number]])</f>
        <v>RxTP_A12_B11_REQ33</v>
      </c>
      <c r="B70" s="36" t="s">
        <v>195</v>
      </c>
      <c r="C70" s="36" t="s">
        <v>47</v>
      </c>
      <c r="D70" s="35" t="s">
        <v>204</v>
      </c>
      <c r="E70" s="35" t="s">
        <v>245</v>
      </c>
      <c r="F7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7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70" s="1" t="s">
        <v>213</v>
      </c>
      <c r="I70" s="1" t="s">
        <v>214</v>
      </c>
      <c r="J70" s="32">
        <v>44091</v>
      </c>
      <c r="K70" s="16" t="s">
        <v>246</v>
      </c>
      <c r="L70" s="1">
        <v>2.42</v>
      </c>
      <c r="M7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71" spans="1:29" ht="38.25" x14ac:dyDescent="0.2">
      <c r="A71" s="1" t="str">
        <f>CONCATENATE(Table1[[#This Row],[Location]],"_",Table1[[#This Row],[Pos.]],"_",Table1[[#This Row],[REQ 
Item Number]])</f>
        <v>RxTP_A12_B12_REQ33</v>
      </c>
      <c r="B71" s="36" t="s">
        <v>196</v>
      </c>
      <c r="C71" s="36" t="s">
        <v>47</v>
      </c>
      <c r="D71" s="35" t="s">
        <v>204</v>
      </c>
      <c r="E71" s="35" t="s">
        <v>245</v>
      </c>
      <c r="F7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7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71" s="1" t="s">
        <v>213</v>
      </c>
      <c r="I71" s="1" t="s">
        <v>214</v>
      </c>
      <c r="J71" s="32">
        <v>44091</v>
      </c>
      <c r="K71" s="16" t="s">
        <v>246</v>
      </c>
      <c r="L71" s="1">
        <v>2.06</v>
      </c>
      <c r="M7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72" spans="1:29" ht="38.25" x14ac:dyDescent="0.2">
      <c r="A72" s="1" t="str">
        <f>CONCATENATE(Table1[[#This Row],[Location]],"_",Table1[[#This Row],[Pos.]],"_",Table1[[#This Row],[REQ 
Item Number]])</f>
        <v>RxTP_A12_B21_REQ33</v>
      </c>
      <c r="B72" s="36" t="s">
        <v>197</v>
      </c>
      <c r="C72" s="36" t="s">
        <v>47</v>
      </c>
      <c r="D72" s="35" t="s">
        <v>204</v>
      </c>
      <c r="E72" s="35" t="s">
        <v>245</v>
      </c>
      <c r="F7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7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72" s="1" t="s">
        <v>213</v>
      </c>
      <c r="I72" s="1" t="s">
        <v>214</v>
      </c>
      <c r="J72" s="32">
        <v>44091</v>
      </c>
      <c r="K72" s="16" t="s">
        <v>246</v>
      </c>
      <c r="L72" s="1">
        <v>1.9</v>
      </c>
      <c r="M7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72" s="1">
        <v>5.12</v>
      </c>
    </row>
    <row r="73" spans="1:29" ht="38.25" x14ac:dyDescent="0.2">
      <c r="A73" s="1" t="str">
        <f>CONCATENATE(Table1[[#This Row],[Location]],"_",Table1[[#This Row],[Pos.]],"_",Table1[[#This Row],[REQ 
Item Number]])</f>
        <v>RxTP_A12_B22_REQ33</v>
      </c>
      <c r="B73" s="36" t="s">
        <v>198</v>
      </c>
      <c r="C73" s="36" t="s">
        <v>47</v>
      </c>
      <c r="D73" s="35" t="s">
        <v>204</v>
      </c>
      <c r="E73" s="35" t="s">
        <v>245</v>
      </c>
      <c r="F7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7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73" s="1" t="s">
        <v>213</v>
      </c>
      <c r="I73" s="1" t="s">
        <v>214</v>
      </c>
      <c r="J73" s="32">
        <v>44091</v>
      </c>
      <c r="K73" s="16" t="s">
        <v>246</v>
      </c>
      <c r="L73" s="1">
        <v>2.0499999999999998</v>
      </c>
      <c r="M7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74" spans="1:29" ht="38.25" x14ac:dyDescent="0.2">
      <c r="A74" s="1" t="str">
        <f>CONCATENATE(Table1[[#This Row],[Location]],"_",Table1[[#This Row],[Pos.]],"_",Table1[[#This Row],[REQ 
Item Number]])</f>
        <v>RxTP_A12_B31_REQ33</v>
      </c>
      <c r="B74" s="36" t="s">
        <v>199</v>
      </c>
      <c r="C74" s="36" t="s">
        <v>47</v>
      </c>
      <c r="D74" s="35" t="s">
        <v>204</v>
      </c>
      <c r="E74" s="35" t="s">
        <v>245</v>
      </c>
      <c r="F7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7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74" s="1" t="s">
        <v>213</v>
      </c>
      <c r="I74" s="1" t="s">
        <v>214</v>
      </c>
      <c r="J74" s="32">
        <v>44091</v>
      </c>
      <c r="K74" s="16" t="s">
        <v>246</v>
      </c>
      <c r="L74" s="1">
        <v>3.4</v>
      </c>
      <c r="M7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75" spans="1:29" ht="38.25" x14ac:dyDescent="0.2">
      <c r="A75" s="1" t="str">
        <f>CONCATENATE(Table1[[#This Row],[Location]],"_",Table1[[#This Row],[Pos.]],"_",Table1[[#This Row],[REQ 
Item Number]])</f>
        <v>RxTP_A12_B32_REQ33</v>
      </c>
      <c r="B75" s="36" t="s">
        <v>200</v>
      </c>
      <c r="C75" s="36" t="s">
        <v>47</v>
      </c>
      <c r="D75" s="35" t="s">
        <v>204</v>
      </c>
      <c r="E75" s="35" t="s">
        <v>245</v>
      </c>
      <c r="F7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7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75" s="1" t="s">
        <v>213</v>
      </c>
      <c r="I75" s="1" t="s">
        <v>214</v>
      </c>
      <c r="J75" s="32">
        <v>44091</v>
      </c>
      <c r="K75" s="16" t="s">
        <v>246</v>
      </c>
      <c r="L75" s="1">
        <v>2.5099999999999998</v>
      </c>
      <c r="M7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76" spans="1:29" ht="38.25" x14ac:dyDescent="0.2">
      <c r="A76" s="1" t="str">
        <f>CONCATENATE(Table1[[#This Row],[Location]],"_",Table1[[#This Row],[Pos.]],"_",Table1[[#This Row],[REQ 
Item Number]])</f>
        <v>RxTP_G11_A12_REQ33</v>
      </c>
      <c r="B76" s="36" t="s">
        <v>156</v>
      </c>
      <c r="C76" s="36" t="s">
        <v>47</v>
      </c>
      <c r="D76" s="35" t="s">
        <v>204</v>
      </c>
      <c r="E76" s="35" t="s">
        <v>245</v>
      </c>
      <c r="F7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7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76" s="1" t="s">
        <v>213</v>
      </c>
      <c r="I76" s="1" t="s">
        <v>214</v>
      </c>
      <c r="J76" s="32">
        <v>44091</v>
      </c>
      <c r="K76" s="16" t="s">
        <v>246</v>
      </c>
      <c r="L76" s="1">
        <v>2.97</v>
      </c>
      <c r="M7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Z76" s="1" t="s">
        <v>210</v>
      </c>
      <c r="AA76" s="1" t="s">
        <v>209</v>
      </c>
      <c r="AB76" s="1" t="s">
        <v>207</v>
      </c>
      <c r="AC76" s="1" t="s">
        <v>208</v>
      </c>
    </row>
    <row r="77" spans="1:29" ht="38.25" x14ac:dyDescent="0.2">
      <c r="A77" s="1" t="str">
        <f>CONCATENATE(Table1[[#This Row],[Location]],"_",Table1[[#This Row],[Pos.]],"_",Table1[[#This Row],[REQ 
Item Number]])</f>
        <v>RxOB_G04_G15_REQ33</v>
      </c>
      <c r="B77" s="28" t="s">
        <v>52</v>
      </c>
      <c r="C77" s="28" t="s">
        <v>39</v>
      </c>
      <c r="D77" s="28" t="s">
        <v>204</v>
      </c>
      <c r="E77" s="28" t="s">
        <v>245</v>
      </c>
      <c r="F7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7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77" s="1">
        <v>20020563</v>
      </c>
      <c r="I77" s="31" t="s">
        <v>216</v>
      </c>
      <c r="J77" s="32">
        <v>44015</v>
      </c>
      <c r="K77" s="16" t="s">
        <v>246</v>
      </c>
      <c r="L77" s="37">
        <v>3.94</v>
      </c>
      <c r="M7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77" s="1">
        <v>3.94</v>
      </c>
    </row>
    <row r="78" spans="1:29" ht="38.25" x14ac:dyDescent="0.2">
      <c r="A78" s="1" t="str">
        <f>CONCATENATE(Table1[[#This Row],[Location]],"_",Table1[[#This Row],[Pos.]],"_",Table1[[#This Row],[REQ 
Item Number]])</f>
        <v>RxOB_G04_G16_REQ33</v>
      </c>
      <c r="B78" s="28" t="s">
        <v>133</v>
      </c>
      <c r="C78" s="28" t="s">
        <v>39</v>
      </c>
      <c r="D78" s="28" t="s">
        <v>204</v>
      </c>
      <c r="E78" s="28" t="s">
        <v>245</v>
      </c>
      <c r="F7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7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78" s="1">
        <v>20020563</v>
      </c>
      <c r="I78" s="31" t="s">
        <v>216</v>
      </c>
      <c r="J78" s="32">
        <v>44015</v>
      </c>
      <c r="K78" s="16" t="s">
        <v>246</v>
      </c>
      <c r="L78" s="37">
        <v>3.72</v>
      </c>
      <c r="M7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78" s="1">
        <v>3.72</v>
      </c>
    </row>
    <row r="79" spans="1:29" ht="38.25" x14ac:dyDescent="0.2">
      <c r="A79" s="1" t="str">
        <f>CONCATENATE(Table1[[#This Row],[Location]],"_",Table1[[#This Row],[Pos.]],"_",Table1[[#This Row],[REQ 
Item Number]])</f>
        <v>RxOB_G04_G17_REQ33</v>
      </c>
      <c r="B79" s="28" t="s">
        <v>53</v>
      </c>
      <c r="C79" s="28" t="s">
        <v>39</v>
      </c>
      <c r="D79" s="28" t="s">
        <v>204</v>
      </c>
      <c r="E79" s="28" t="s">
        <v>245</v>
      </c>
      <c r="F7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7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79" s="1">
        <v>20020563</v>
      </c>
      <c r="I79" s="31" t="s">
        <v>216</v>
      </c>
      <c r="J79" s="32">
        <v>44015</v>
      </c>
      <c r="K79" s="16" t="s">
        <v>246</v>
      </c>
      <c r="L79" s="37">
        <v>2.61</v>
      </c>
      <c r="M7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79" s="1">
        <v>2.61</v>
      </c>
    </row>
    <row r="80" spans="1:29" ht="38.25" x14ac:dyDescent="0.2">
      <c r="A80" s="1" t="str">
        <f>CONCATENATE(Table1[[#This Row],[Location]],"_",Table1[[#This Row],[Pos.]],"_",Table1[[#This Row],[REQ 
Item Number]])</f>
        <v>RxOB_G04_G18_REQ33</v>
      </c>
      <c r="B80" s="28" t="s">
        <v>54</v>
      </c>
      <c r="C80" s="28" t="s">
        <v>39</v>
      </c>
      <c r="D80" s="28" t="s">
        <v>204</v>
      </c>
      <c r="E80" s="28" t="s">
        <v>245</v>
      </c>
      <c r="F8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8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80" s="1">
        <v>20020563</v>
      </c>
      <c r="I80" s="31" t="s">
        <v>216</v>
      </c>
      <c r="J80" s="32">
        <v>44015</v>
      </c>
      <c r="K80" s="16" t="s">
        <v>246</v>
      </c>
      <c r="L80" s="37">
        <v>4.93</v>
      </c>
      <c r="M8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80" s="1">
        <v>4.93</v>
      </c>
    </row>
    <row r="81" spans="1:22" ht="38.25" x14ac:dyDescent="0.2">
      <c r="A81" s="1" t="str">
        <f>CONCATENATE(Table1[[#This Row],[Location]],"_",Table1[[#This Row],[Pos.]],"_",Table1[[#This Row],[REQ 
Item Number]])</f>
        <v>RxOB_G04_G19_REQ33</v>
      </c>
      <c r="B81" s="28" t="s">
        <v>55</v>
      </c>
      <c r="C81" s="28" t="s">
        <v>39</v>
      </c>
      <c r="D81" s="28" t="s">
        <v>204</v>
      </c>
      <c r="E81" s="28" t="s">
        <v>245</v>
      </c>
      <c r="F8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8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81" s="1">
        <v>20020563</v>
      </c>
      <c r="I81" s="31" t="s">
        <v>216</v>
      </c>
      <c r="J81" s="32">
        <v>44015</v>
      </c>
      <c r="K81" s="16" t="s">
        <v>246</v>
      </c>
      <c r="L81" s="37">
        <v>2.57</v>
      </c>
      <c r="M8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81" s="1">
        <v>2.57</v>
      </c>
    </row>
    <row r="82" spans="1:22" ht="38.25" x14ac:dyDescent="0.2">
      <c r="A82" s="1" t="str">
        <f>CONCATENATE(Table1[[#This Row],[Location]],"_",Table1[[#This Row],[Pos.]],"_",Table1[[#This Row],[REQ 
Item Number]])</f>
        <v>RxOB_G04_G20_REQ33</v>
      </c>
      <c r="B82" s="28" t="s">
        <v>56</v>
      </c>
      <c r="C82" s="28" t="s">
        <v>39</v>
      </c>
      <c r="D82" s="28" t="s">
        <v>204</v>
      </c>
      <c r="E82" s="28" t="s">
        <v>245</v>
      </c>
      <c r="F8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8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82" s="1">
        <v>20020563</v>
      </c>
      <c r="I82" s="31" t="s">
        <v>216</v>
      </c>
      <c r="J82" s="32">
        <v>44015</v>
      </c>
      <c r="K82" s="16" t="s">
        <v>246</v>
      </c>
      <c r="L82" s="37">
        <v>3.89</v>
      </c>
      <c r="M8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82" s="1">
        <v>3.89</v>
      </c>
    </row>
    <row r="83" spans="1:22" ht="38.25" x14ac:dyDescent="0.2">
      <c r="A83" s="1" t="str">
        <f>CONCATENATE(Table1[[#This Row],[Location]],"_",Table1[[#This Row],[Pos.]],"_",Table1[[#This Row],[REQ 
Item Number]])</f>
        <v>RxOB_G04_G21_REQ33</v>
      </c>
      <c r="B83" s="28" t="s">
        <v>57</v>
      </c>
      <c r="C83" s="28" t="s">
        <v>39</v>
      </c>
      <c r="D83" s="28" t="s">
        <v>204</v>
      </c>
      <c r="E83" s="28" t="s">
        <v>245</v>
      </c>
      <c r="F8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8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83" s="1">
        <v>20020563</v>
      </c>
      <c r="I83" s="31" t="s">
        <v>216</v>
      </c>
      <c r="J83" s="32">
        <v>44015</v>
      </c>
      <c r="K83" s="16" t="s">
        <v>246</v>
      </c>
      <c r="L83" s="37">
        <v>2.77</v>
      </c>
      <c r="M8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83" s="1">
        <v>2.77</v>
      </c>
    </row>
    <row r="84" spans="1:22" ht="38.25" x14ac:dyDescent="0.2">
      <c r="A84" s="1" t="str">
        <f>CONCATENATE(Table1[[#This Row],[Location]],"_",Table1[[#This Row],[Pos.]],"_",Table1[[#This Row],[REQ 
Item Number]])</f>
        <v>RxOB_G04_G22_REQ33</v>
      </c>
      <c r="B84" s="28" t="s">
        <v>58</v>
      </c>
      <c r="C84" s="28" t="s">
        <v>39</v>
      </c>
      <c r="D84" s="28" t="s">
        <v>204</v>
      </c>
      <c r="E84" s="28" t="s">
        <v>245</v>
      </c>
      <c r="F8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8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84" s="1">
        <v>20020563</v>
      </c>
      <c r="I84" s="31" t="s">
        <v>216</v>
      </c>
      <c r="J84" s="32">
        <v>44015</v>
      </c>
      <c r="K84" s="16" t="s">
        <v>246</v>
      </c>
      <c r="L84" s="37">
        <v>3.11</v>
      </c>
      <c r="M8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84" s="1">
        <v>3.11</v>
      </c>
    </row>
    <row r="85" spans="1:22" ht="38.25" x14ac:dyDescent="0.2">
      <c r="A85" s="1" t="str">
        <f>CONCATENATE(Table1[[#This Row],[Location]],"_",Table1[[#This Row],[Pos.]],"_",Table1[[#This Row],[REQ 
Item Number]])</f>
        <v>RxOB_G04_G23_REQ33</v>
      </c>
      <c r="B85" s="28" t="s">
        <v>59</v>
      </c>
      <c r="C85" s="28" t="s">
        <v>39</v>
      </c>
      <c r="D85" s="28" t="s">
        <v>204</v>
      </c>
      <c r="E85" s="28" t="s">
        <v>245</v>
      </c>
      <c r="F8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8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85" s="1">
        <v>20020563</v>
      </c>
      <c r="I85" s="31" t="s">
        <v>216</v>
      </c>
      <c r="J85" s="32">
        <v>44015</v>
      </c>
      <c r="K85" s="16" t="s">
        <v>246</v>
      </c>
      <c r="L85" s="37">
        <v>4.5999999999999996</v>
      </c>
      <c r="M8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85" s="1">
        <v>4.5999999999999996</v>
      </c>
    </row>
    <row r="86" spans="1:22" ht="38.25" x14ac:dyDescent="0.2">
      <c r="A86" s="1" t="str">
        <f>CONCATENATE(Table1[[#This Row],[Location]],"_",Table1[[#This Row],[Pos.]],"_",Table1[[#This Row],[REQ 
Item Number]])</f>
        <v>RxOB_G04_G24_REQ33</v>
      </c>
      <c r="B86" s="28" t="s">
        <v>60</v>
      </c>
      <c r="C86" s="28" t="s">
        <v>39</v>
      </c>
      <c r="D86" s="28" t="s">
        <v>204</v>
      </c>
      <c r="E86" s="28" t="s">
        <v>245</v>
      </c>
      <c r="F8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8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86" s="1">
        <v>20020563</v>
      </c>
      <c r="I86" s="31" t="s">
        <v>216</v>
      </c>
      <c r="J86" s="32">
        <v>44015</v>
      </c>
      <c r="K86" s="16" t="s">
        <v>246</v>
      </c>
      <c r="L86" s="37">
        <v>7.3</v>
      </c>
      <c r="M8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86" s="1">
        <v>7.3</v>
      </c>
    </row>
    <row r="87" spans="1:22" ht="38.25" x14ac:dyDescent="0.2">
      <c r="A87" s="1" t="str">
        <f>CONCATENATE(Table1[[#This Row],[Location]],"_",Table1[[#This Row],[Pos.]],"_",Table1[[#This Row],[REQ 
Item Number]])</f>
        <v>RxOB_G04_G25_REQ33</v>
      </c>
      <c r="B87" s="28" t="s">
        <v>61</v>
      </c>
      <c r="C87" s="28" t="s">
        <v>39</v>
      </c>
      <c r="D87" s="28" t="s">
        <v>204</v>
      </c>
      <c r="E87" s="28" t="s">
        <v>245</v>
      </c>
      <c r="F8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8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87" s="1">
        <v>20020563</v>
      </c>
      <c r="I87" s="31" t="s">
        <v>216</v>
      </c>
      <c r="J87" s="32">
        <v>44015</v>
      </c>
      <c r="K87" s="16" t="s">
        <v>246</v>
      </c>
      <c r="L87" s="37">
        <v>2.98</v>
      </c>
      <c r="M8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87" s="1">
        <v>2.98</v>
      </c>
    </row>
    <row r="88" spans="1:22" ht="38.25" x14ac:dyDescent="0.2">
      <c r="A88" s="1" t="str">
        <f>CONCATENATE(Table1[[#This Row],[Location]],"_",Table1[[#This Row],[Pos.]],"_",Table1[[#This Row],[REQ 
Item Number]])</f>
        <v>RxOB_G04_G26_REQ33</v>
      </c>
      <c r="B88" s="28" t="s">
        <v>62</v>
      </c>
      <c r="C88" s="28" t="s">
        <v>39</v>
      </c>
      <c r="D88" s="28" t="s">
        <v>204</v>
      </c>
      <c r="E88" s="28" t="s">
        <v>245</v>
      </c>
      <c r="F8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8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88" s="1">
        <v>20020563</v>
      </c>
      <c r="I88" s="31" t="s">
        <v>216</v>
      </c>
      <c r="J88" s="32">
        <v>44015</v>
      </c>
      <c r="K88" s="16" t="s">
        <v>246</v>
      </c>
      <c r="L88" s="37">
        <v>4.8</v>
      </c>
      <c r="M8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88" s="1">
        <v>4.8</v>
      </c>
    </row>
    <row r="89" spans="1:22" ht="38.25" x14ac:dyDescent="0.2">
      <c r="A89" s="1" t="str">
        <f>CONCATENATE(Table1[[#This Row],[Location]],"_",Table1[[#This Row],[Pos.]],"_",Table1[[#This Row],[REQ 
Item Number]])</f>
        <v>RxOB_G04_G27_REQ33</v>
      </c>
      <c r="B89" s="28" t="s">
        <v>63</v>
      </c>
      <c r="C89" s="28" t="s">
        <v>39</v>
      </c>
      <c r="D89" s="28" t="s">
        <v>204</v>
      </c>
      <c r="E89" s="28" t="s">
        <v>245</v>
      </c>
      <c r="F8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8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89" s="1">
        <v>20020563</v>
      </c>
      <c r="I89" s="31" t="s">
        <v>216</v>
      </c>
      <c r="J89" s="32">
        <v>44015</v>
      </c>
      <c r="K89" s="16" t="s">
        <v>246</v>
      </c>
      <c r="L89" s="37">
        <v>3.7</v>
      </c>
      <c r="M8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89" s="1">
        <v>3.7</v>
      </c>
    </row>
    <row r="90" spans="1:22" ht="38.25" x14ac:dyDescent="0.2">
      <c r="A90" s="1" t="str">
        <f>CONCATENATE(Table1[[#This Row],[Location]],"_",Table1[[#This Row],[Pos.]],"_",Table1[[#This Row],[REQ 
Item Number]])</f>
        <v>RxOB_G04_G28_REQ33</v>
      </c>
      <c r="B90" s="28" t="s">
        <v>64</v>
      </c>
      <c r="C90" s="28" t="s">
        <v>39</v>
      </c>
      <c r="D90" s="28" t="s">
        <v>204</v>
      </c>
      <c r="E90" s="28" t="s">
        <v>245</v>
      </c>
      <c r="F9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9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90" s="1">
        <v>20020563</v>
      </c>
      <c r="I90" s="31" t="s">
        <v>216</v>
      </c>
      <c r="J90" s="32">
        <v>44015</v>
      </c>
      <c r="K90" s="16" t="s">
        <v>246</v>
      </c>
      <c r="L90" s="37">
        <v>3.41</v>
      </c>
      <c r="M9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90" s="1">
        <v>3.41</v>
      </c>
    </row>
    <row r="91" spans="1:22" ht="38.25" x14ac:dyDescent="0.2">
      <c r="A91" s="1" t="str">
        <f>CONCATENATE(Table1[[#This Row],[Location]],"_",Table1[[#This Row],[Pos.]],"_",Table1[[#This Row],[REQ 
Item Number]])</f>
        <v>RxOB_G04_G29_REQ33</v>
      </c>
      <c r="B91" s="28" t="s">
        <v>65</v>
      </c>
      <c r="C91" s="28" t="s">
        <v>39</v>
      </c>
      <c r="D91" s="28" t="s">
        <v>204</v>
      </c>
      <c r="E91" s="28" t="s">
        <v>245</v>
      </c>
      <c r="F9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9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91" s="1">
        <v>20020563</v>
      </c>
      <c r="I91" s="31" t="s">
        <v>216</v>
      </c>
      <c r="J91" s="32">
        <v>44015</v>
      </c>
      <c r="K91" s="16" t="s">
        <v>246</v>
      </c>
      <c r="L91" s="37">
        <v>3.17</v>
      </c>
      <c r="M9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91" s="1">
        <v>3.17</v>
      </c>
    </row>
    <row r="92" spans="1:22" ht="38.25" x14ac:dyDescent="0.2">
      <c r="A92" s="1" t="str">
        <f>CONCATENATE(Table1[[#This Row],[Location]],"_",Table1[[#This Row],[Pos.]],"_",Table1[[#This Row],[REQ 
Item Number]])</f>
        <v>RxOB_G04_G30_REQ33</v>
      </c>
      <c r="B92" s="28" t="s">
        <v>66</v>
      </c>
      <c r="C92" s="28" t="s">
        <v>39</v>
      </c>
      <c r="D92" s="28" t="s">
        <v>204</v>
      </c>
      <c r="E92" s="28" t="s">
        <v>245</v>
      </c>
      <c r="F9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9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92" s="1">
        <v>20020563</v>
      </c>
      <c r="I92" s="31" t="s">
        <v>216</v>
      </c>
      <c r="J92" s="32">
        <v>44015</v>
      </c>
      <c r="K92" s="16" t="s">
        <v>246</v>
      </c>
      <c r="L92" s="37">
        <v>2.64</v>
      </c>
      <c r="M9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92" s="1">
        <v>2.64</v>
      </c>
    </row>
    <row r="93" spans="1:22" ht="38.25" x14ac:dyDescent="0.2">
      <c r="A93" s="1" t="str">
        <f>CONCATENATE(Table1[[#This Row],[Location]],"_",Table1[[#This Row],[Pos.]],"_",Table1[[#This Row],[REQ 
Item Number]])</f>
        <v>RxOB_G04_G31_REQ33</v>
      </c>
      <c r="B93" s="28" t="s">
        <v>67</v>
      </c>
      <c r="C93" s="28" t="s">
        <v>39</v>
      </c>
      <c r="D93" s="28" t="s">
        <v>204</v>
      </c>
      <c r="E93" s="28" t="s">
        <v>245</v>
      </c>
      <c r="F9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9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93" s="1">
        <v>20020563</v>
      </c>
      <c r="I93" s="31" t="s">
        <v>216</v>
      </c>
      <c r="J93" s="32">
        <v>44015</v>
      </c>
      <c r="K93" s="16" t="s">
        <v>246</v>
      </c>
      <c r="L93" s="37">
        <v>2.89</v>
      </c>
      <c r="M9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93" s="1">
        <v>2.89</v>
      </c>
    </row>
    <row r="94" spans="1:22" ht="38.25" x14ac:dyDescent="0.2">
      <c r="A94" s="1" t="str">
        <f>CONCATENATE(Table1[[#This Row],[Location]],"_",Table1[[#This Row],[Pos.]],"_",Table1[[#This Row],[REQ 
Item Number]])</f>
        <v>RxOB_G04_G32_REQ33</v>
      </c>
      <c r="B94" s="28" t="s">
        <v>68</v>
      </c>
      <c r="C94" s="28" t="s">
        <v>39</v>
      </c>
      <c r="D94" s="28" t="s">
        <v>204</v>
      </c>
      <c r="E94" s="28" t="s">
        <v>245</v>
      </c>
      <c r="F9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9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94" s="1">
        <v>20020563</v>
      </c>
      <c r="I94" s="31" t="s">
        <v>216</v>
      </c>
      <c r="J94" s="32">
        <v>44015</v>
      </c>
      <c r="K94" s="16" t="s">
        <v>246</v>
      </c>
      <c r="L94" s="37">
        <v>3.45</v>
      </c>
      <c r="M9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94" s="1">
        <v>3.45</v>
      </c>
    </row>
    <row r="95" spans="1:22" ht="38.25" x14ac:dyDescent="0.2">
      <c r="A95" s="1" t="str">
        <f>CONCATENATE(Table1[[#This Row],[Location]],"_",Table1[[#This Row],[Pos.]],"_",Table1[[#This Row],[REQ 
Item Number]])</f>
        <v>RxOB_G04_G33_REQ33</v>
      </c>
      <c r="B95" s="28" t="s">
        <v>69</v>
      </c>
      <c r="C95" s="28" t="s">
        <v>39</v>
      </c>
      <c r="D95" s="28" t="s">
        <v>204</v>
      </c>
      <c r="E95" s="28" t="s">
        <v>245</v>
      </c>
      <c r="F9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9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95" s="1">
        <v>20020563</v>
      </c>
      <c r="I95" s="31" t="s">
        <v>216</v>
      </c>
      <c r="J95" s="32">
        <v>44015</v>
      </c>
      <c r="K95" s="16" t="s">
        <v>246</v>
      </c>
      <c r="L95" s="37">
        <v>4.08</v>
      </c>
      <c r="M9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95" s="1">
        <v>4.08</v>
      </c>
    </row>
    <row r="96" spans="1:22" ht="38.25" x14ac:dyDescent="0.2">
      <c r="A96" s="1" t="str">
        <f>CONCATENATE(Table1[[#This Row],[Location]],"_",Table1[[#This Row],[Pos.]],"_",Table1[[#This Row],[REQ 
Item Number]])</f>
        <v>RxOB_G04_G34_REQ33</v>
      </c>
      <c r="B96" s="28" t="s">
        <v>70</v>
      </c>
      <c r="C96" s="28" t="s">
        <v>39</v>
      </c>
      <c r="D96" s="28" t="s">
        <v>204</v>
      </c>
      <c r="E96" s="28" t="s">
        <v>245</v>
      </c>
      <c r="F9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9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96" s="1">
        <v>20020563</v>
      </c>
      <c r="I96" s="31" t="s">
        <v>216</v>
      </c>
      <c r="J96" s="32">
        <v>44015</v>
      </c>
      <c r="K96" s="16" t="s">
        <v>246</v>
      </c>
      <c r="L96" s="37">
        <v>3.61</v>
      </c>
      <c r="M9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96" s="1">
        <v>3.61</v>
      </c>
    </row>
    <row r="97" spans="1:23" ht="38.25" x14ac:dyDescent="0.2">
      <c r="A97" s="1" t="str">
        <f>CONCATENATE(Table1[[#This Row],[Location]],"_",Table1[[#This Row],[Pos.]],"_",Table1[[#This Row],[REQ 
Item Number]])</f>
        <v>RxOB_G04_G36_REQ33</v>
      </c>
      <c r="B97" s="28" t="s">
        <v>134</v>
      </c>
      <c r="C97" s="28" t="s">
        <v>39</v>
      </c>
      <c r="D97" s="28" t="s">
        <v>204</v>
      </c>
      <c r="E97" s="28" t="s">
        <v>245</v>
      </c>
      <c r="F9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9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97" s="1">
        <v>20020563</v>
      </c>
      <c r="I97" s="31" t="s">
        <v>216</v>
      </c>
      <c r="J97" s="32">
        <v>44015</v>
      </c>
      <c r="K97" s="16" t="s">
        <v>246</v>
      </c>
      <c r="L97" s="37">
        <v>3.31</v>
      </c>
      <c r="M9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97" s="1">
        <v>3.31</v>
      </c>
    </row>
    <row r="98" spans="1:23" ht="38.25" x14ac:dyDescent="0.2">
      <c r="A98" s="1" t="str">
        <f>CONCATENATE(Table1[[#This Row],[Location]],"_",Table1[[#This Row],[Pos.]],"_",Table1[[#This Row],[REQ 
Item Number]])</f>
        <v>RxOB_G04_L11_REQ33</v>
      </c>
      <c r="B98" s="28" t="s">
        <v>71</v>
      </c>
      <c r="C98" s="28" t="s">
        <v>39</v>
      </c>
      <c r="D98" s="28" t="s">
        <v>204</v>
      </c>
      <c r="E98" s="28" t="s">
        <v>245</v>
      </c>
      <c r="F9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9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98" s="1">
        <v>20020563</v>
      </c>
      <c r="I98" s="31" t="s">
        <v>216</v>
      </c>
      <c r="J98" s="32">
        <v>44015</v>
      </c>
      <c r="K98" s="16" t="s">
        <v>246</v>
      </c>
      <c r="L98" s="37">
        <v>3.07</v>
      </c>
      <c r="M9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98" s="30"/>
      <c r="U98" s="30"/>
      <c r="V98" s="30">
        <v>3.07</v>
      </c>
      <c r="W98" s="30"/>
    </row>
    <row r="99" spans="1:23" ht="38.25" x14ac:dyDescent="0.2">
      <c r="A99" s="1" t="str">
        <f>CONCATENATE(Table1[[#This Row],[Location]],"_",Table1[[#This Row],[Pos.]],"_",Table1[[#This Row],[REQ 
Item Number]])</f>
        <v>RxOB_G04_L12_REQ33</v>
      </c>
      <c r="B99" s="28" t="s">
        <v>72</v>
      </c>
      <c r="C99" s="28" t="s">
        <v>39</v>
      </c>
      <c r="D99" s="28" t="s">
        <v>204</v>
      </c>
      <c r="E99" s="28" t="s">
        <v>245</v>
      </c>
      <c r="F9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9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99" s="1">
        <v>20020563</v>
      </c>
      <c r="I99" s="31" t="s">
        <v>216</v>
      </c>
      <c r="J99" s="32">
        <v>44015</v>
      </c>
      <c r="K99" s="16" t="s">
        <v>246</v>
      </c>
      <c r="L99" s="37">
        <v>4.4000000000000004</v>
      </c>
      <c r="M9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99" s="30"/>
      <c r="U99" s="30"/>
      <c r="V99" s="30">
        <v>4.4000000000000004</v>
      </c>
      <c r="W99" s="30"/>
    </row>
    <row r="100" spans="1:23" ht="38.25" x14ac:dyDescent="0.2">
      <c r="A100" s="1" t="str">
        <f>CONCATENATE(Table1[[#This Row],[Location]],"_",Table1[[#This Row],[Pos.]],"_",Table1[[#This Row],[REQ 
Item Number]])</f>
        <v>RxOB_G04_L13_REQ33</v>
      </c>
      <c r="B100" s="28" t="s">
        <v>73</v>
      </c>
      <c r="C100" s="28" t="s">
        <v>39</v>
      </c>
      <c r="D100" s="28" t="s">
        <v>204</v>
      </c>
      <c r="E100" s="28" t="s">
        <v>245</v>
      </c>
      <c r="F10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0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00" s="1">
        <v>20020563</v>
      </c>
      <c r="I100" s="31" t="s">
        <v>216</v>
      </c>
      <c r="J100" s="32">
        <v>44015</v>
      </c>
      <c r="K100" s="16" t="s">
        <v>246</v>
      </c>
      <c r="L100" s="37">
        <v>5.71</v>
      </c>
      <c r="M10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100" s="30"/>
      <c r="U100" s="30"/>
      <c r="V100" s="30">
        <v>5.71</v>
      </c>
      <c r="W100" s="30"/>
    </row>
    <row r="101" spans="1:23" ht="38.25" x14ac:dyDescent="0.2">
      <c r="A101" s="1" t="str">
        <f>CONCATENATE(Table1[[#This Row],[Location]],"_",Table1[[#This Row],[Pos.]],"_",Table1[[#This Row],[REQ 
Item Number]])</f>
        <v>RxOB_G04_L14_REQ33</v>
      </c>
      <c r="B101" s="28" t="s">
        <v>74</v>
      </c>
      <c r="C101" s="28" t="s">
        <v>39</v>
      </c>
      <c r="D101" s="28" t="s">
        <v>204</v>
      </c>
      <c r="E101" s="28" t="s">
        <v>245</v>
      </c>
      <c r="F10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0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01" s="1">
        <v>20020563</v>
      </c>
      <c r="I101" s="31" t="s">
        <v>216</v>
      </c>
      <c r="J101" s="32">
        <v>44015</v>
      </c>
      <c r="K101" s="16" t="s">
        <v>246</v>
      </c>
      <c r="L101" s="37">
        <v>2.97</v>
      </c>
      <c r="M10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101" s="30"/>
      <c r="U101" s="30"/>
      <c r="V101" s="30">
        <v>2.97</v>
      </c>
      <c r="W101" s="30"/>
    </row>
    <row r="102" spans="1:23" ht="38.25" x14ac:dyDescent="0.2">
      <c r="A102" s="1" t="str">
        <f>CONCATENATE(Table1[[#This Row],[Location]],"_",Table1[[#This Row],[Pos.]],"_",Table1[[#This Row],[REQ 
Item Number]])</f>
        <v>RxOB_G04_L15_REQ33</v>
      </c>
      <c r="B102" s="28" t="s">
        <v>75</v>
      </c>
      <c r="C102" s="28" t="s">
        <v>39</v>
      </c>
      <c r="D102" s="28" t="s">
        <v>204</v>
      </c>
      <c r="E102" s="28" t="s">
        <v>245</v>
      </c>
      <c r="F10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0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02" s="1">
        <v>20020563</v>
      </c>
      <c r="I102" s="31" t="s">
        <v>216</v>
      </c>
      <c r="J102" s="32">
        <v>44015</v>
      </c>
      <c r="K102" s="16" t="s">
        <v>246</v>
      </c>
      <c r="L102" s="37">
        <v>4.55</v>
      </c>
      <c r="M10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102" s="30"/>
      <c r="U102" s="30"/>
      <c r="V102" s="30">
        <v>4.55</v>
      </c>
      <c r="W102" s="30"/>
    </row>
    <row r="103" spans="1:23" ht="38.25" x14ac:dyDescent="0.2">
      <c r="A103" s="1" t="str">
        <f>CONCATENATE(Table1[[#This Row],[Location]],"_",Table1[[#This Row],[Pos.]],"_",Table1[[#This Row],[REQ 
Item Number]])</f>
        <v>RxOB_G04_L16_REQ33</v>
      </c>
      <c r="B103" s="28" t="s">
        <v>76</v>
      </c>
      <c r="C103" s="28" t="s">
        <v>39</v>
      </c>
      <c r="D103" s="28" t="s">
        <v>204</v>
      </c>
      <c r="E103" s="28" t="s">
        <v>245</v>
      </c>
      <c r="F10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0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03" s="1">
        <v>20020563</v>
      </c>
      <c r="I103" s="31" t="s">
        <v>216</v>
      </c>
      <c r="J103" s="32">
        <v>44015</v>
      </c>
      <c r="K103" s="16" t="s">
        <v>246</v>
      </c>
      <c r="L103" s="37">
        <v>2.58</v>
      </c>
      <c r="M10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103" s="30"/>
      <c r="U103" s="30"/>
      <c r="V103" s="30">
        <v>2.58</v>
      </c>
      <c r="W103" s="30"/>
    </row>
    <row r="104" spans="1:23" ht="38.25" x14ac:dyDescent="0.2">
      <c r="A104" s="1" t="str">
        <f>CONCATENATE(Table1[[#This Row],[Location]],"_",Table1[[#This Row],[Pos.]],"_",Table1[[#This Row],[REQ 
Item Number]])</f>
        <v>RxOB_G04_D11-D12_REQ33</v>
      </c>
      <c r="B104" s="28" t="s">
        <v>429</v>
      </c>
      <c r="C104" s="28" t="s">
        <v>39</v>
      </c>
      <c r="D104" s="28" t="s">
        <v>204</v>
      </c>
      <c r="E104" s="28" t="s">
        <v>245</v>
      </c>
      <c r="F10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0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04" s="1">
        <v>20020563</v>
      </c>
      <c r="I104" s="31" t="s">
        <v>216</v>
      </c>
      <c r="J104" s="32">
        <v>44015</v>
      </c>
      <c r="K104" s="16" t="s">
        <v>246</v>
      </c>
      <c r="L104" s="37">
        <v>2.23</v>
      </c>
      <c r="M10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104" s="30"/>
      <c r="U104" s="30"/>
      <c r="V104" s="30">
        <v>2.23</v>
      </c>
      <c r="W104" s="30"/>
    </row>
    <row r="105" spans="1:23" ht="38.25" x14ac:dyDescent="0.2">
      <c r="A105" s="1" t="str">
        <f>CONCATENATE(Table1[[#This Row],[Location]],"_",Table1[[#This Row],[Pos.]],"_",Table1[[#This Row],[REQ 
Item Number]])</f>
        <v>RxOB_G04_D21-D22_REQ33</v>
      </c>
      <c r="B105" s="28" t="s">
        <v>430</v>
      </c>
      <c r="C105" s="28" t="s">
        <v>39</v>
      </c>
      <c r="D105" s="28" t="s">
        <v>204</v>
      </c>
      <c r="E105" s="28" t="s">
        <v>245</v>
      </c>
      <c r="F10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0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05" s="1">
        <v>20020563</v>
      </c>
      <c r="I105" s="31" t="s">
        <v>216</v>
      </c>
      <c r="J105" s="32">
        <v>44015</v>
      </c>
      <c r="K105" s="16" t="s">
        <v>246</v>
      </c>
      <c r="L105" s="37">
        <v>1.95</v>
      </c>
      <c r="M10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105" s="30"/>
      <c r="U105" s="30"/>
      <c r="V105" s="30">
        <v>1.95</v>
      </c>
      <c r="W105" s="30"/>
    </row>
    <row r="106" spans="1:23" ht="38.25" x14ac:dyDescent="0.2">
      <c r="A106" s="1" t="str">
        <f>CONCATENATE(Table1[[#This Row],[Location]],"_",Table1[[#This Row],[Pos.]],"_",Table1[[#This Row],[REQ 
Item Number]])</f>
        <v>RxOB_G04_D31-D32_REQ33</v>
      </c>
      <c r="B106" s="28" t="s">
        <v>431</v>
      </c>
      <c r="C106" s="28" t="s">
        <v>39</v>
      </c>
      <c r="D106" s="28" t="s">
        <v>204</v>
      </c>
      <c r="E106" s="28" t="s">
        <v>245</v>
      </c>
      <c r="F10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0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06" s="1">
        <v>20020563</v>
      </c>
      <c r="I106" s="31" t="s">
        <v>216</v>
      </c>
      <c r="J106" s="32">
        <v>44015</v>
      </c>
      <c r="K106" s="16" t="s">
        <v>246</v>
      </c>
      <c r="L106" s="37">
        <v>2.73</v>
      </c>
      <c r="M10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106" s="30"/>
      <c r="U106" s="30"/>
      <c r="V106" s="30">
        <v>2.73</v>
      </c>
      <c r="W106" s="30"/>
    </row>
    <row r="107" spans="1:23" ht="38.25" x14ac:dyDescent="0.2">
      <c r="A107" s="1" t="str">
        <f>CONCATENATE(Table1[[#This Row],[Location]],"_",Table1[[#This Row],[Pos.]],"_",Table1[[#This Row],[REQ 
Item Number]])</f>
        <v>RxOB_G04_D33-D34_REQ33</v>
      </c>
      <c r="B107" s="28" t="s">
        <v>432</v>
      </c>
      <c r="C107" s="28" t="s">
        <v>39</v>
      </c>
      <c r="D107" s="28" t="s">
        <v>204</v>
      </c>
      <c r="E107" s="28" t="s">
        <v>245</v>
      </c>
      <c r="F10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0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07" s="1">
        <v>20020563</v>
      </c>
      <c r="I107" s="31" t="s">
        <v>216</v>
      </c>
      <c r="J107" s="32">
        <v>44015</v>
      </c>
      <c r="K107" s="16" t="s">
        <v>246</v>
      </c>
      <c r="L107" s="37">
        <v>2.84</v>
      </c>
      <c r="M10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107" s="30"/>
      <c r="U107" s="30"/>
      <c r="V107" s="30">
        <v>2.84</v>
      </c>
      <c r="W107" s="30"/>
    </row>
    <row r="108" spans="1:23" ht="38.25" x14ac:dyDescent="0.2">
      <c r="A108" s="1" t="str">
        <f>CONCATENATE(Table1[[#This Row],[Location]],"_",Table1[[#This Row],[Pos.]],"_",Table1[[#This Row],[REQ 
Item Number]])</f>
        <v>RxOB_G04_D41-D42_REQ33</v>
      </c>
      <c r="B108" s="28" t="s">
        <v>433</v>
      </c>
      <c r="C108" s="28" t="s">
        <v>39</v>
      </c>
      <c r="D108" s="28" t="s">
        <v>204</v>
      </c>
      <c r="E108" s="28" t="s">
        <v>245</v>
      </c>
      <c r="F10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0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08" s="1">
        <v>20020563</v>
      </c>
      <c r="I108" s="31" t="s">
        <v>216</v>
      </c>
      <c r="J108" s="32">
        <v>44015</v>
      </c>
      <c r="K108" s="16" t="s">
        <v>246</v>
      </c>
      <c r="L108" s="37">
        <v>2.46</v>
      </c>
      <c r="M10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T108" s="30"/>
      <c r="U108" s="30"/>
      <c r="V108" s="30">
        <v>2.46</v>
      </c>
      <c r="W108" s="30"/>
    </row>
    <row r="109" spans="1:23" ht="38.25" x14ac:dyDescent="0.2">
      <c r="A109" s="1" t="str">
        <f>CONCATENATE(Table1[[#This Row],[Location]],"_",Table1[[#This Row],[Pos.]],"_",Table1[[#This Row],[REQ 
Item Number]])</f>
        <v>RxOB_G04_D43-D44_REQ33</v>
      </c>
      <c r="B109" s="28" t="s">
        <v>434</v>
      </c>
      <c r="C109" s="28" t="s">
        <v>39</v>
      </c>
      <c r="D109" s="28" t="s">
        <v>204</v>
      </c>
      <c r="E109" s="28" t="s">
        <v>245</v>
      </c>
      <c r="F10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0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09" s="1">
        <v>20020563</v>
      </c>
      <c r="I109" s="31" t="s">
        <v>216</v>
      </c>
      <c r="J109" s="32">
        <v>44015</v>
      </c>
      <c r="K109" s="16" t="s">
        <v>246</v>
      </c>
      <c r="L109" s="37">
        <v>2.57</v>
      </c>
      <c r="M10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09" s="1">
        <v>2.57</v>
      </c>
    </row>
    <row r="110" spans="1:23" ht="38.25" x14ac:dyDescent="0.2">
      <c r="A110" s="1" t="str">
        <f>CONCATENATE(Table1[[#This Row],[Location]],"_",Table1[[#This Row],[Pos.]],"_",Table1[[#This Row],[REQ 
Item Number]])</f>
        <v>RxOB_G04_I11_REQ33</v>
      </c>
      <c r="B110" s="28" t="s">
        <v>77</v>
      </c>
      <c r="C110" s="28" t="s">
        <v>39</v>
      </c>
      <c r="D110" s="28" t="s">
        <v>204</v>
      </c>
      <c r="E110" s="28" t="s">
        <v>245</v>
      </c>
      <c r="F11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1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10" s="1">
        <v>20020563</v>
      </c>
      <c r="I110" s="31" t="s">
        <v>216</v>
      </c>
      <c r="J110" s="32">
        <v>44015</v>
      </c>
      <c r="K110" s="16" t="s">
        <v>246</v>
      </c>
      <c r="L110" s="37">
        <v>2.23</v>
      </c>
      <c r="M11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10" s="1">
        <v>2.23</v>
      </c>
    </row>
    <row r="111" spans="1:23" ht="38.25" x14ac:dyDescent="0.2">
      <c r="A111" s="1" t="str">
        <f>CONCATENATE(Table1[[#This Row],[Location]],"_",Table1[[#This Row],[Pos.]],"_",Table1[[#This Row],[REQ 
Item Number]])</f>
        <v>RxOB_G04_I12_REQ33</v>
      </c>
      <c r="B111" s="28" t="s">
        <v>78</v>
      </c>
      <c r="C111" s="28" t="s">
        <v>39</v>
      </c>
      <c r="D111" s="28" t="s">
        <v>204</v>
      </c>
      <c r="E111" s="28" t="s">
        <v>245</v>
      </c>
      <c r="F11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1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11" s="1">
        <v>20020563</v>
      </c>
      <c r="I111" s="31" t="s">
        <v>216</v>
      </c>
      <c r="J111" s="32">
        <v>44015</v>
      </c>
      <c r="K111" s="16" t="s">
        <v>246</v>
      </c>
      <c r="L111" s="37">
        <v>3.52</v>
      </c>
      <c r="M11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11" s="1">
        <v>3.52</v>
      </c>
    </row>
    <row r="112" spans="1:23" ht="38.25" x14ac:dyDescent="0.2">
      <c r="A112" s="1" t="str">
        <f>CONCATENATE(Table1[[#This Row],[Location]],"_",Table1[[#This Row],[Pos.]],"_",Table1[[#This Row],[REQ 
Item Number]])</f>
        <v>RxOB_G04_I13_REQ33</v>
      </c>
      <c r="B112" s="28" t="s">
        <v>79</v>
      </c>
      <c r="C112" s="28" t="s">
        <v>39</v>
      </c>
      <c r="D112" s="28" t="s">
        <v>204</v>
      </c>
      <c r="E112" s="28" t="s">
        <v>245</v>
      </c>
      <c r="F11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1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12" s="1">
        <v>20020563</v>
      </c>
      <c r="I112" s="31" t="s">
        <v>216</v>
      </c>
      <c r="J112" s="32">
        <v>44015</v>
      </c>
      <c r="K112" s="16" t="s">
        <v>246</v>
      </c>
      <c r="L112" s="37">
        <v>2.94</v>
      </c>
      <c r="M11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12" s="1">
        <v>2.94</v>
      </c>
    </row>
    <row r="113" spans="1:22" ht="38.25" x14ac:dyDescent="0.2">
      <c r="A113" s="1" t="str">
        <f>CONCATENATE(Table1[[#This Row],[Location]],"_",Table1[[#This Row],[Pos.]],"_",Table1[[#This Row],[REQ 
Item Number]])</f>
        <v>RxOB_G04_I31_REQ33</v>
      </c>
      <c r="B113" s="28" t="s">
        <v>80</v>
      </c>
      <c r="C113" s="28" t="s">
        <v>39</v>
      </c>
      <c r="D113" s="28" t="s">
        <v>204</v>
      </c>
      <c r="E113" s="28" t="s">
        <v>245</v>
      </c>
      <c r="F11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1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13" s="1">
        <v>20020563</v>
      </c>
      <c r="I113" s="31" t="s">
        <v>216</v>
      </c>
      <c r="J113" s="32">
        <v>44015</v>
      </c>
      <c r="K113" s="16" t="s">
        <v>246</v>
      </c>
      <c r="L113" s="37">
        <v>3.04</v>
      </c>
      <c r="M11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13" s="1">
        <v>3.04</v>
      </c>
    </row>
    <row r="114" spans="1:22" ht="38.25" x14ac:dyDescent="0.2">
      <c r="A114" s="1" t="str">
        <f>CONCATENATE(Table1[[#This Row],[Location]],"_",Table1[[#This Row],[Pos.]],"_",Table1[[#This Row],[REQ 
Item Number]])</f>
        <v>RxOB_G04_I32_REQ33</v>
      </c>
      <c r="B114" s="28" t="s">
        <v>81</v>
      </c>
      <c r="C114" s="28" t="s">
        <v>39</v>
      </c>
      <c r="D114" s="28" t="s">
        <v>204</v>
      </c>
      <c r="E114" s="28" t="s">
        <v>245</v>
      </c>
      <c r="F11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1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14" s="1">
        <v>20020563</v>
      </c>
      <c r="I114" s="31" t="s">
        <v>216</v>
      </c>
      <c r="J114" s="32">
        <v>44015</v>
      </c>
      <c r="K114" s="16" t="s">
        <v>246</v>
      </c>
      <c r="L114" s="37">
        <v>2.42</v>
      </c>
      <c r="M11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14" s="1">
        <v>2.42</v>
      </c>
    </row>
    <row r="115" spans="1:22" ht="38.25" x14ac:dyDescent="0.2">
      <c r="A115" s="1" t="str">
        <f>CONCATENATE(Table1[[#This Row],[Location]],"_",Table1[[#This Row],[Pos.]],"_",Table1[[#This Row],[REQ 
Item Number]])</f>
        <v>RxOB_G04_I33_REQ33</v>
      </c>
      <c r="B115" s="28" t="s">
        <v>82</v>
      </c>
      <c r="C115" s="28" t="s">
        <v>39</v>
      </c>
      <c r="D115" s="28" t="s">
        <v>204</v>
      </c>
      <c r="E115" s="28" t="s">
        <v>245</v>
      </c>
      <c r="F11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1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15" s="1">
        <v>20020563</v>
      </c>
      <c r="I115" s="31" t="s">
        <v>216</v>
      </c>
      <c r="J115" s="32">
        <v>44015</v>
      </c>
      <c r="K115" s="16" t="s">
        <v>246</v>
      </c>
      <c r="L115" s="37">
        <v>2.97</v>
      </c>
      <c r="M11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15" s="1">
        <v>2.97</v>
      </c>
    </row>
    <row r="116" spans="1:22" ht="38.25" x14ac:dyDescent="0.2">
      <c r="A116" s="1" t="str">
        <f>CONCATENATE(Table1[[#This Row],[Location]],"_",Table1[[#This Row],[Pos.]],"_",Table1[[#This Row],[REQ 
Item Number]])</f>
        <v>RxOB_G04_K11-K16_REQ33</v>
      </c>
      <c r="B116" s="28" t="s">
        <v>426</v>
      </c>
      <c r="C116" s="28" t="s">
        <v>39</v>
      </c>
      <c r="D116" s="28" t="s">
        <v>204</v>
      </c>
      <c r="E116" s="28" t="s">
        <v>245</v>
      </c>
      <c r="F11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1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16" s="1">
        <v>20020563</v>
      </c>
      <c r="I116" s="31" t="s">
        <v>216</v>
      </c>
      <c r="J116" s="32">
        <v>44015</v>
      </c>
      <c r="K116" s="16" t="s">
        <v>246</v>
      </c>
      <c r="L116" s="37">
        <v>3.05</v>
      </c>
      <c r="M11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16" s="1">
        <v>3.05</v>
      </c>
    </row>
    <row r="117" spans="1:22" ht="38.25" x14ac:dyDescent="0.2">
      <c r="A117" s="1" t="str">
        <f>CONCATENATE(Table1[[#This Row],[Location]],"_",Table1[[#This Row],[Pos.]],"_",Table1[[#This Row],[REQ 
Item Number]])</f>
        <v>RxOB_G04_K21-K26_REQ33</v>
      </c>
      <c r="B117" s="28" t="s">
        <v>427</v>
      </c>
      <c r="C117" s="28" t="s">
        <v>39</v>
      </c>
      <c r="D117" s="28" t="s">
        <v>204</v>
      </c>
      <c r="E117" s="28" t="s">
        <v>245</v>
      </c>
      <c r="F11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1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17" s="1">
        <v>20020563</v>
      </c>
      <c r="I117" s="31" t="s">
        <v>216</v>
      </c>
      <c r="J117" s="32">
        <v>44015</v>
      </c>
      <c r="K117" s="16" t="s">
        <v>246</v>
      </c>
      <c r="L117" s="37">
        <v>2.91</v>
      </c>
      <c r="M11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17" s="1">
        <v>2.91</v>
      </c>
    </row>
    <row r="118" spans="1:22" ht="38.25" x14ac:dyDescent="0.2">
      <c r="A118" s="1" t="str">
        <f>CONCATENATE(Table1[[#This Row],[Location]],"_",Table1[[#This Row],[Pos.]],"_",Table1[[#This Row],[REQ 
Item Number]])</f>
        <v>RxOB_G04_K31-K36_REQ33</v>
      </c>
      <c r="B118" s="28" t="s">
        <v>428</v>
      </c>
      <c r="C118" s="28" t="s">
        <v>39</v>
      </c>
      <c r="D118" s="28" t="s">
        <v>204</v>
      </c>
      <c r="E118" s="28" t="s">
        <v>245</v>
      </c>
      <c r="F11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1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18" s="1">
        <v>20020563</v>
      </c>
      <c r="I118" s="31" t="s">
        <v>216</v>
      </c>
      <c r="J118" s="32">
        <v>44015</v>
      </c>
      <c r="K118" s="16" t="s">
        <v>246</v>
      </c>
      <c r="L118" s="37">
        <v>3.44</v>
      </c>
      <c r="M11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18" s="1">
        <v>3.44</v>
      </c>
    </row>
    <row r="119" spans="1:22" ht="38.25" x14ac:dyDescent="0.2">
      <c r="A119" s="1" t="str">
        <f>CONCATENATE(Table1[[#This Row],[Location]],"_",Table1[[#This Row],[Pos.]],"_",Table1[[#This Row],[REQ 
Item Number]])</f>
        <v>RxOB_G04_T11_REQ33</v>
      </c>
      <c r="B119" s="28" t="s">
        <v>83</v>
      </c>
      <c r="C119" s="28" t="s">
        <v>39</v>
      </c>
      <c r="D119" s="28" t="s">
        <v>204</v>
      </c>
      <c r="E119" s="28" t="s">
        <v>245</v>
      </c>
      <c r="F11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1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19" s="1">
        <v>20020563</v>
      </c>
      <c r="I119" s="31" t="s">
        <v>216</v>
      </c>
      <c r="J119" s="32">
        <v>44015</v>
      </c>
      <c r="K119" s="16" t="s">
        <v>246</v>
      </c>
      <c r="L119" s="37">
        <v>2.2799999999999998</v>
      </c>
      <c r="M11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19" s="1">
        <v>2.2799999999999998</v>
      </c>
    </row>
    <row r="120" spans="1:22" ht="38.25" x14ac:dyDescent="0.2">
      <c r="A120" s="1" t="str">
        <f>CONCATENATE(Table1[[#This Row],[Location]],"_",Table1[[#This Row],[Pos.]],"_",Table1[[#This Row],[REQ 
Item Number]])</f>
        <v>RxOB_G04_T12_REQ33</v>
      </c>
      <c r="B120" s="28" t="s">
        <v>84</v>
      </c>
      <c r="C120" s="28" t="s">
        <v>39</v>
      </c>
      <c r="D120" s="28" t="s">
        <v>204</v>
      </c>
      <c r="E120" s="28" t="s">
        <v>245</v>
      </c>
      <c r="F12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2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20" s="1">
        <v>20020563</v>
      </c>
      <c r="I120" s="31" t="s">
        <v>216</v>
      </c>
      <c r="J120" s="32">
        <v>44015</v>
      </c>
      <c r="K120" s="16" t="s">
        <v>246</v>
      </c>
      <c r="L120" s="37">
        <v>2.39</v>
      </c>
      <c r="M12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20" s="1">
        <v>2.39</v>
      </c>
    </row>
    <row r="121" spans="1:22" ht="38.25" x14ac:dyDescent="0.2">
      <c r="A121" s="1" t="str">
        <f>CONCATENATE(Table1[[#This Row],[Location]],"_",Table1[[#This Row],[Pos.]],"_",Table1[[#This Row],[REQ 
Item Number]])</f>
        <v>RxOB_G04_T13_REQ33</v>
      </c>
      <c r="B121" s="28" t="s">
        <v>85</v>
      </c>
      <c r="C121" s="28" t="s">
        <v>39</v>
      </c>
      <c r="D121" s="28" t="s">
        <v>204</v>
      </c>
      <c r="E121" s="28" t="s">
        <v>245</v>
      </c>
      <c r="F12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2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21" s="1">
        <v>20020563</v>
      </c>
      <c r="I121" s="31" t="s">
        <v>216</v>
      </c>
      <c r="J121" s="32">
        <v>44015</v>
      </c>
      <c r="K121" s="16" t="s">
        <v>246</v>
      </c>
      <c r="L121" s="37">
        <v>2.2799999999999998</v>
      </c>
      <c r="M12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21" s="1">
        <v>2.2799999999999998</v>
      </c>
    </row>
    <row r="122" spans="1:22" ht="38.25" x14ac:dyDescent="0.2">
      <c r="A122" s="1" t="str">
        <f>CONCATENATE(Table1[[#This Row],[Location]],"_",Table1[[#This Row],[Pos.]],"_",Table1[[#This Row],[REQ 
Item Number]])</f>
        <v>RxOB_G04_U11_REQ33</v>
      </c>
      <c r="B122" s="28" t="s">
        <v>86</v>
      </c>
      <c r="C122" s="28" t="s">
        <v>39</v>
      </c>
      <c r="D122" s="28" t="s">
        <v>204</v>
      </c>
      <c r="E122" s="28" t="s">
        <v>245</v>
      </c>
      <c r="F12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2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22" s="1">
        <v>20020563</v>
      </c>
      <c r="I122" s="31" t="s">
        <v>216</v>
      </c>
      <c r="J122" s="32">
        <v>44015</v>
      </c>
      <c r="K122" s="16" t="s">
        <v>246</v>
      </c>
      <c r="L122" s="37">
        <v>2.57</v>
      </c>
      <c r="M12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22" s="1">
        <v>2.57</v>
      </c>
    </row>
    <row r="123" spans="1:22" ht="38.25" x14ac:dyDescent="0.2">
      <c r="A123" s="1" t="str">
        <f>CONCATENATE(Table1[[#This Row],[Location]],"_",Table1[[#This Row],[Pos.]],"_",Table1[[#This Row],[REQ 
Item Number]])</f>
        <v>RxOB_G04_U12_REQ33</v>
      </c>
      <c r="B123" s="28" t="s">
        <v>87</v>
      </c>
      <c r="C123" s="28" t="s">
        <v>39</v>
      </c>
      <c r="D123" s="28" t="s">
        <v>204</v>
      </c>
      <c r="E123" s="28" t="s">
        <v>245</v>
      </c>
      <c r="F12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2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23" s="1">
        <v>20020563</v>
      </c>
      <c r="I123" s="31" t="s">
        <v>216</v>
      </c>
      <c r="J123" s="32">
        <v>44015</v>
      </c>
      <c r="K123" s="16" t="s">
        <v>246</v>
      </c>
      <c r="L123" s="37">
        <v>2.68</v>
      </c>
      <c r="M12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23" s="1">
        <v>2.68</v>
      </c>
    </row>
    <row r="124" spans="1:22" ht="38.25" x14ac:dyDescent="0.2">
      <c r="A124" s="1" t="str">
        <f>CONCATENATE(Table1[[#This Row],[Location]],"_",Table1[[#This Row],[Pos.]],"_",Table1[[#This Row],[REQ 
Item Number]])</f>
        <v>RxOB_G04_U13_REQ33</v>
      </c>
      <c r="B124" s="28" t="s">
        <v>88</v>
      </c>
      <c r="C124" s="28" t="s">
        <v>39</v>
      </c>
      <c r="D124" s="28" t="s">
        <v>204</v>
      </c>
      <c r="E124" s="28" t="s">
        <v>245</v>
      </c>
      <c r="F12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2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24" s="1">
        <v>20020563</v>
      </c>
      <c r="I124" s="31" t="s">
        <v>216</v>
      </c>
      <c r="J124" s="32">
        <v>44015</v>
      </c>
      <c r="K124" s="16" t="s">
        <v>246</v>
      </c>
      <c r="L124" s="37">
        <v>2.54</v>
      </c>
      <c r="M12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24" s="1">
        <v>2.54</v>
      </c>
    </row>
    <row r="125" spans="1:22" ht="38.25" x14ac:dyDescent="0.2">
      <c r="A125" s="1" t="str">
        <f>CONCATENATE(Table1[[#This Row],[Location]],"_",Table1[[#This Row],[Pos.]],"_",Table1[[#This Row],[REQ 
Item Number]])</f>
        <v>RxOB_G04_U14_REQ33</v>
      </c>
      <c r="B125" s="28" t="s">
        <v>89</v>
      </c>
      <c r="C125" s="28" t="s">
        <v>39</v>
      </c>
      <c r="D125" s="28" t="s">
        <v>204</v>
      </c>
      <c r="E125" s="28" t="s">
        <v>245</v>
      </c>
      <c r="F12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2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25" s="1">
        <v>20020563</v>
      </c>
      <c r="I125" s="31" t="s">
        <v>216</v>
      </c>
      <c r="J125" s="32">
        <v>44015</v>
      </c>
      <c r="K125" s="16" t="s">
        <v>246</v>
      </c>
      <c r="L125" s="37">
        <v>2.2400000000000002</v>
      </c>
      <c r="M12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25" s="1">
        <v>2.2400000000000002</v>
      </c>
    </row>
    <row r="126" spans="1:22" ht="38.25" x14ac:dyDescent="0.2">
      <c r="A126" s="1" t="str">
        <f>CONCATENATE(Table1[[#This Row],[Location]],"_",Table1[[#This Row],[Pos.]],"_",Table1[[#This Row],[REQ 
Item Number]])</f>
        <v>RxOB_G04_Z11_REQ33</v>
      </c>
      <c r="B126" s="28" t="s">
        <v>90</v>
      </c>
      <c r="C126" s="28" t="s">
        <v>39</v>
      </c>
      <c r="D126" s="28" t="s">
        <v>204</v>
      </c>
      <c r="E126" s="28" t="s">
        <v>245</v>
      </c>
      <c r="F12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2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26" s="1">
        <v>20020563</v>
      </c>
      <c r="I126" s="31" t="s">
        <v>216</v>
      </c>
      <c r="J126" s="32">
        <v>44015</v>
      </c>
      <c r="K126" s="16" t="s">
        <v>246</v>
      </c>
      <c r="L126" s="37">
        <v>3.17</v>
      </c>
      <c r="M12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26" s="1">
        <v>3.17</v>
      </c>
    </row>
    <row r="127" spans="1:22" ht="38.25" x14ac:dyDescent="0.2">
      <c r="A127" s="1" t="str">
        <f>CONCATENATE(Table1[[#This Row],[Location]],"_",Table1[[#This Row],[Pos.]],"_",Table1[[#This Row],[REQ 
Item Number]])</f>
        <v>RxOB_G04_Z12_REQ33</v>
      </c>
      <c r="B127" s="28" t="s">
        <v>91</v>
      </c>
      <c r="C127" s="28" t="s">
        <v>39</v>
      </c>
      <c r="D127" s="28" t="s">
        <v>204</v>
      </c>
      <c r="E127" s="28" t="s">
        <v>245</v>
      </c>
      <c r="F12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2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27" s="1">
        <v>20020563</v>
      </c>
      <c r="I127" s="31" t="s">
        <v>216</v>
      </c>
      <c r="J127" s="32">
        <v>44015</v>
      </c>
      <c r="K127" s="16" t="s">
        <v>246</v>
      </c>
      <c r="L127" s="37">
        <v>3.39</v>
      </c>
      <c r="M12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27" s="1">
        <v>3.39</v>
      </c>
    </row>
    <row r="128" spans="1:22" ht="38.25" x14ac:dyDescent="0.2">
      <c r="A128" s="1" t="str">
        <f>CONCATENATE(Table1[[#This Row],[Location]],"_",Table1[[#This Row],[Pos.]],"_",Table1[[#This Row],[REQ 
Item Number]])</f>
        <v>RxOB_G04_Z13-Z14_REQ33</v>
      </c>
      <c r="B128" s="28" t="s">
        <v>423</v>
      </c>
      <c r="C128" s="28" t="s">
        <v>39</v>
      </c>
      <c r="D128" s="28" t="s">
        <v>204</v>
      </c>
      <c r="E128" s="28" t="s">
        <v>245</v>
      </c>
      <c r="F12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2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28" s="1">
        <v>20020563</v>
      </c>
      <c r="I128" s="31" t="s">
        <v>216</v>
      </c>
      <c r="J128" s="32">
        <v>44015</v>
      </c>
      <c r="K128" s="16" t="s">
        <v>246</v>
      </c>
      <c r="L128" s="37">
        <v>2.64</v>
      </c>
      <c r="M12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28" s="1">
        <v>2.64</v>
      </c>
    </row>
    <row r="129" spans="1:22" ht="38.25" x14ac:dyDescent="0.2">
      <c r="A129" s="1" t="str">
        <f>CONCATENATE(Table1[[#This Row],[Location]],"_",Table1[[#This Row],[Pos.]],"_",Table1[[#This Row],[REQ 
Item Number]])</f>
        <v>RxOB_G04_Z15-Z16_REQ33</v>
      </c>
      <c r="B129" s="28" t="s">
        <v>424</v>
      </c>
      <c r="C129" s="28" t="s">
        <v>39</v>
      </c>
      <c r="D129" s="28" t="s">
        <v>204</v>
      </c>
      <c r="E129" s="28" t="s">
        <v>245</v>
      </c>
      <c r="F12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2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29" s="1">
        <v>20020563</v>
      </c>
      <c r="I129" s="31" t="s">
        <v>216</v>
      </c>
      <c r="J129" s="32">
        <v>44015</v>
      </c>
      <c r="K129" s="16" t="s">
        <v>246</v>
      </c>
      <c r="L129" s="37">
        <v>3.07</v>
      </c>
      <c r="M12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29" s="1">
        <v>3.07</v>
      </c>
    </row>
    <row r="130" spans="1:22" ht="38.25" x14ac:dyDescent="0.2">
      <c r="A130" s="1" t="str">
        <f>CONCATENATE(Table1[[#This Row],[Location]],"_",Table1[[#This Row],[Pos.]],"_",Table1[[#This Row],[REQ 
Item Number]])</f>
        <v>RxOB_G04_Z21-Z22_REQ33</v>
      </c>
      <c r="B130" s="28" t="s">
        <v>425</v>
      </c>
      <c r="C130" s="28" t="s">
        <v>39</v>
      </c>
      <c r="D130" s="28" t="s">
        <v>204</v>
      </c>
      <c r="E130" s="28" t="s">
        <v>245</v>
      </c>
      <c r="F13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3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30" s="1">
        <v>20020563</v>
      </c>
      <c r="I130" s="31" t="s">
        <v>216</v>
      </c>
      <c r="J130" s="32">
        <v>44015</v>
      </c>
      <c r="K130" s="16" t="s">
        <v>246</v>
      </c>
      <c r="L130" s="37">
        <v>2.96</v>
      </c>
      <c r="M13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30" s="1">
        <v>2.96</v>
      </c>
    </row>
    <row r="131" spans="1:22" ht="38.25" x14ac:dyDescent="0.2">
      <c r="A131" s="1" t="str">
        <f>CONCATENATE(Table1[[#This Row],[Location]],"_",Table1[[#This Row],[Pos.]],"_",Table1[[#This Row],[REQ 
Item Number]])</f>
        <v>RxOB_G04_Z23_REQ33</v>
      </c>
      <c r="B131" s="28" t="s">
        <v>92</v>
      </c>
      <c r="C131" s="28" t="s">
        <v>39</v>
      </c>
      <c r="D131" s="28" t="s">
        <v>204</v>
      </c>
      <c r="E131" s="28" t="s">
        <v>245</v>
      </c>
      <c r="F13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3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31" s="1">
        <v>20020563</v>
      </c>
      <c r="I131" s="31" t="s">
        <v>216</v>
      </c>
      <c r="J131" s="32">
        <v>44015</v>
      </c>
      <c r="K131" s="16" t="s">
        <v>246</v>
      </c>
      <c r="L131" s="37">
        <v>4.53</v>
      </c>
      <c r="M13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31" s="1">
        <v>4.53</v>
      </c>
    </row>
    <row r="132" spans="1:22" ht="38.25" x14ac:dyDescent="0.2">
      <c r="A132" s="1" t="str">
        <f>CONCATENATE(Table1[[#This Row],[Location]],"_",Table1[[#This Row],[Pos.]],"_",Table1[[#This Row],[REQ 
Item Number]])</f>
        <v>RxOB_G04_Z24_REQ33</v>
      </c>
      <c r="B132" s="28" t="s">
        <v>93</v>
      </c>
      <c r="C132" s="28" t="s">
        <v>39</v>
      </c>
      <c r="D132" s="28" t="s">
        <v>204</v>
      </c>
      <c r="E132" s="28" t="s">
        <v>245</v>
      </c>
      <c r="F13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3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32" s="1">
        <v>20020563</v>
      </c>
      <c r="I132" s="31" t="s">
        <v>216</v>
      </c>
      <c r="J132" s="32">
        <v>44015</v>
      </c>
      <c r="K132" s="16" t="s">
        <v>246</v>
      </c>
      <c r="L132" s="37">
        <v>2.71</v>
      </c>
      <c r="M13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32" s="1">
        <v>2.71</v>
      </c>
    </row>
    <row r="133" spans="1:22" ht="38.25" x14ac:dyDescent="0.2">
      <c r="A133" s="1" t="str">
        <f>CONCATENATE(Table1[[#This Row],[Location]],"_",Table1[[#This Row],[Pos.]],"_",Table1[[#This Row],[REQ 
Item Number]])</f>
        <v>RxOB_G04_Z25_REQ33</v>
      </c>
      <c r="B133" s="28" t="s">
        <v>94</v>
      </c>
      <c r="C133" s="28" t="s">
        <v>39</v>
      </c>
      <c r="D133" s="28" t="s">
        <v>204</v>
      </c>
      <c r="E133" s="28" t="s">
        <v>245</v>
      </c>
      <c r="F13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3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33" s="1">
        <v>20020563</v>
      </c>
      <c r="I133" s="31" t="s">
        <v>216</v>
      </c>
      <c r="J133" s="32">
        <v>44015</v>
      </c>
      <c r="K133" s="16" t="s">
        <v>246</v>
      </c>
      <c r="L133" s="37">
        <v>2.34</v>
      </c>
      <c r="M13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33" s="1">
        <v>2.34</v>
      </c>
    </row>
    <row r="134" spans="1:22" ht="38.25" x14ac:dyDescent="0.2">
      <c r="A134" s="1" t="str">
        <f>CONCATENATE(Table1[[#This Row],[Location]],"_",Table1[[#This Row],[Pos.]],"_",Table1[[#This Row],[REQ 
Item Number]])</f>
        <v>RxOB_G04_Z26_REQ33</v>
      </c>
      <c r="B134" s="28" t="s">
        <v>95</v>
      </c>
      <c r="C134" s="28" t="s">
        <v>39</v>
      </c>
      <c r="D134" s="28" t="s">
        <v>204</v>
      </c>
      <c r="E134" s="28" t="s">
        <v>245</v>
      </c>
      <c r="F13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3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34" s="1">
        <v>20020563</v>
      </c>
      <c r="I134" s="31" t="s">
        <v>216</v>
      </c>
      <c r="J134" s="32">
        <v>44015</v>
      </c>
      <c r="K134" s="16" t="s">
        <v>246</v>
      </c>
      <c r="L134" s="37">
        <v>2.5</v>
      </c>
      <c r="M13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34" s="1">
        <v>2.5</v>
      </c>
    </row>
    <row r="135" spans="1:22" ht="38.25" x14ac:dyDescent="0.2">
      <c r="A135" s="1" t="str">
        <f>CONCATENATE(Table1[[#This Row],[Location]],"_",Table1[[#This Row],[Pos.]],"_",Table1[[#This Row],[REQ 
Item Number]])</f>
        <v>RxOB_G04_Z31_REQ33</v>
      </c>
      <c r="B135" s="28" t="s">
        <v>96</v>
      </c>
      <c r="C135" s="28" t="s">
        <v>39</v>
      </c>
      <c r="D135" s="28" t="s">
        <v>204</v>
      </c>
      <c r="E135" s="28" t="s">
        <v>245</v>
      </c>
      <c r="F13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3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35" s="1">
        <v>20020563</v>
      </c>
      <c r="I135" s="31" t="s">
        <v>216</v>
      </c>
      <c r="J135" s="32">
        <v>44015</v>
      </c>
      <c r="K135" s="16" t="s">
        <v>246</v>
      </c>
      <c r="L135" s="37">
        <v>2.48</v>
      </c>
      <c r="M13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35" s="1">
        <v>2.48</v>
      </c>
    </row>
    <row r="136" spans="1:22" ht="38.25" x14ac:dyDescent="0.2">
      <c r="A136" s="1" t="str">
        <f>CONCATENATE(Table1[[#This Row],[Location]],"_",Table1[[#This Row],[Pos.]],"_",Table1[[#This Row],[REQ 
Item Number]])</f>
        <v>RxOB_G04_Z32_REQ33</v>
      </c>
      <c r="B136" s="28" t="s">
        <v>97</v>
      </c>
      <c r="C136" s="28" t="s">
        <v>39</v>
      </c>
      <c r="D136" s="28" t="s">
        <v>204</v>
      </c>
      <c r="E136" s="28" t="s">
        <v>245</v>
      </c>
      <c r="F13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3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36" s="1">
        <v>20020563</v>
      </c>
      <c r="I136" s="31" t="s">
        <v>216</v>
      </c>
      <c r="J136" s="32">
        <v>44015</v>
      </c>
      <c r="K136" s="16" t="s">
        <v>246</v>
      </c>
      <c r="L136" s="37">
        <v>2.87</v>
      </c>
      <c r="M13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36" s="1">
        <v>2.87</v>
      </c>
    </row>
    <row r="137" spans="1:22" ht="38.25" x14ac:dyDescent="0.2">
      <c r="A137" s="1" t="str">
        <f>CONCATENATE(Table1[[#This Row],[Location]],"_",Table1[[#This Row],[Pos.]],"_",Table1[[#This Row],[REQ 
Item Number]])</f>
        <v>RxOB_G04_Z33_REQ33</v>
      </c>
      <c r="B137" s="28" t="s">
        <v>98</v>
      </c>
      <c r="C137" s="28" t="s">
        <v>39</v>
      </c>
      <c r="D137" s="28" t="s">
        <v>204</v>
      </c>
      <c r="E137" s="28" t="s">
        <v>245</v>
      </c>
      <c r="F13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3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37" s="1">
        <v>20020563</v>
      </c>
      <c r="I137" s="31" t="s">
        <v>216</v>
      </c>
      <c r="J137" s="32">
        <v>44015</v>
      </c>
      <c r="K137" s="16" t="s">
        <v>246</v>
      </c>
      <c r="L137" s="37">
        <v>2.62</v>
      </c>
      <c r="M13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37" s="1">
        <v>2.62</v>
      </c>
    </row>
    <row r="138" spans="1:22" ht="38.25" x14ac:dyDescent="0.2">
      <c r="A138" s="1" t="str">
        <f>CONCATENATE(Table1[[#This Row],[Location]],"_",Table1[[#This Row],[Pos.]],"_",Table1[[#This Row],[REQ 
Item Number]])</f>
        <v>RxOB_G04_Z34_REQ33</v>
      </c>
      <c r="B138" s="28" t="s">
        <v>99</v>
      </c>
      <c r="C138" s="28" t="s">
        <v>39</v>
      </c>
      <c r="D138" s="28" t="s">
        <v>204</v>
      </c>
      <c r="E138" s="28" t="s">
        <v>245</v>
      </c>
      <c r="F13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3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38" s="1">
        <v>20020563</v>
      </c>
      <c r="I138" s="31" t="s">
        <v>216</v>
      </c>
      <c r="J138" s="32">
        <v>44015</v>
      </c>
      <c r="K138" s="16" t="s">
        <v>246</v>
      </c>
      <c r="L138" s="37">
        <v>2.9</v>
      </c>
      <c r="M13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38" s="1">
        <v>2.9</v>
      </c>
    </row>
    <row r="139" spans="1:22" ht="38.25" x14ac:dyDescent="0.2">
      <c r="A139" s="1" t="str">
        <f>CONCATENATE(Table1[[#This Row],[Location]],"_",Table1[[#This Row],[Pos.]],"_",Table1[[#This Row],[REQ 
Item Number]])</f>
        <v>RxOB_G04_Z35-Z36_REQ33</v>
      </c>
      <c r="B139" s="28" t="s">
        <v>413</v>
      </c>
      <c r="C139" s="28" t="s">
        <v>39</v>
      </c>
      <c r="D139" s="28" t="s">
        <v>204</v>
      </c>
      <c r="E139" s="28" t="s">
        <v>245</v>
      </c>
      <c r="F13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3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39" s="1">
        <v>20020563</v>
      </c>
      <c r="I139" s="31" t="s">
        <v>216</v>
      </c>
      <c r="J139" s="32">
        <v>44015</v>
      </c>
      <c r="K139" s="16" t="s">
        <v>246</v>
      </c>
      <c r="L139" s="37">
        <v>3.56</v>
      </c>
      <c r="M13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39" s="1">
        <v>3.56</v>
      </c>
    </row>
    <row r="140" spans="1:22" ht="38.25" x14ac:dyDescent="0.2">
      <c r="A140" s="1" t="str">
        <f>CONCATENATE(Table1[[#This Row],[Location]],"_",Table1[[#This Row],[Pos.]],"_",Table1[[#This Row],[REQ 
Item Number]])</f>
        <v>RxOB_G04_H11-H12_REQ33</v>
      </c>
      <c r="B140" s="28" t="s">
        <v>414</v>
      </c>
      <c r="C140" s="28" t="s">
        <v>39</v>
      </c>
      <c r="D140" s="28" t="s">
        <v>204</v>
      </c>
      <c r="E140" s="28" t="s">
        <v>245</v>
      </c>
      <c r="F14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4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40" s="1">
        <v>20020563</v>
      </c>
      <c r="I140" s="31" t="s">
        <v>216</v>
      </c>
      <c r="J140" s="32">
        <v>44015</v>
      </c>
      <c r="K140" s="16" t="s">
        <v>246</v>
      </c>
      <c r="L140" s="37">
        <v>1.95</v>
      </c>
      <c r="M14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40" s="1">
        <v>1.95</v>
      </c>
    </row>
    <row r="141" spans="1:22" ht="38.25" x14ac:dyDescent="0.2">
      <c r="A141" s="1" t="str">
        <f>CONCATENATE(Table1[[#This Row],[Location]],"_",Table1[[#This Row],[Pos.]],"_",Table1[[#This Row],[REQ 
Item Number]])</f>
        <v>RxOB_G04_H13-H14_REQ33</v>
      </c>
      <c r="B141" s="28" t="s">
        <v>415</v>
      </c>
      <c r="C141" s="28" t="s">
        <v>39</v>
      </c>
      <c r="D141" s="28" t="s">
        <v>204</v>
      </c>
      <c r="E141" s="28" t="s">
        <v>245</v>
      </c>
      <c r="F14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4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41" s="1">
        <v>20020563</v>
      </c>
      <c r="I141" s="31" t="s">
        <v>216</v>
      </c>
      <c r="J141" s="32">
        <v>44015</v>
      </c>
      <c r="K141" s="16" t="s">
        <v>246</v>
      </c>
      <c r="L141" s="37">
        <v>2.0699999999999998</v>
      </c>
      <c r="M14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41" s="1">
        <v>2.0699999999999998</v>
      </c>
    </row>
    <row r="142" spans="1:22" ht="38.25" x14ac:dyDescent="0.2">
      <c r="A142" s="1" t="str">
        <f>CONCATENATE(Table1[[#This Row],[Location]],"_",Table1[[#This Row],[Pos.]],"_",Table1[[#This Row],[REQ 
Item Number]])</f>
        <v>RxOB_G04_H21-H22_REQ33</v>
      </c>
      <c r="B142" s="28" t="s">
        <v>416</v>
      </c>
      <c r="C142" s="28" t="s">
        <v>39</v>
      </c>
      <c r="D142" s="28" t="s">
        <v>204</v>
      </c>
      <c r="E142" s="28" t="s">
        <v>245</v>
      </c>
      <c r="F14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4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42" s="1">
        <v>20020563</v>
      </c>
      <c r="I142" s="31" t="s">
        <v>216</v>
      </c>
      <c r="J142" s="32">
        <v>44015</v>
      </c>
      <c r="K142" s="16" t="s">
        <v>246</v>
      </c>
      <c r="L142" s="37">
        <v>2.09</v>
      </c>
      <c r="M14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42" s="1">
        <v>2.09</v>
      </c>
    </row>
    <row r="143" spans="1:22" ht="38.25" x14ac:dyDescent="0.2">
      <c r="A143" s="1" t="str">
        <f>CONCATENATE(Table1[[#This Row],[Location]],"_",Table1[[#This Row],[Pos.]],"_",Table1[[#This Row],[REQ 
Item Number]])</f>
        <v>RxOB_G04_H23-H24_REQ33</v>
      </c>
      <c r="B143" s="28" t="s">
        <v>417</v>
      </c>
      <c r="C143" s="28" t="s">
        <v>39</v>
      </c>
      <c r="D143" s="28" t="s">
        <v>204</v>
      </c>
      <c r="E143" s="28" t="s">
        <v>245</v>
      </c>
      <c r="F14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4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43" s="1">
        <v>20020563</v>
      </c>
      <c r="I143" s="31" t="s">
        <v>216</v>
      </c>
      <c r="J143" s="32">
        <v>44015</v>
      </c>
      <c r="K143" s="16" t="s">
        <v>246</v>
      </c>
      <c r="L143" s="37">
        <v>3.08</v>
      </c>
      <c r="M14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43" s="1">
        <v>3.08</v>
      </c>
    </row>
    <row r="144" spans="1:22" ht="38.25" x14ac:dyDescent="0.2">
      <c r="A144" s="1" t="str">
        <f>CONCATENATE(Table1[[#This Row],[Location]],"_",Table1[[#This Row],[Pos.]],"_",Table1[[#This Row],[REQ 
Item Number]])</f>
        <v>RxOB_G04_H31-H32_REQ33</v>
      </c>
      <c r="B144" s="28" t="s">
        <v>418</v>
      </c>
      <c r="C144" s="28" t="s">
        <v>39</v>
      </c>
      <c r="D144" s="28" t="s">
        <v>204</v>
      </c>
      <c r="E144" s="28" t="s">
        <v>245</v>
      </c>
      <c r="F14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4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44" s="1">
        <v>20020563</v>
      </c>
      <c r="I144" s="31" t="s">
        <v>216</v>
      </c>
      <c r="J144" s="32">
        <v>44015</v>
      </c>
      <c r="K144" s="16" t="s">
        <v>246</v>
      </c>
      <c r="L144" s="37">
        <v>2.2599999999999998</v>
      </c>
      <c r="M14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44" s="1">
        <v>2.2599999999999998</v>
      </c>
    </row>
    <row r="145" spans="1:22" ht="38.25" x14ac:dyDescent="0.2">
      <c r="A145" s="1" t="str">
        <f>CONCATENATE(Table1[[#This Row],[Location]],"_",Table1[[#This Row],[Pos.]],"_",Table1[[#This Row],[REQ 
Item Number]])</f>
        <v>RxOB_G04_H33-H34_REQ33</v>
      </c>
      <c r="B145" s="28" t="s">
        <v>419</v>
      </c>
      <c r="C145" s="28" t="s">
        <v>39</v>
      </c>
      <c r="D145" s="28" t="s">
        <v>204</v>
      </c>
      <c r="E145" s="28" t="s">
        <v>245</v>
      </c>
      <c r="F14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4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45" s="1">
        <v>20020563</v>
      </c>
      <c r="I145" s="31" t="s">
        <v>216</v>
      </c>
      <c r="J145" s="32">
        <v>44015</v>
      </c>
      <c r="K145" s="16" t="s">
        <v>246</v>
      </c>
      <c r="L145" s="37">
        <v>2.0099999999999998</v>
      </c>
      <c r="M14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45" s="1">
        <v>2.0099999999999998</v>
      </c>
    </row>
    <row r="146" spans="1:22" ht="38.25" x14ac:dyDescent="0.2">
      <c r="A146" s="1" t="str">
        <f>CONCATENATE(Table1[[#This Row],[Location]],"_",Table1[[#This Row],[Pos.]],"_",Table1[[#This Row],[REQ 
Item Number]])</f>
        <v>RxOB_G04_C11-C16_REQ33</v>
      </c>
      <c r="B146" s="28" t="s">
        <v>420</v>
      </c>
      <c r="C146" s="28" t="s">
        <v>39</v>
      </c>
      <c r="D146" s="28" t="s">
        <v>204</v>
      </c>
      <c r="E146" s="28" t="s">
        <v>245</v>
      </c>
      <c r="F14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4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46" s="1">
        <v>20020563</v>
      </c>
      <c r="I146" s="31" t="s">
        <v>216</v>
      </c>
      <c r="J146" s="32">
        <v>44015</v>
      </c>
      <c r="K146" s="16" t="s">
        <v>246</v>
      </c>
      <c r="L146" s="37">
        <v>2.0499999999999998</v>
      </c>
      <c r="M14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46" s="1">
        <v>2.0499999999999998</v>
      </c>
    </row>
    <row r="147" spans="1:22" ht="38.25" x14ac:dyDescent="0.2">
      <c r="A147" s="1" t="str">
        <f>CONCATENATE(Table1[[#This Row],[Location]],"_",Table1[[#This Row],[Pos.]],"_",Table1[[#This Row],[REQ 
Item Number]])</f>
        <v>RxOB_G04_C21-C26_REQ33</v>
      </c>
      <c r="B147" s="28" t="s">
        <v>421</v>
      </c>
      <c r="C147" s="28" t="s">
        <v>39</v>
      </c>
      <c r="D147" s="28" t="s">
        <v>204</v>
      </c>
      <c r="E147" s="28" t="s">
        <v>245</v>
      </c>
      <c r="F14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4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47" s="1">
        <v>20020563</v>
      </c>
      <c r="I147" s="31" t="s">
        <v>216</v>
      </c>
      <c r="J147" s="32">
        <v>44015</v>
      </c>
      <c r="K147" s="16" t="s">
        <v>246</v>
      </c>
      <c r="L147" s="37">
        <v>1.92</v>
      </c>
      <c r="M14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47" s="1">
        <v>1.92</v>
      </c>
    </row>
    <row r="148" spans="1:22" ht="38.25" x14ac:dyDescent="0.2">
      <c r="A148" s="1" t="str">
        <f>CONCATENATE(Table1[[#This Row],[Location]],"_",Table1[[#This Row],[Pos.]],"_",Table1[[#This Row],[REQ 
Item Number]])</f>
        <v>RxOB_G04_J11-J16_REQ33</v>
      </c>
      <c r="B148" s="28" t="s">
        <v>422</v>
      </c>
      <c r="C148" s="28" t="s">
        <v>39</v>
      </c>
      <c r="D148" s="28" t="s">
        <v>204</v>
      </c>
      <c r="E148" s="28" t="s">
        <v>245</v>
      </c>
      <c r="F14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4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48" s="1">
        <v>20020563</v>
      </c>
      <c r="I148" s="31" t="s">
        <v>216</v>
      </c>
      <c r="J148" s="32">
        <v>44015</v>
      </c>
      <c r="K148" s="16" t="s">
        <v>246</v>
      </c>
      <c r="L148" s="37">
        <v>2.5499999999999998</v>
      </c>
      <c r="M14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48" s="1">
        <v>2.5499999999999998</v>
      </c>
    </row>
    <row r="149" spans="1:22" ht="38.25" x14ac:dyDescent="0.2">
      <c r="A149" s="1" t="str">
        <f>CONCATENATE(Table1[[#This Row],[Location]],"_",Table1[[#This Row],[Pos.]],"_",Table1[[#This Row],[REQ 
Item Number]])</f>
        <v>RxOB_G04_N11_REQ33</v>
      </c>
      <c r="B149" s="28" t="s">
        <v>100</v>
      </c>
      <c r="C149" s="28" t="s">
        <v>39</v>
      </c>
      <c r="D149" s="28" t="s">
        <v>204</v>
      </c>
      <c r="E149" s="28" t="s">
        <v>245</v>
      </c>
      <c r="F14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4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49" s="1">
        <v>20020563</v>
      </c>
      <c r="I149" s="31" t="s">
        <v>216</v>
      </c>
      <c r="J149" s="32">
        <v>44015</v>
      </c>
      <c r="K149" s="16" t="s">
        <v>246</v>
      </c>
      <c r="L149" s="37">
        <v>2.97</v>
      </c>
      <c r="M14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49" s="1">
        <v>2.97</v>
      </c>
    </row>
    <row r="150" spans="1:22" ht="38.25" x14ac:dyDescent="0.2">
      <c r="A150" s="1" t="str">
        <f>CONCATENATE(Table1[[#This Row],[Location]],"_",Table1[[#This Row],[Pos.]],"_",Table1[[#This Row],[REQ 
Item Number]])</f>
        <v>RxOB_G04_N12_REQ33</v>
      </c>
      <c r="B150" s="28" t="s">
        <v>101</v>
      </c>
      <c r="C150" s="28" t="s">
        <v>39</v>
      </c>
      <c r="D150" s="28" t="s">
        <v>204</v>
      </c>
      <c r="E150" s="28" t="s">
        <v>245</v>
      </c>
      <c r="F15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5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50" s="1">
        <v>20020563</v>
      </c>
      <c r="I150" s="31" t="s">
        <v>216</v>
      </c>
      <c r="J150" s="32">
        <v>44015</v>
      </c>
      <c r="K150" s="16" t="s">
        <v>246</v>
      </c>
      <c r="L150" s="37">
        <v>2.5499999999999998</v>
      </c>
      <c r="M15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50" s="1">
        <v>2.5499999999999998</v>
      </c>
    </row>
    <row r="151" spans="1:22" ht="38.25" x14ac:dyDescent="0.2">
      <c r="A151" s="1" t="str">
        <f>CONCATENATE(Table1[[#This Row],[Location]],"_",Table1[[#This Row],[Pos.]],"_",Table1[[#This Row],[REQ 
Item Number]])</f>
        <v>RxOB_G04_N13_REQ33</v>
      </c>
      <c r="B151" s="28" t="s">
        <v>102</v>
      </c>
      <c r="C151" s="28" t="s">
        <v>39</v>
      </c>
      <c r="D151" s="28" t="s">
        <v>204</v>
      </c>
      <c r="E151" s="28" t="s">
        <v>245</v>
      </c>
      <c r="F15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5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51" s="1">
        <v>20020563</v>
      </c>
      <c r="I151" s="31" t="s">
        <v>216</v>
      </c>
      <c r="J151" s="32">
        <v>44015</v>
      </c>
      <c r="K151" s="16" t="s">
        <v>246</v>
      </c>
      <c r="L151" s="37">
        <v>3.78</v>
      </c>
      <c r="M15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51" s="1">
        <v>3.78</v>
      </c>
    </row>
    <row r="152" spans="1:22" ht="38.25" x14ac:dyDescent="0.2">
      <c r="A152" s="1" t="str">
        <f>CONCATENATE(Table1[[#This Row],[Location]],"_",Table1[[#This Row],[Pos.]],"_",Table1[[#This Row],[REQ 
Item Number]])</f>
        <v>RxOB_G36_G35_REQ33</v>
      </c>
      <c r="B152" s="29" t="s">
        <v>103</v>
      </c>
      <c r="C152" s="29" t="s">
        <v>39</v>
      </c>
      <c r="D152" s="28" t="s">
        <v>204</v>
      </c>
      <c r="E152" s="28" t="s">
        <v>245</v>
      </c>
      <c r="F15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5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52" s="1">
        <v>20020563</v>
      </c>
      <c r="I152" s="31" t="s">
        <v>216</v>
      </c>
      <c r="J152" s="32">
        <v>44015</v>
      </c>
      <c r="K152" s="16" t="s">
        <v>246</v>
      </c>
      <c r="L152" s="37">
        <v>1.96</v>
      </c>
      <c r="M15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52" s="1">
        <v>1.96</v>
      </c>
    </row>
    <row r="153" spans="1:22" ht="38.25" x14ac:dyDescent="0.2">
      <c r="A153" s="1" t="str">
        <f>CONCATENATE(Table1[[#This Row],[Location]],"_",Table1[[#This Row],[Pos.]],"_",Table1[[#This Row],[REQ 
Item Number]])</f>
        <v>RxOB_G36_G37_REQ33</v>
      </c>
      <c r="B153" s="29" t="s">
        <v>104</v>
      </c>
      <c r="C153" s="29" t="s">
        <v>39</v>
      </c>
      <c r="D153" s="28" t="s">
        <v>204</v>
      </c>
      <c r="E153" s="28" t="s">
        <v>245</v>
      </c>
      <c r="F15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5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53" s="1">
        <v>20020563</v>
      </c>
      <c r="I153" s="31" t="s">
        <v>216</v>
      </c>
      <c r="J153" s="32">
        <v>44015</v>
      </c>
      <c r="K153" s="16" t="s">
        <v>246</v>
      </c>
      <c r="L153" s="37">
        <v>2.82</v>
      </c>
      <c r="M15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53" s="1">
        <v>2.82</v>
      </c>
    </row>
    <row r="154" spans="1:22" ht="38.25" x14ac:dyDescent="0.2">
      <c r="A154" s="1" t="str">
        <f>CONCATENATE(Table1[[#This Row],[Location]],"_",Table1[[#This Row],[Pos.]],"_",Table1[[#This Row],[REQ 
Item Number]])</f>
        <v>RxOB_G36_G38_REQ33</v>
      </c>
      <c r="B154" s="29" t="s">
        <v>105</v>
      </c>
      <c r="C154" s="29" t="s">
        <v>39</v>
      </c>
      <c r="D154" s="28" t="s">
        <v>204</v>
      </c>
      <c r="E154" s="28" t="s">
        <v>245</v>
      </c>
      <c r="F15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5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54" s="1">
        <v>20020563</v>
      </c>
      <c r="I154" s="31" t="s">
        <v>216</v>
      </c>
      <c r="J154" s="32">
        <v>44015</v>
      </c>
      <c r="K154" s="16" t="s">
        <v>246</v>
      </c>
      <c r="L154" s="37">
        <v>3.33</v>
      </c>
      <c r="M15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54" s="1">
        <v>3.33</v>
      </c>
    </row>
    <row r="155" spans="1:22" ht="38.25" x14ac:dyDescent="0.2">
      <c r="A155" s="1" t="str">
        <f>CONCATENATE(Table1[[#This Row],[Location]],"_",Table1[[#This Row],[Pos.]],"_",Table1[[#This Row],[REQ 
Item Number]])</f>
        <v>RxOB_G36_G39_REQ33</v>
      </c>
      <c r="B155" s="29" t="s">
        <v>106</v>
      </c>
      <c r="C155" s="29" t="s">
        <v>39</v>
      </c>
      <c r="D155" s="28" t="s">
        <v>204</v>
      </c>
      <c r="E155" s="28" t="s">
        <v>245</v>
      </c>
      <c r="F15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5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55" s="1">
        <v>20020563</v>
      </c>
      <c r="I155" s="31" t="s">
        <v>216</v>
      </c>
      <c r="J155" s="32">
        <v>44015</v>
      </c>
      <c r="K155" s="16" t="s">
        <v>246</v>
      </c>
      <c r="L155" s="37">
        <v>2.54</v>
      </c>
      <c r="M15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55" s="1">
        <v>2.54</v>
      </c>
    </row>
    <row r="156" spans="1:22" ht="38.25" x14ac:dyDescent="0.2">
      <c r="A156" s="1" t="str">
        <f>CONCATENATE(Table1[[#This Row],[Location]],"_",Table1[[#This Row],[Pos.]],"_",Table1[[#This Row],[REQ 
Item Number]])</f>
        <v>RxOB_G36_G40_REQ33</v>
      </c>
      <c r="B156" s="29" t="s">
        <v>107</v>
      </c>
      <c r="C156" s="29" t="s">
        <v>39</v>
      </c>
      <c r="D156" s="28" t="s">
        <v>204</v>
      </c>
      <c r="E156" s="28" t="s">
        <v>245</v>
      </c>
      <c r="F15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5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56" s="1">
        <v>20020563</v>
      </c>
      <c r="I156" s="31" t="s">
        <v>216</v>
      </c>
      <c r="J156" s="32">
        <v>44015</v>
      </c>
      <c r="K156" s="16" t="s">
        <v>246</v>
      </c>
      <c r="L156" s="37">
        <v>2.4500000000000002</v>
      </c>
      <c r="M15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56" s="1">
        <v>2.4500000000000002</v>
      </c>
    </row>
    <row r="157" spans="1:22" ht="38.25" x14ac:dyDescent="0.2">
      <c r="A157" s="1" t="str">
        <f>CONCATENATE(Table1[[#This Row],[Location]],"_",Table1[[#This Row],[Pos.]],"_",Table1[[#This Row],[REQ 
Item Number]])</f>
        <v>RxOB_G36_G41_REQ33</v>
      </c>
      <c r="B157" s="29" t="s">
        <v>108</v>
      </c>
      <c r="C157" s="29" t="s">
        <v>39</v>
      </c>
      <c r="D157" s="28" t="s">
        <v>204</v>
      </c>
      <c r="E157" s="28" t="s">
        <v>245</v>
      </c>
      <c r="F15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5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57" s="1">
        <v>20020563</v>
      </c>
      <c r="I157" s="31" t="s">
        <v>216</v>
      </c>
      <c r="J157" s="32">
        <v>44015</v>
      </c>
      <c r="K157" s="16" t="s">
        <v>246</v>
      </c>
      <c r="L157" s="37">
        <v>2.5</v>
      </c>
      <c r="M15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57" s="1">
        <v>2.5</v>
      </c>
    </row>
    <row r="158" spans="1:22" ht="38.25" x14ac:dyDescent="0.2">
      <c r="A158" s="1" t="str">
        <f>CONCATENATE(Table1[[#This Row],[Location]],"_",Table1[[#This Row],[Pos.]],"_",Table1[[#This Row],[REQ 
Item Number]])</f>
        <v>RxOB_G36_G42_REQ33</v>
      </c>
      <c r="B158" s="29" t="s">
        <v>109</v>
      </c>
      <c r="C158" s="29" t="s">
        <v>39</v>
      </c>
      <c r="D158" s="28" t="s">
        <v>204</v>
      </c>
      <c r="E158" s="28" t="s">
        <v>245</v>
      </c>
      <c r="F15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5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58" s="1">
        <v>20020563</v>
      </c>
      <c r="I158" s="31" t="s">
        <v>216</v>
      </c>
      <c r="J158" s="32">
        <v>44015</v>
      </c>
      <c r="K158" s="16" t="s">
        <v>246</v>
      </c>
      <c r="L158" s="37">
        <v>2.38</v>
      </c>
      <c r="M15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58" s="1">
        <v>2.38</v>
      </c>
    </row>
    <row r="159" spans="1:22" ht="38.25" x14ac:dyDescent="0.2">
      <c r="A159" s="1" t="str">
        <f>CONCATENATE(Table1[[#This Row],[Location]],"_",Table1[[#This Row],[Pos.]],"_",Table1[[#This Row],[REQ 
Item Number]])</f>
        <v>RxOB_G36_G43_REQ33</v>
      </c>
      <c r="B159" s="29" t="s">
        <v>110</v>
      </c>
      <c r="C159" s="29" t="s">
        <v>39</v>
      </c>
      <c r="D159" s="28" t="s">
        <v>204</v>
      </c>
      <c r="E159" s="28" t="s">
        <v>245</v>
      </c>
      <c r="F15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5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59" s="1">
        <v>20020563</v>
      </c>
      <c r="I159" s="31" t="s">
        <v>216</v>
      </c>
      <c r="J159" s="32">
        <v>44015</v>
      </c>
      <c r="K159" s="16" t="s">
        <v>246</v>
      </c>
      <c r="L159" s="37">
        <v>2.65</v>
      </c>
      <c r="M15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59" s="1">
        <v>2.65</v>
      </c>
    </row>
    <row r="160" spans="1:22" ht="38.25" x14ac:dyDescent="0.2">
      <c r="A160" s="1" t="str">
        <f>CONCATENATE(Table1[[#This Row],[Location]],"_",Table1[[#This Row],[Pos.]],"_",Table1[[#This Row],[REQ 
Item Number]])</f>
        <v>RxOB_G36_G44_REQ33</v>
      </c>
      <c r="B160" s="29" t="s">
        <v>111</v>
      </c>
      <c r="C160" s="29" t="s">
        <v>39</v>
      </c>
      <c r="D160" s="28" t="s">
        <v>204</v>
      </c>
      <c r="E160" s="28" t="s">
        <v>245</v>
      </c>
      <c r="F16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6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60" s="1">
        <v>20020563</v>
      </c>
      <c r="I160" s="31" t="s">
        <v>216</v>
      </c>
      <c r="J160" s="32">
        <v>44015</v>
      </c>
      <c r="K160" s="16" t="s">
        <v>246</v>
      </c>
      <c r="L160" s="37">
        <v>6.73</v>
      </c>
      <c r="M16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60" s="1">
        <v>6.73</v>
      </c>
    </row>
    <row r="161" spans="1:22" ht="38.25" x14ac:dyDescent="0.2">
      <c r="A161" s="1" t="str">
        <f>CONCATENATE(Table1[[#This Row],[Location]],"_",Table1[[#This Row],[Pos.]],"_",Table1[[#This Row],[REQ 
Item Number]])</f>
        <v>RxOB_G36_G45_REQ33</v>
      </c>
      <c r="B161" s="29" t="s">
        <v>112</v>
      </c>
      <c r="C161" s="29" t="s">
        <v>39</v>
      </c>
      <c r="D161" s="28" t="s">
        <v>204</v>
      </c>
      <c r="E161" s="28" t="s">
        <v>245</v>
      </c>
      <c r="F16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6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61" s="1">
        <v>20020563</v>
      </c>
      <c r="I161" s="31" t="s">
        <v>216</v>
      </c>
      <c r="J161" s="32">
        <v>44015</v>
      </c>
      <c r="K161" s="16" t="s">
        <v>246</v>
      </c>
      <c r="L161" s="37">
        <v>2.4500000000000002</v>
      </c>
      <c r="M16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61" s="1">
        <v>2.4500000000000002</v>
      </c>
    </row>
    <row r="162" spans="1:22" ht="38.25" x14ac:dyDescent="0.2">
      <c r="A162" s="1" t="str">
        <f>CONCATENATE(Table1[[#This Row],[Location]],"_",Table1[[#This Row],[Pos.]],"_",Table1[[#This Row],[REQ 
Item Number]])</f>
        <v>RxOB_G36_G46_REQ33</v>
      </c>
      <c r="B162" s="29" t="s">
        <v>51</v>
      </c>
      <c r="C162" s="29" t="s">
        <v>39</v>
      </c>
      <c r="D162" s="28" t="s">
        <v>204</v>
      </c>
      <c r="E162" s="28" t="s">
        <v>245</v>
      </c>
      <c r="F16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6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62" s="1">
        <v>20020563</v>
      </c>
      <c r="I162" s="31" t="s">
        <v>216</v>
      </c>
      <c r="J162" s="32">
        <v>44015</v>
      </c>
      <c r="K162" s="16" t="s">
        <v>246</v>
      </c>
      <c r="L162" s="37">
        <v>2.4900000000000002</v>
      </c>
      <c r="M16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62" s="1">
        <v>2.4900000000000002</v>
      </c>
    </row>
    <row r="163" spans="1:22" ht="38.25" x14ac:dyDescent="0.2">
      <c r="A163" s="1" t="str">
        <f>CONCATENATE(Table1[[#This Row],[Location]],"_",Table1[[#This Row],[Pos.]],"_",Table1[[#This Row],[REQ 
Item Number]])</f>
        <v>RxOB_G36_G47_REQ33</v>
      </c>
      <c r="B163" s="29" t="s">
        <v>113</v>
      </c>
      <c r="C163" s="29" t="s">
        <v>39</v>
      </c>
      <c r="D163" s="28" t="s">
        <v>204</v>
      </c>
      <c r="E163" s="28" t="s">
        <v>245</v>
      </c>
      <c r="F16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6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63" s="1">
        <v>20020563</v>
      </c>
      <c r="I163" s="31" t="s">
        <v>216</v>
      </c>
      <c r="J163" s="32">
        <v>44015</v>
      </c>
      <c r="K163" s="16" t="s">
        <v>246</v>
      </c>
      <c r="L163" s="37">
        <v>1.82</v>
      </c>
      <c r="M16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63" s="1">
        <v>1.82</v>
      </c>
    </row>
    <row r="164" spans="1:22" ht="38.25" x14ac:dyDescent="0.2">
      <c r="A164" s="1" t="str">
        <f>CONCATENATE(Table1[[#This Row],[Location]],"_",Table1[[#This Row],[Pos.]],"_",Table1[[#This Row],[REQ 
Item Number]])</f>
        <v>RxOB_G36_G48_REQ33</v>
      </c>
      <c r="B164" s="29" t="s">
        <v>114</v>
      </c>
      <c r="C164" s="29" t="s">
        <v>39</v>
      </c>
      <c r="D164" s="28" t="s">
        <v>204</v>
      </c>
      <c r="E164" s="28" t="s">
        <v>245</v>
      </c>
      <c r="F16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6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64" s="1">
        <v>20020563</v>
      </c>
      <c r="I164" s="31" t="s">
        <v>216</v>
      </c>
      <c r="J164" s="32">
        <v>44015</v>
      </c>
      <c r="K164" s="16" t="s">
        <v>246</v>
      </c>
      <c r="L164" s="37">
        <v>2.99</v>
      </c>
      <c r="M16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64" s="1">
        <v>2.99</v>
      </c>
    </row>
    <row r="165" spans="1:22" ht="38.25" x14ac:dyDescent="0.2">
      <c r="A165" s="1" t="str">
        <f>CONCATENATE(Table1[[#This Row],[Location]],"_",Table1[[#This Row],[Pos.]],"_",Table1[[#This Row],[REQ 
Item Number]])</f>
        <v>RxOB_G36_G99_REQ33</v>
      </c>
      <c r="B165" s="29" t="s">
        <v>115</v>
      </c>
      <c r="C165" s="29" t="s">
        <v>39</v>
      </c>
      <c r="D165" s="28" t="s">
        <v>204</v>
      </c>
      <c r="E165" s="28" t="s">
        <v>245</v>
      </c>
      <c r="F16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6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65" s="1">
        <v>20020563</v>
      </c>
      <c r="I165" s="31" t="s">
        <v>216</v>
      </c>
      <c r="J165" s="32">
        <v>44015</v>
      </c>
      <c r="K165" s="16" t="s">
        <v>246</v>
      </c>
      <c r="L165" s="37">
        <v>2.37</v>
      </c>
      <c r="M16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65" s="1">
        <v>2.37</v>
      </c>
    </row>
    <row r="166" spans="1:22" ht="38.25" x14ac:dyDescent="0.2">
      <c r="A166" s="1" t="str">
        <f>CONCATENATE(Table1[[#This Row],[Location]],"_",Table1[[#This Row],[Pos.]],"_",Table1[[#This Row],[REQ 
Item Number]])</f>
        <v>RxOB_G36_L01_REQ33</v>
      </c>
      <c r="B166" s="29" t="s">
        <v>116</v>
      </c>
      <c r="C166" s="29" t="s">
        <v>39</v>
      </c>
      <c r="D166" s="28" t="s">
        <v>204</v>
      </c>
      <c r="E166" s="28" t="s">
        <v>245</v>
      </c>
      <c r="F16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6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66" s="1">
        <v>20020563</v>
      </c>
      <c r="I166" s="31" t="s">
        <v>216</v>
      </c>
      <c r="J166" s="32">
        <v>44015</v>
      </c>
      <c r="K166" s="16" t="s">
        <v>246</v>
      </c>
      <c r="L166" s="37">
        <v>2.23</v>
      </c>
      <c r="M16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66" s="1">
        <v>2.23</v>
      </c>
    </row>
    <row r="167" spans="1:22" ht="38.25" x14ac:dyDescent="0.2">
      <c r="A167" s="1" t="str">
        <f>CONCATENATE(Table1[[#This Row],[Location]],"_",Table1[[#This Row],[Pos.]],"_",Table1[[#This Row],[REQ 
Item Number]])</f>
        <v>RxOB_G36_L02_REQ33</v>
      </c>
      <c r="B167" s="29" t="s">
        <v>117</v>
      </c>
      <c r="C167" s="29" t="s">
        <v>39</v>
      </c>
      <c r="D167" s="28" t="s">
        <v>204</v>
      </c>
      <c r="E167" s="28" t="s">
        <v>245</v>
      </c>
      <c r="F16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6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67" s="1">
        <v>20020563</v>
      </c>
      <c r="I167" s="31" t="s">
        <v>216</v>
      </c>
      <c r="J167" s="32">
        <v>44015</v>
      </c>
      <c r="K167" s="16" t="s">
        <v>246</v>
      </c>
      <c r="L167" s="37">
        <v>1.83</v>
      </c>
      <c r="M16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67" s="1">
        <v>1.83</v>
      </c>
    </row>
    <row r="168" spans="1:22" ht="38.25" x14ac:dyDescent="0.2">
      <c r="A168" s="1" t="str">
        <f>CONCATENATE(Table1[[#This Row],[Location]],"_",Table1[[#This Row],[Pos.]],"_",Table1[[#This Row],[REQ 
Item Number]])</f>
        <v>RxOB_G36_L03_REQ33</v>
      </c>
      <c r="B168" s="29" t="s">
        <v>118</v>
      </c>
      <c r="C168" s="29" t="s">
        <v>39</v>
      </c>
      <c r="D168" s="28" t="s">
        <v>204</v>
      </c>
      <c r="E168" s="28" t="s">
        <v>245</v>
      </c>
      <c r="F16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6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68" s="1">
        <v>20020563</v>
      </c>
      <c r="I168" s="31" t="s">
        <v>216</v>
      </c>
      <c r="J168" s="32">
        <v>44015</v>
      </c>
      <c r="K168" s="16" t="s">
        <v>246</v>
      </c>
      <c r="L168" s="37">
        <v>1.9</v>
      </c>
      <c r="M16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68" s="1">
        <v>1.9</v>
      </c>
    </row>
    <row r="169" spans="1:22" ht="38.25" x14ac:dyDescent="0.2">
      <c r="A169" s="1" t="str">
        <f>CONCATENATE(Table1[[#This Row],[Location]],"_",Table1[[#This Row],[Pos.]],"_",Table1[[#This Row],[REQ 
Item Number]])</f>
        <v>RxOB_G36_L04_REQ33</v>
      </c>
      <c r="B169" s="29" t="s">
        <v>119</v>
      </c>
      <c r="C169" s="29" t="s">
        <v>39</v>
      </c>
      <c r="D169" s="28" t="s">
        <v>204</v>
      </c>
      <c r="E169" s="28" t="s">
        <v>245</v>
      </c>
      <c r="F16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6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69" s="1">
        <v>20020563</v>
      </c>
      <c r="I169" s="31" t="s">
        <v>216</v>
      </c>
      <c r="J169" s="32">
        <v>44015</v>
      </c>
      <c r="K169" s="16" t="s">
        <v>246</v>
      </c>
      <c r="L169" s="37">
        <v>2.0499999999999998</v>
      </c>
      <c r="M16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69" s="1">
        <v>2.0499999999999998</v>
      </c>
    </row>
    <row r="170" spans="1:22" ht="38.25" x14ac:dyDescent="0.2">
      <c r="A170" s="1" t="str">
        <f>CONCATENATE(Table1[[#This Row],[Location]],"_",Table1[[#This Row],[Pos.]],"_",Table1[[#This Row],[REQ 
Item Number]])</f>
        <v>RxOB_G36_A11_REQ33</v>
      </c>
      <c r="B170" s="29" t="s">
        <v>120</v>
      </c>
      <c r="C170" s="29" t="s">
        <v>39</v>
      </c>
      <c r="D170" s="28" t="s">
        <v>204</v>
      </c>
      <c r="E170" s="28" t="s">
        <v>245</v>
      </c>
      <c r="F17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7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70" s="1">
        <v>20020563</v>
      </c>
      <c r="I170" s="31" t="s">
        <v>216</v>
      </c>
      <c r="J170" s="32">
        <v>44015</v>
      </c>
      <c r="K170" s="16" t="s">
        <v>246</v>
      </c>
      <c r="L170" s="37">
        <v>2.66</v>
      </c>
      <c r="M17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70" s="1">
        <v>2.66</v>
      </c>
    </row>
    <row r="171" spans="1:22" ht="38.25" x14ac:dyDescent="0.2">
      <c r="A171" s="1" t="str">
        <f>CONCATENATE(Table1[[#This Row],[Location]],"_",Table1[[#This Row],[Pos.]],"_",Table1[[#This Row],[REQ 
Item Number]])</f>
        <v>RxOB_G36_A12_REQ33</v>
      </c>
      <c r="B171" s="29" t="s">
        <v>121</v>
      </c>
      <c r="C171" s="29" t="s">
        <v>39</v>
      </c>
      <c r="D171" s="28" t="s">
        <v>204</v>
      </c>
      <c r="E171" s="28" t="s">
        <v>245</v>
      </c>
      <c r="F17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7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71" s="1">
        <v>20020563</v>
      </c>
      <c r="I171" s="31" t="s">
        <v>216</v>
      </c>
      <c r="J171" s="32">
        <v>44015</v>
      </c>
      <c r="K171" s="16" t="s">
        <v>246</v>
      </c>
      <c r="L171" s="37">
        <v>2.0499999999999998</v>
      </c>
      <c r="M17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71" s="1">
        <v>2.0499999999999998</v>
      </c>
    </row>
    <row r="172" spans="1:22" ht="38.25" x14ac:dyDescent="0.2">
      <c r="A172" s="1" t="str">
        <f>CONCATENATE(Table1[[#This Row],[Location]],"_",Table1[[#This Row],[Pos.]],"_",Table1[[#This Row],[REQ 
Item Number]])</f>
        <v>RxOB_G36_A13_REQ33</v>
      </c>
      <c r="B172" s="29" t="s">
        <v>122</v>
      </c>
      <c r="C172" s="29" t="s">
        <v>39</v>
      </c>
      <c r="D172" s="28" t="s">
        <v>204</v>
      </c>
      <c r="E172" s="28" t="s">
        <v>245</v>
      </c>
      <c r="F17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7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72" s="1">
        <v>20020563</v>
      </c>
      <c r="I172" s="31" t="s">
        <v>216</v>
      </c>
      <c r="J172" s="32">
        <v>44015</v>
      </c>
      <c r="K172" s="16" t="s">
        <v>246</v>
      </c>
      <c r="L172" s="37">
        <v>1.98</v>
      </c>
      <c r="M17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72" s="1">
        <v>1.98</v>
      </c>
    </row>
    <row r="173" spans="1:22" ht="38.25" x14ac:dyDescent="0.2">
      <c r="A173" s="1" t="str">
        <f>CONCATENATE(Table1[[#This Row],[Location]],"_",Table1[[#This Row],[Pos.]],"_",Table1[[#This Row],[REQ 
Item Number]])</f>
        <v>RxOB_G36_M11_REQ33</v>
      </c>
      <c r="B173" s="29" t="s">
        <v>123</v>
      </c>
      <c r="C173" s="29" t="s">
        <v>39</v>
      </c>
      <c r="D173" s="28" t="s">
        <v>204</v>
      </c>
      <c r="E173" s="28" t="s">
        <v>245</v>
      </c>
      <c r="F173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7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73" s="1">
        <v>20020563</v>
      </c>
      <c r="I173" s="31" t="s">
        <v>216</v>
      </c>
      <c r="J173" s="32">
        <v>44015</v>
      </c>
      <c r="K173" s="16" t="s">
        <v>246</v>
      </c>
      <c r="L173" s="37">
        <v>1.86</v>
      </c>
      <c r="M173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73" s="1">
        <v>1.86</v>
      </c>
    </row>
    <row r="174" spans="1:22" ht="38.25" x14ac:dyDescent="0.2">
      <c r="A174" s="1" t="str">
        <f>CONCATENATE(Table1[[#This Row],[Location]],"_",Table1[[#This Row],[Pos.]],"_",Table1[[#This Row],[REQ 
Item Number]])</f>
        <v>RxOB_G36_M12_REQ33</v>
      </c>
      <c r="B174" s="29" t="s">
        <v>124</v>
      </c>
      <c r="C174" s="29" t="s">
        <v>39</v>
      </c>
      <c r="D174" s="28" t="s">
        <v>204</v>
      </c>
      <c r="E174" s="28" t="s">
        <v>245</v>
      </c>
      <c r="F174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7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74" s="1">
        <v>20020563</v>
      </c>
      <c r="I174" s="31" t="s">
        <v>216</v>
      </c>
      <c r="J174" s="32">
        <v>44015</v>
      </c>
      <c r="K174" s="16" t="s">
        <v>246</v>
      </c>
      <c r="L174" s="37">
        <v>2.61</v>
      </c>
      <c r="M174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74" s="1">
        <v>2.61</v>
      </c>
    </row>
    <row r="175" spans="1:22" ht="38.25" x14ac:dyDescent="0.2">
      <c r="A175" s="1" t="str">
        <f>CONCATENATE(Table1[[#This Row],[Location]],"_",Table1[[#This Row],[Pos.]],"_",Table1[[#This Row],[REQ 
Item Number]])</f>
        <v>RxOB_G36_M13_REQ33</v>
      </c>
      <c r="B175" s="29" t="s">
        <v>125</v>
      </c>
      <c r="C175" s="29" t="s">
        <v>39</v>
      </c>
      <c r="D175" s="28" t="s">
        <v>204</v>
      </c>
      <c r="E175" s="28" t="s">
        <v>245</v>
      </c>
      <c r="F175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7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75" s="1">
        <v>20020563</v>
      </c>
      <c r="I175" s="31" t="s">
        <v>216</v>
      </c>
      <c r="J175" s="32">
        <v>44015</v>
      </c>
      <c r="K175" s="16" t="s">
        <v>246</v>
      </c>
      <c r="L175" s="37">
        <v>1.6</v>
      </c>
      <c r="M175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75" s="1">
        <v>1.6</v>
      </c>
    </row>
    <row r="176" spans="1:22" ht="38.25" x14ac:dyDescent="0.2">
      <c r="A176" s="1" t="str">
        <f>CONCATENATE(Table1[[#This Row],[Location]],"_",Table1[[#This Row],[Pos.]],"_",Table1[[#This Row],[REQ 
Item Number]])</f>
        <v>RxOB_G36_M14_REQ33</v>
      </c>
      <c r="B176" s="29" t="s">
        <v>126</v>
      </c>
      <c r="C176" s="29" t="s">
        <v>39</v>
      </c>
      <c r="D176" s="28" t="s">
        <v>204</v>
      </c>
      <c r="E176" s="28" t="s">
        <v>245</v>
      </c>
      <c r="F176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76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76" s="1">
        <v>20020563</v>
      </c>
      <c r="I176" s="31" t="s">
        <v>216</v>
      </c>
      <c r="J176" s="32">
        <v>44015</v>
      </c>
      <c r="K176" s="16" t="s">
        <v>246</v>
      </c>
      <c r="L176" s="37">
        <v>1.76</v>
      </c>
      <c r="M176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76" s="1">
        <v>1.76</v>
      </c>
    </row>
    <row r="177" spans="1:22" ht="38.25" x14ac:dyDescent="0.2">
      <c r="A177" s="1" t="str">
        <f>CONCATENATE(Table1[[#This Row],[Location]],"_",Table1[[#This Row],[Pos.]],"_",Table1[[#This Row],[REQ 
Item Number]])</f>
        <v>RxOB_G36_S11_REQ33</v>
      </c>
      <c r="B177" s="29" t="s">
        <v>127</v>
      </c>
      <c r="C177" s="29" t="s">
        <v>39</v>
      </c>
      <c r="D177" s="28" t="s">
        <v>204</v>
      </c>
      <c r="E177" s="28" t="s">
        <v>245</v>
      </c>
      <c r="F177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77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77" s="1">
        <v>20020563</v>
      </c>
      <c r="I177" s="31" t="s">
        <v>216</v>
      </c>
      <c r="J177" s="32">
        <v>44015</v>
      </c>
      <c r="K177" s="16" t="s">
        <v>246</v>
      </c>
      <c r="L177" s="37">
        <v>2.0099999999999998</v>
      </c>
      <c r="M177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77" s="1">
        <v>2.0099999999999998</v>
      </c>
    </row>
    <row r="178" spans="1:22" ht="38.25" x14ac:dyDescent="0.2">
      <c r="A178" s="1" t="str">
        <f>CONCATENATE(Table1[[#This Row],[Location]],"_",Table1[[#This Row],[Pos.]],"_",Table1[[#This Row],[REQ 
Item Number]])</f>
        <v>RxOB_G36_S12_REQ33</v>
      </c>
      <c r="B178" s="29" t="s">
        <v>128</v>
      </c>
      <c r="C178" s="29" t="s">
        <v>39</v>
      </c>
      <c r="D178" s="28" t="s">
        <v>204</v>
      </c>
      <c r="E178" s="28" t="s">
        <v>245</v>
      </c>
      <c r="F178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78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78" s="1">
        <v>20020563</v>
      </c>
      <c r="I178" s="31" t="s">
        <v>216</v>
      </c>
      <c r="J178" s="32">
        <v>44015</v>
      </c>
      <c r="K178" s="16" t="s">
        <v>246</v>
      </c>
      <c r="L178" s="37">
        <v>1.75</v>
      </c>
      <c r="M178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78" s="1">
        <v>1.75</v>
      </c>
    </row>
    <row r="179" spans="1:22" ht="38.25" x14ac:dyDescent="0.2">
      <c r="A179" s="1" t="str">
        <f>CONCATENATE(Table1[[#This Row],[Location]],"_",Table1[[#This Row],[Pos.]],"_",Table1[[#This Row],[REQ 
Item Number]])</f>
        <v>RxOB_G36_S13_REQ33</v>
      </c>
      <c r="B179" s="29" t="s">
        <v>129</v>
      </c>
      <c r="C179" s="29" t="s">
        <v>39</v>
      </c>
      <c r="D179" s="28" t="s">
        <v>204</v>
      </c>
      <c r="E179" s="28" t="s">
        <v>245</v>
      </c>
      <c r="F179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7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79" s="1">
        <v>20020563</v>
      </c>
      <c r="I179" s="31" t="s">
        <v>216</v>
      </c>
      <c r="J179" s="32">
        <v>44015</v>
      </c>
      <c r="K179" s="16" t="s">
        <v>246</v>
      </c>
      <c r="L179" s="37">
        <v>2.19</v>
      </c>
      <c r="M179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79" s="1">
        <v>2.19</v>
      </c>
    </row>
    <row r="180" spans="1:22" ht="38.25" x14ac:dyDescent="0.2">
      <c r="A180" s="1" t="str">
        <f>CONCATENATE(Table1[[#This Row],[Location]],"_",Table1[[#This Row],[Pos.]],"_",Table1[[#This Row],[REQ 
Item Number]])</f>
        <v>RxOB_G36_S21_REQ33</v>
      </c>
      <c r="B180" s="29" t="s">
        <v>130</v>
      </c>
      <c r="C180" s="29" t="s">
        <v>39</v>
      </c>
      <c r="D180" s="28" t="s">
        <v>204</v>
      </c>
      <c r="E180" s="28" t="s">
        <v>245</v>
      </c>
      <c r="F180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8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80" s="1">
        <v>20020563</v>
      </c>
      <c r="I180" s="31" t="s">
        <v>216</v>
      </c>
      <c r="J180" s="32">
        <v>44015</v>
      </c>
      <c r="K180" s="16" t="s">
        <v>246</v>
      </c>
      <c r="L180" s="37">
        <v>1.72</v>
      </c>
      <c r="M180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80" s="1">
        <v>1.72</v>
      </c>
    </row>
    <row r="181" spans="1:22" ht="38.25" x14ac:dyDescent="0.2">
      <c r="A181" s="1" t="str">
        <f>CONCATENATE(Table1[[#This Row],[Location]],"_",Table1[[#This Row],[Pos.]],"_",Table1[[#This Row],[REQ 
Item Number]])</f>
        <v>RxOB_G36_S22_REQ33</v>
      </c>
      <c r="B181" s="29" t="s">
        <v>131</v>
      </c>
      <c r="C181" s="29" t="s">
        <v>39</v>
      </c>
      <c r="D181" s="28" t="s">
        <v>204</v>
      </c>
      <c r="E181" s="28" t="s">
        <v>245</v>
      </c>
      <c r="F181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8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81" s="1">
        <v>20020563</v>
      </c>
      <c r="I181" s="31" t="s">
        <v>216</v>
      </c>
      <c r="J181" s="32">
        <v>44015</v>
      </c>
      <c r="K181" s="16" t="s">
        <v>246</v>
      </c>
      <c r="L181" s="37">
        <v>2.2200000000000002</v>
      </c>
      <c r="M181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81" s="1">
        <v>2.2200000000000002</v>
      </c>
    </row>
    <row r="182" spans="1:22" ht="38.25" x14ac:dyDescent="0.2">
      <c r="A182" s="1" t="str">
        <f>CONCATENATE(Table1[[#This Row],[Location]],"_",Table1[[#This Row],[Pos.]],"_",Table1[[#This Row],[REQ 
Item Number]])</f>
        <v>RxOB_G36_S23_REQ33</v>
      </c>
      <c r="B182" s="29" t="s">
        <v>132</v>
      </c>
      <c r="C182" s="29" t="s">
        <v>39</v>
      </c>
      <c r="D182" s="28" t="s">
        <v>204</v>
      </c>
      <c r="E182" s="28" t="s">
        <v>245</v>
      </c>
      <c r="F182" s="17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8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82" s="1">
        <v>20020563</v>
      </c>
      <c r="I182" s="31" t="s">
        <v>216</v>
      </c>
      <c r="J182" s="32">
        <v>44015</v>
      </c>
      <c r="K182" s="16" t="s">
        <v>246</v>
      </c>
      <c r="L182" s="37">
        <v>1.74</v>
      </c>
      <c r="M182" s="1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V182" s="1">
        <v>1.74</v>
      </c>
    </row>
    <row r="183" spans="1:22" ht="38.25" x14ac:dyDescent="0.2">
      <c r="A183" s="1" t="str">
        <f>CONCATENATE(Table1[[#This Row],[Location]],"_",Table1[[#This Row],[Pos.]],"_",Table1[[#This Row],[REQ 
Item Number]])</f>
        <v>RxOB_G04_G36_REQ33</v>
      </c>
      <c r="B183" s="42" t="s">
        <v>134</v>
      </c>
      <c r="C183" s="42" t="s">
        <v>39</v>
      </c>
      <c r="D183" s="28" t="s">
        <v>204</v>
      </c>
      <c r="E183" s="28" t="s">
        <v>245</v>
      </c>
      <c r="F183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Axel REQ: Assembly of metal fittings (e.g. inserts) to G16 and G17 inserts</v>
      </c>
      <c r="G183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Ohms</v>
      </c>
      <c r="H183" s="1">
        <v>20020563</v>
      </c>
      <c r="I183" s="31" t="s">
        <v>216</v>
      </c>
      <c r="J183" s="52">
        <v>44032</v>
      </c>
      <c r="K183" s="16" t="s">
        <v>246</v>
      </c>
      <c r="L183" s="41">
        <v>4.63</v>
      </c>
      <c r="M183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  <c r="R183" s="41"/>
      <c r="S183" s="54"/>
      <c r="V183" s="53">
        <v>4.63</v>
      </c>
    </row>
    <row r="184" spans="1:22" ht="51" x14ac:dyDescent="0.2">
      <c r="A184" s="1" t="str">
        <f>CONCATENATE(Table1[[#This Row],[Location]],"_",Table1[[#This Row],[Pos.]],"_",Table1[[#This Row],[REQ 
Item Number]])</f>
        <v>ICCT_ICCT_GRR(Noisy)_REQ21</v>
      </c>
      <c r="B184" s="1" t="s">
        <v>463</v>
      </c>
      <c r="C184" s="1" t="s">
        <v>462</v>
      </c>
      <c r="D184" s="1" t="s">
        <v>204</v>
      </c>
      <c r="E184" s="1" t="s">
        <v>485</v>
      </c>
      <c r="F184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mechanical parts used for electromagnetic shielding or bonding electric/electronic units and the local GRR [MLN-GDIR-REQ-74000]</v>
      </c>
      <c r="G184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&lt;5 milli-Ohms under 1 ADC</v>
      </c>
      <c r="M184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185" spans="1:22" ht="51" x14ac:dyDescent="0.2">
      <c r="A185" s="1" t="str">
        <f>CONCATENATE(Table1[[#This Row],[Location]],"_",Table1[[#This Row],[Pos.]],"_",Table1[[#This Row],[REQ 
Item Number]])</f>
        <v>ICCT_ICCTStrap_GRRStrap_REQ21</v>
      </c>
      <c r="B185" s="1" t="s">
        <v>464</v>
      </c>
      <c r="C185" s="1" t="s">
        <v>462</v>
      </c>
      <c r="D185" s="1" t="s">
        <v>204</v>
      </c>
      <c r="E185" s="1" t="s">
        <v>485</v>
      </c>
      <c r="F185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mechanical parts used for electromagnetic shielding or bonding electric/electronic units and the local GRR [MLN-GDIR-REQ-74000]</v>
      </c>
      <c r="G185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&lt;5 milli-Ohms under 1 ADC</v>
      </c>
      <c r="M185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186" spans="1:22" x14ac:dyDescent="0.2">
      <c r="A186" s="1" t="str">
        <f>CONCATENATE(Table1[[#This Row],[Location]],"_",Table1[[#This Row],[Pos.]],"_",Table1[[#This Row],[REQ 
Item Number]])</f>
        <v>ICCT_ICCT_Insert1_REQ-</v>
      </c>
      <c r="B186" s="1" t="s">
        <v>465</v>
      </c>
      <c r="C186" s="1" t="s">
        <v>462</v>
      </c>
      <c r="D186" s="1" t="s">
        <v>205</v>
      </c>
      <c r="E186" s="1" t="s">
        <v>490</v>
      </c>
      <c r="F186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186" s="17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186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187" spans="1:22" x14ac:dyDescent="0.2">
      <c r="A187" s="1" t="str">
        <f>CONCATENATE(Table1[[#This Row],[Location]],"_",Table1[[#This Row],[Pos.]],"_",Table1[[#This Row],[REQ 
Item Number]])</f>
        <v>ICCT_ICCT_Insert2_REQ-</v>
      </c>
      <c r="B187" s="1" t="s">
        <v>466</v>
      </c>
      <c r="C187" s="1" t="s">
        <v>462</v>
      </c>
      <c r="D187" s="1" t="s">
        <v>205</v>
      </c>
      <c r="E187" s="1" t="s">
        <v>490</v>
      </c>
      <c r="F187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187" s="17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187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188" spans="1:22" x14ac:dyDescent="0.2">
      <c r="A188" s="1" t="str">
        <f>CONCATENATE(Table1[[#This Row],[Location]],"_",Table1[[#This Row],[Pos.]],"_",Table1[[#This Row],[REQ 
Item Number]])</f>
        <v>ICCT_ICCT_Insert3_REQ-</v>
      </c>
      <c r="B188" s="1" t="s">
        <v>467</v>
      </c>
      <c r="C188" s="1" t="s">
        <v>462</v>
      </c>
      <c r="D188" s="1" t="s">
        <v>205</v>
      </c>
      <c r="E188" s="1" t="s">
        <v>490</v>
      </c>
      <c r="F188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188" s="17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188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189" spans="1:22" ht="25.5" x14ac:dyDescent="0.2">
      <c r="A189" s="1" t="str">
        <f>CONCATENATE(Table1[[#This Row],[Location]],"_",Table1[[#This Row],[Pos.]],"_",Table1[[#This Row],[REQ 
Item Number]])</f>
        <v>ICCT_ICCT_GRR(Noisy)_REQ04</v>
      </c>
      <c r="B189" s="1" t="s">
        <v>463</v>
      </c>
      <c r="C189" s="1" t="s">
        <v>462</v>
      </c>
      <c r="D189" s="1" t="s">
        <v>1</v>
      </c>
      <c r="E189" s="1" t="s">
        <v>484</v>
      </c>
      <c r="F189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any adjacent parts of one piece of GRR [MLN-GDIR-REQ-73820]</v>
      </c>
      <c r="G189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&lt;2.5 milli-Ohms under 1 ADC</v>
      </c>
      <c r="M189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190" spans="1:22" ht="76.5" x14ac:dyDescent="0.2">
      <c r="A190" s="1" t="str">
        <f>CONCATENATE(Table1[[#This Row],[Location]],"_",Table1[[#This Row],[Pos.]],"_",Table1[[#This Row],[REQ 
Item Number]])</f>
        <v>ICCT_ICCTChassis_GRR_REQ07</v>
      </c>
      <c r="B190" s="1" t="s">
        <v>468</v>
      </c>
      <c r="C190" s="1" t="s">
        <v>462</v>
      </c>
      <c r="D190" s="1" t="s">
        <v>1</v>
      </c>
      <c r="E190" s="1" t="s">
        <v>483</v>
      </c>
      <c r="F190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any electrical equipment chassis and EGRP. Note: When mounted on non-metallic structure, the bonding resistance between electrical equipment chassis and the GRR shall not exceed 20 milli-Ohms [MLN-GDIR-REQ-73900]</v>
      </c>
      <c r="G190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 xml:space="preserve">&lt;10 milli-Ohms under 1 ADC  OR &lt;20 milli-Ohms under 1 ADC  (See measurement point info) </v>
      </c>
      <c r="M190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191" spans="1:22" ht="25.5" x14ac:dyDescent="0.2">
      <c r="A191" s="1" t="str">
        <f>CONCATENATE(Table1[[#This Row],[Location]],"_",Table1[[#This Row],[Pos.]],"_",Table1[[#This Row],[REQ 
Item Number]])</f>
        <v>ICCT_ICCTEndStrap_ICCTEndStrap_REQ09</v>
      </c>
      <c r="B191" s="1" t="s">
        <v>469</v>
      </c>
      <c r="C191" s="1" t="s">
        <v>462</v>
      </c>
      <c r="D191" s="1" t="s">
        <v>1</v>
      </c>
      <c r="E191" s="1" t="s">
        <v>482</v>
      </c>
      <c r="F191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End-to-end points of bonding strap [MLN-GDIR-REQ-73930]</v>
      </c>
      <c r="G191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 2.5 mili-Ohms</v>
      </c>
      <c r="M191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192" spans="1:22" ht="25.5" x14ac:dyDescent="0.2">
      <c r="A192" s="1" t="str">
        <f>CONCATENATE(Table1[[#This Row],[Location]],"_",Table1[[#This Row],[Pos.]],"_",Table1[[#This Row],[REQ 
Item Number]])</f>
        <v>ICCT_ICCTEndStrap_ICCTEndStrap_REQ10</v>
      </c>
      <c r="B192" s="1" t="s">
        <v>469</v>
      </c>
      <c r="C192" s="1" t="s">
        <v>462</v>
      </c>
      <c r="D192" s="1" t="s">
        <v>1</v>
      </c>
      <c r="E192" s="1" t="s">
        <v>470</v>
      </c>
      <c r="F192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End-to-end points of bonding strap [MLN-GDIR-REQ-73930]</v>
      </c>
      <c r="G192" s="17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 30 nano-Henry</v>
      </c>
      <c r="M192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193" spans="1:13" ht="38.25" x14ac:dyDescent="0.2">
      <c r="A193" s="1" t="str">
        <f>CONCATENATE(Table1[[#This Row],[Location]],"_",Table1[[#This Row],[Pos.]],"_",Table1[[#This Row],[REQ 
Item Number]])</f>
        <v>ICCR_ICCR_GRR(Noisy)_REQ20</v>
      </c>
      <c r="B193" s="1" t="s">
        <v>487</v>
      </c>
      <c r="C193" s="1" t="s">
        <v>486</v>
      </c>
      <c r="D193" s="1" t="s">
        <v>204</v>
      </c>
      <c r="E193" s="1" t="s">
        <v>488</v>
      </c>
      <c r="F193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mechanical parts without electrical or shielding function and local GRR [MLN-GDIR-REQ-73990]</v>
      </c>
      <c r="G193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&lt;100 kilo-Ohms</v>
      </c>
      <c r="M193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194" spans="1:13" x14ac:dyDescent="0.2">
      <c r="A194" s="1" t="str">
        <f>CONCATENATE(Table1[[#This Row],[Location]],"_",Table1[[#This Row],[Pos.]],"_",Table1[[#This Row],[REQ 
Item Number]])</f>
        <v>ICCR_ICCR_Insert1_REQ-</v>
      </c>
      <c r="B194" s="1" t="s">
        <v>489</v>
      </c>
      <c r="C194" s="1" t="s">
        <v>486</v>
      </c>
      <c r="D194" s="1" t="s">
        <v>205</v>
      </c>
      <c r="E194" s="1" t="s">
        <v>490</v>
      </c>
      <c r="F194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194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194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195" spans="1:13" x14ac:dyDescent="0.2">
      <c r="A195" s="1" t="str">
        <f>CONCATENATE(Table1[[#This Row],[Location]],"_",Table1[[#This Row],[Pos.]],"_",Table1[[#This Row],[REQ 
Item Number]])</f>
        <v>ICCR_ICCR_Insert2_REQ-</v>
      </c>
      <c r="B195" s="1" t="s">
        <v>491</v>
      </c>
      <c r="C195" s="1" t="s">
        <v>486</v>
      </c>
      <c r="D195" s="1" t="s">
        <v>205</v>
      </c>
      <c r="E195" s="1" t="s">
        <v>490</v>
      </c>
      <c r="F195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195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195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196" spans="1:13" x14ac:dyDescent="0.2">
      <c r="A196" s="1" t="str">
        <f>CONCATENATE(Table1[[#This Row],[Location]],"_",Table1[[#This Row],[Pos.]],"_",Table1[[#This Row],[REQ 
Item Number]])</f>
        <v>ICCR_ICCR_Insert3_REQ-</v>
      </c>
      <c r="B196" s="1" t="s">
        <v>492</v>
      </c>
      <c r="C196" s="1" t="s">
        <v>486</v>
      </c>
      <c r="D196" s="1" t="s">
        <v>205</v>
      </c>
      <c r="E196" s="1" t="s">
        <v>490</v>
      </c>
      <c r="F196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196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J196" s="82"/>
      <c r="M196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197" spans="1:13" ht="25.5" x14ac:dyDescent="0.2">
      <c r="A197" s="1" t="str">
        <f>CONCATENATE(Table1[[#This Row],[Location]],"_",Table1[[#This Row],[Pos.]],"_",Table1[[#This Row],[REQ 
Item Number]])</f>
        <v>ICCR_ICCR_GRR(Noisy)_REQ04</v>
      </c>
      <c r="B197" s="1" t="s">
        <v>487</v>
      </c>
      <c r="C197" s="1" t="s">
        <v>486</v>
      </c>
      <c r="D197" s="1" t="s">
        <v>1</v>
      </c>
      <c r="E197" s="1" t="s">
        <v>484</v>
      </c>
      <c r="F197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any adjacent parts of one piece of GRR [MLN-GDIR-REQ-73820]</v>
      </c>
      <c r="G197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&lt;2.5 milli-Ohms under 1 ADC</v>
      </c>
      <c r="M197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198" spans="1:13" ht="76.5" x14ac:dyDescent="0.2">
      <c r="A198" s="1" t="str">
        <f>CONCATENATE(Table1[[#This Row],[Location]],"_",Table1[[#This Row],[Pos.]],"_",Table1[[#This Row],[REQ 
Item Number]])</f>
        <v>ICCR_ICCRChassis_GRR_REQ07</v>
      </c>
      <c r="B198" s="1" t="s">
        <v>493</v>
      </c>
      <c r="C198" s="1" t="s">
        <v>486</v>
      </c>
      <c r="D198" s="1" t="s">
        <v>1</v>
      </c>
      <c r="E198" s="1" t="s">
        <v>483</v>
      </c>
      <c r="F198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any electrical equipment chassis and EGRP. Note: When mounted on non-metallic structure, the bonding resistance between electrical equipment chassis and the GRR shall not exceed 20 milli-Ohms [MLN-GDIR-REQ-73900]</v>
      </c>
      <c r="G198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 xml:space="preserve">&lt;10 milli-Ohms under 1 ADC  OR &lt;20 milli-Ohms under 1 ADC  (See measurement point info) </v>
      </c>
      <c r="M198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199" spans="1:13" ht="38.25" x14ac:dyDescent="0.2">
      <c r="A199" s="1" t="str">
        <f>CONCATENATE(Table1[[#This Row],[Location]],"_",Table1[[#This Row],[Pos.]],"_",Table1[[#This Row],[REQ 
Item Number]])</f>
        <v>ICCR_ICCRChassis_Fiber2_REQ31</v>
      </c>
      <c r="B199" s="1" t="s">
        <v>503</v>
      </c>
      <c r="C199" s="1" t="s">
        <v>486</v>
      </c>
      <c r="D199" s="1" t="s">
        <v>204</v>
      </c>
      <c r="E199" s="1" t="s">
        <v>502</v>
      </c>
      <c r="F199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Cable Shield at Backshell Level and Unit chassis (when the connector is mounted) [MLN-GDIR-REQ-74660]</v>
      </c>
      <c r="G199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milli-Ohms under 1 ADC</v>
      </c>
      <c r="M199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00" spans="1:13" ht="38.25" x14ac:dyDescent="0.2">
      <c r="A200" s="1" t="str">
        <f>CONCATENATE(Table1[[#This Row],[Location]],"_",Table1[[#This Row],[Pos.]],"_",Table1[[#This Row],[REQ 
Item Number]])</f>
        <v>ICCR_ICCRChassis_Fiber1_REQ31</v>
      </c>
      <c r="B200" s="1" t="s">
        <v>501</v>
      </c>
      <c r="C200" s="1" t="s">
        <v>486</v>
      </c>
      <c r="D200" s="1" t="s">
        <v>204</v>
      </c>
      <c r="E200" s="1" t="s">
        <v>502</v>
      </c>
      <c r="F200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Cable Shield at Backshell Level and Unit chassis (when the connector is mounted) [MLN-GDIR-REQ-74660]</v>
      </c>
      <c r="G200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 milli-Ohms under 1 ADC</v>
      </c>
      <c r="M200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01" spans="1:13" x14ac:dyDescent="0.2">
      <c r="A201" s="1" t="str">
        <f>CONCATENATE(Table1[[#This Row],[Location]],"_",Table1[[#This Row],[Pos.]],"_",Table1[[#This Row],[REQ 
Item Number]])</f>
        <v>ICCS_ICCS_ICCT_REQ-</v>
      </c>
      <c r="B201" s="1" t="s">
        <v>509</v>
      </c>
      <c r="C201" s="1" t="s">
        <v>508</v>
      </c>
      <c r="D201" s="1" t="s">
        <v>205</v>
      </c>
      <c r="E201" s="1" t="s">
        <v>490</v>
      </c>
      <c r="F201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201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201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02" spans="1:13" ht="38.25" x14ac:dyDescent="0.2">
      <c r="A202" s="1" t="str">
        <f>CONCATENATE(Table1[[#This Row],[Location]],"_",Table1[[#This Row],[Pos.]],"_",Table1[[#This Row],[REQ 
Item Number]])</f>
        <v>ICCS_ICCS_DEA_REQ20</v>
      </c>
      <c r="B202" s="1" t="s">
        <v>510</v>
      </c>
      <c r="C202" s="1" t="s">
        <v>508</v>
      </c>
      <c r="D202" s="1" t="s">
        <v>204</v>
      </c>
      <c r="E202" s="1" t="s">
        <v>488</v>
      </c>
      <c r="F202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mechanical parts without electrical or shielding function and local GRR [MLN-GDIR-REQ-73990]</v>
      </c>
      <c r="G202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&lt;100 kilo-Ohms</v>
      </c>
      <c r="M202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03" spans="1:13" ht="25.5" x14ac:dyDescent="0.2">
      <c r="A203" s="1" t="str">
        <f>CONCATENATE(Table1[[#This Row],[Location]],"_",Table1[[#This Row],[Pos.]],"_",Table1[[#This Row],[REQ 
Item Number]])</f>
        <v>ICCS_ICCS_DEA_REQ04</v>
      </c>
      <c r="B203" s="1" t="s">
        <v>510</v>
      </c>
      <c r="C203" s="1" t="s">
        <v>508</v>
      </c>
      <c r="D203" s="1" t="s">
        <v>1</v>
      </c>
      <c r="E203" s="1" t="s">
        <v>484</v>
      </c>
      <c r="F203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any adjacent parts of one piece of GRR [MLN-GDIR-REQ-73820]</v>
      </c>
      <c r="G203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&lt;2.5 milli-Ohms under 1 ADC</v>
      </c>
      <c r="M203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04" spans="1:13" ht="76.5" x14ac:dyDescent="0.2">
      <c r="A204" s="1" t="str">
        <f>CONCATENATE(Table1[[#This Row],[Location]],"_",Table1[[#This Row],[Pos.]],"_",Table1[[#This Row],[REQ 
Item Number]])</f>
        <v>ICCS_ICCSChassis_DEA_REQ07</v>
      </c>
      <c r="B204" s="1" t="s">
        <v>511</v>
      </c>
      <c r="C204" s="1" t="s">
        <v>508</v>
      </c>
      <c r="D204" s="1" t="s">
        <v>1</v>
      </c>
      <c r="E204" s="1" t="s">
        <v>483</v>
      </c>
      <c r="F204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any electrical equipment chassis and EGRP. Note: When mounted on non-metallic structure, the bonding resistance between electrical equipment chassis and the GRR shall not exceed 20 milli-Ohms [MLN-GDIR-REQ-73900]</v>
      </c>
      <c r="G204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 xml:space="preserve">&lt;10 milli-Ohms under 1 ADC  OR &lt;20 milli-Ohms under 1 ADC  (See measurement point info) </v>
      </c>
      <c r="M204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05" spans="1:13" ht="38.25" x14ac:dyDescent="0.2">
      <c r="A205" s="1" t="str">
        <f>CONCATENATE(Table1[[#This Row],[Location]],"_",Table1[[#This Row],[Pos.]],"_",Table1[[#This Row],[REQ 
Item Number]])</f>
        <v>SICU_SICUBridge_ThermalStrap_REQ19</v>
      </c>
      <c r="B205" s="1" t="s">
        <v>518</v>
      </c>
      <c r="C205" s="1" t="s">
        <v>517</v>
      </c>
      <c r="D205" s="1" t="s">
        <v>204</v>
      </c>
      <c r="E205" s="1" t="s">
        <v>578</v>
      </c>
      <c r="F205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Bonding conductors between two movable parts without electrical units [MLN-GDIR-REQ-73960/73980]</v>
      </c>
      <c r="G205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&lt;100 kilo-Ohms</v>
      </c>
      <c r="M205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06" spans="1:13" ht="38.25" x14ac:dyDescent="0.2">
      <c r="A206" s="1" t="str">
        <f>CONCATENATE(Table1[[#This Row],[Location]],"_",Table1[[#This Row],[Pos.]],"_",Table1[[#This Row],[REQ 
Item Number]])</f>
        <v>SICU_SICUBridge_SICAThermalStrap1_REQ19</v>
      </c>
      <c r="B206" s="1" t="s">
        <v>519</v>
      </c>
      <c r="C206" s="1" t="s">
        <v>517</v>
      </c>
      <c r="D206" s="1" t="s">
        <v>204</v>
      </c>
      <c r="E206" s="1" t="s">
        <v>578</v>
      </c>
      <c r="F206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Bonding conductors between two movable parts without electrical units [MLN-GDIR-REQ-73960/73980]</v>
      </c>
      <c r="G206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&lt;100 kilo-Ohms</v>
      </c>
      <c r="M206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07" spans="1:13" ht="38.25" x14ac:dyDescent="0.2">
      <c r="A207" s="1" t="str">
        <f>CONCATENATE(Table1[[#This Row],[Location]],"_",Table1[[#This Row],[Pos.]],"_",Table1[[#This Row],[REQ 
Item Number]])</f>
        <v>SICU_SICUBridge_SICAThermalStrap2_REQ19</v>
      </c>
      <c r="B207" s="1" t="s">
        <v>520</v>
      </c>
      <c r="C207" s="1" t="s">
        <v>517</v>
      </c>
      <c r="D207" s="1" t="s">
        <v>204</v>
      </c>
      <c r="E207" s="1" t="s">
        <v>578</v>
      </c>
      <c r="F207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Bonding conductors between two movable parts without electrical units [MLN-GDIR-REQ-73960/73980]</v>
      </c>
      <c r="G207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&lt;100 kilo-Ohms</v>
      </c>
      <c r="M207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08" spans="1:13" ht="38.25" x14ac:dyDescent="0.2">
      <c r="A208" s="1" t="str">
        <f>CONCATENATE(Table1[[#This Row],[Location]],"_",Table1[[#This Row],[Pos.]],"_",Table1[[#This Row],[REQ 
Item Number]])</f>
        <v>SICU_SICUBridgeConector1_GRR(Sensitive)_REQ20</v>
      </c>
      <c r="B208" s="1" t="s">
        <v>521</v>
      </c>
      <c r="C208" s="1" t="s">
        <v>517</v>
      </c>
      <c r="D208" s="1" t="s">
        <v>204</v>
      </c>
      <c r="E208" s="1" t="s">
        <v>488</v>
      </c>
      <c r="F208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mechanical parts without electrical or shielding function and local GRR [MLN-GDIR-REQ-73990]</v>
      </c>
      <c r="G208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&lt;100 kilo-Ohms</v>
      </c>
      <c r="M208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09" spans="1:13" ht="38.25" x14ac:dyDescent="0.2">
      <c r="A209" s="1" t="str">
        <f>CONCATENATE(Table1[[#This Row],[Location]],"_",Table1[[#This Row],[Pos.]],"_",Table1[[#This Row],[REQ 
Item Number]])</f>
        <v>SICU_SICUBridgeConector1_SICUBridgeConector2_REQ20</v>
      </c>
      <c r="B209" s="1" t="s">
        <v>522</v>
      </c>
      <c r="C209" s="1" t="s">
        <v>517</v>
      </c>
      <c r="D209" s="1" t="s">
        <v>204</v>
      </c>
      <c r="E209" s="1" t="s">
        <v>488</v>
      </c>
      <c r="F209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mechanical parts without electrical or shielding function and local GRR [MLN-GDIR-REQ-73990]</v>
      </c>
      <c r="G209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&lt;100 kilo-Ohms</v>
      </c>
      <c r="M209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10" spans="1:13" ht="38.25" x14ac:dyDescent="0.2">
      <c r="A210" s="1" t="str">
        <f>CONCATENATE(Table1[[#This Row],[Location]],"_",Table1[[#This Row],[Pos.]],"_",Table1[[#This Row],[REQ 
Item Number]])</f>
        <v>SICU_SICUBridgeConector2_SICAConnector1_REQ20</v>
      </c>
      <c r="B210" s="1" t="s">
        <v>523</v>
      </c>
      <c r="C210" s="1" t="s">
        <v>517</v>
      </c>
      <c r="D210" s="1" t="s">
        <v>204</v>
      </c>
      <c r="E210" s="1" t="s">
        <v>488</v>
      </c>
      <c r="F210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mechanical parts without electrical or shielding function and local GRR [MLN-GDIR-REQ-73990]</v>
      </c>
      <c r="G210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&lt;100 kilo-Ohms</v>
      </c>
      <c r="M210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11" spans="1:13" x14ac:dyDescent="0.2">
      <c r="A211" s="1" t="str">
        <f>CONCATENATE(Table1[[#This Row],[Location]],"_",Table1[[#This Row],[Pos.]],"_",Table1[[#This Row],[REQ 
Item Number]])</f>
        <v>SICU_SICU_RxOBInserts1_REQ-</v>
      </c>
      <c r="B211" s="1" t="s">
        <v>524</v>
      </c>
      <c r="C211" s="1" t="s">
        <v>517</v>
      </c>
      <c r="D211" s="1" t="s">
        <v>205</v>
      </c>
      <c r="E211" s="1" t="s">
        <v>490</v>
      </c>
      <c r="F211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211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211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12" spans="1:13" x14ac:dyDescent="0.2">
      <c r="A212" s="1" t="str">
        <f>CONCATENATE(Table1[[#This Row],[Location]],"_",Table1[[#This Row],[Pos.]],"_",Table1[[#This Row],[REQ 
Item Number]])</f>
        <v>SICU_SICU_RxOBInserts2_REQ-</v>
      </c>
      <c r="B212" s="1" t="s">
        <v>525</v>
      </c>
      <c r="C212" s="1" t="s">
        <v>517</v>
      </c>
      <c r="D212" s="1" t="s">
        <v>205</v>
      </c>
      <c r="E212" s="1" t="s">
        <v>490</v>
      </c>
      <c r="F212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212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212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13" spans="1:13" x14ac:dyDescent="0.2">
      <c r="A213" s="1" t="str">
        <f>CONCATENATE(Table1[[#This Row],[Location]],"_",Table1[[#This Row],[Pos.]],"_",Table1[[#This Row],[REQ 
Item Number]])</f>
        <v>SICU_SICU_RxOBInserts3_REQ-</v>
      </c>
      <c r="B213" s="1" t="s">
        <v>526</v>
      </c>
      <c r="C213" s="1" t="s">
        <v>517</v>
      </c>
      <c r="D213" s="1" t="s">
        <v>205</v>
      </c>
      <c r="E213" s="1" t="s">
        <v>490</v>
      </c>
      <c r="F213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213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213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14" spans="1:13" x14ac:dyDescent="0.2">
      <c r="A214" s="1" t="str">
        <f>CONCATENATE(Table1[[#This Row],[Location]],"_",Table1[[#This Row],[Pos.]],"_",Table1[[#This Row],[REQ 
Item Number]])</f>
        <v>SICU_SICU_RxOBInserts4_REQ-</v>
      </c>
      <c r="B214" s="1" t="s">
        <v>527</v>
      </c>
      <c r="C214" s="1" t="s">
        <v>517</v>
      </c>
      <c r="D214" s="1" t="s">
        <v>205</v>
      </c>
      <c r="E214" s="1" t="s">
        <v>490</v>
      </c>
      <c r="F214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214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214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15" spans="1:13" x14ac:dyDescent="0.2">
      <c r="A215" s="1" t="str">
        <f>CONCATENATE(Table1[[#This Row],[Location]],"_",Table1[[#This Row],[Pos.]],"_",Table1[[#This Row],[REQ 
Item Number]])</f>
        <v>SICU_SICU_ThermalStrap_REQ-</v>
      </c>
      <c r="B215" s="1" t="s">
        <v>528</v>
      </c>
      <c r="C215" s="1" t="s">
        <v>517</v>
      </c>
      <c r="D215" s="1" t="s">
        <v>205</v>
      </c>
      <c r="E215" s="1" t="s">
        <v>490</v>
      </c>
      <c r="F215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215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215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16" spans="1:13" ht="25.5" x14ac:dyDescent="0.2">
      <c r="A216" s="1" t="str">
        <f>CONCATENATE(Table1[[#This Row],[Location]],"_",Table1[[#This Row],[Pos.]],"_",Table1[[#This Row],[REQ 
Item Number]])</f>
        <v>SICU_SICUBridgeConnector1_GRR(Sensitive)_REQ04</v>
      </c>
      <c r="B216" s="1" t="s">
        <v>533</v>
      </c>
      <c r="C216" s="1" t="s">
        <v>517</v>
      </c>
      <c r="D216" s="1" t="s">
        <v>1</v>
      </c>
      <c r="E216" s="1" t="s">
        <v>484</v>
      </c>
      <c r="F216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any adjacent parts of one piece of GRR [MLN-GDIR-REQ-73820]</v>
      </c>
      <c r="G216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&lt;2.5 milli-Ohms under 1 ADC</v>
      </c>
      <c r="M216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17" spans="1:13" ht="25.5" x14ac:dyDescent="0.2">
      <c r="A217" s="1" t="str">
        <f>CONCATENATE(Table1[[#This Row],[Location]],"_",Table1[[#This Row],[Pos.]],"_",Table1[[#This Row],[REQ 
Item Number]])</f>
        <v>SICU_SICUBridgeConnector1_SICUBridgeConnector2_REQ09</v>
      </c>
      <c r="B217" s="1" t="s">
        <v>534</v>
      </c>
      <c r="C217" s="1" t="s">
        <v>517</v>
      </c>
      <c r="D217" s="1" t="s">
        <v>1</v>
      </c>
      <c r="E217" s="1" t="s">
        <v>482</v>
      </c>
      <c r="F217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End-to-end points of bonding strap [MLN-GDIR-REQ-73930]</v>
      </c>
      <c r="G217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 2.5 mili-Ohms</v>
      </c>
      <c r="M217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18" spans="1:13" ht="38.25" x14ac:dyDescent="0.2">
      <c r="A218" s="1" t="str">
        <f>CONCATENATE(Table1[[#This Row],[Location]],"_",Table1[[#This Row],[Pos.]],"_",Table1[[#This Row],[REQ 
Item Number]])</f>
        <v>SICU_SICUBridgeConnector2_SICABridgeConnector1_REQ08</v>
      </c>
      <c r="B218" s="1" t="s">
        <v>535</v>
      </c>
      <c r="C218" s="1" t="s">
        <v>517</v>
      </c>
      <c r="D218" s="1" t="s">
        <v>1</v>
      </c>
      <c r="E218" s="1" t="s">
        <v>536</v>
      </c>
      <c r="F218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Bonding conductors between two moveable parts supporting electrical function [MLN-GDIR-REQ-73960/73980]</v>
      </c>
      <c r="G218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&lt;25 milli-Ohms under 1 ADC</v>
      </c>
      <c r="M218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19" spans="1:13" ht="38.25" x14ac:dyDescent="0.2">
      <c r="A219" s="1" t="str">
        <f>CONCATENATE(Table1[[#This Row],[Location]],"_",Table1[[#This Row],[Pos.]],"_",Table1[[#This Row],[REQ 
Item Number]])</f>
        <v>SICU_Heater1_SICUFrame_REQ18</v>
      </c>
      <c r="B219" s="1" t="s">
        <v>538</v>
      </c>
      <c r="C219" s="1" t="s">
        <v>517</v>
      </c>
      <c r="D219" s="1" t="s">
        <v>205</v>
      </c>
      <c r="E219" s="1" t="s">
        <v>581</v>
      </c>
      <c r="F219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Heaters, temperature sensors and other discrete thermal EEE components shall be isolated from structure</v>
      </c>
      <c r="G219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≥ 10 Mega-Ohms</v>
      </c>
      <c r="M219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FAIL</v>
      </c>
    </row>
    <row r="220" spans="1:13" ht="38.25" x14ac:dyDescent="0.2">
      <c r="A220" s="1" t="str">
        <f>CONCATENATE(Table1[[#This Row],[Location]],"_",Table1[[#This Row],[Pos.]],"_",Table1[[#This Row],[REQ 
Item Number]])</f>
        <v>SICU_Heater2_SICUFrame_REQ18</v>
      </c>
      <c r="B220" s="1" t="s">
        <v>539</v>
      </c>
      <c r="C220" s="1" t="s">
        <v>517</v>
      </c>
      <c r="D220" s="1" t="s">
        <v>205</v>
      </c>
      <c r="E220" s="1" t="s">
        <v>581</v>
      </c>
      <c r="F220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Heaters, temperature sensors and other discrete thermal EEE components shall be isolated from structure</v>
      </c>
      <c r="G220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≥ 10 Mega-Ohms</v>
      </c>
      <c r="M220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FAIL</v>
      </c>
    </row>
    <row r="221" spans="1:13" ht="38.25" x14ac:dyDescent="0.2">
      <c r="A221" s="1" t="str">
        <f>CONCATENATE(Table1[[#This Row],[Location]],"_",Table1[[#This Row],[Pos.]],"_",Table1[[#This Row],[REQ 
Item Number]])</f>
        <v>SICU_Heater3_SICUFrame_REQ18</v>
      </c>
      <c r="B221" s="1" t="s">
        <v>540</v>
      </c>
      <c r="C221" s="1" t="s">
        <v>517</v>
      </c>
      <c r="D221" s="1" t="s">
        <v>205</v>
      </c>
      <c r="E221" s="1" t="s">
        <v>581</v>
      </c>
      <c r="F221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Heaters, temperature sensors and other discrete thermal EEE components shall be isolated from structure</v>
      </c>
      <c r="G221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≥ 10 Mega-Ohms</v>
      </c>
      <c r="M221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FAIL</v>
      </c>
    </row>
    <row r="222" spans="1:13" ht="38.25" x14ac:dyDescent="0.2">
      <c r="A222" s="1" t="str">
        <f>CONCATENATE(Table1[[#This Row],[Location]],"_",Table1[[#This Row],[Pos.]],"_",Table1[[#This Row],[REQ 
Item Number]])</f>
        <v>SICU_Heater4_SICUFrame_REQ18</v>
      </c>
      <c r="B222" s="1" t="s">
        <v>541</v>
      </c>
      <c r="C222" s="1" t="s">
        <v>517</v>
      </c>
      <c r="D222" s="1" t="s">
        <v>205</v>
      </c>
      <c r="E222" s="1" t="s">
        <v>581</v>
      </c>
      <c r="F222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Heaters, temperature sensors and other discrete thermal EEE components shall be isolated from structure</v>
      </c>
      <c r="G222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≥ 10 Mega-Ohms</v>
      </c>
      <c r="M222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FAIL</v>
      </c>
    </row>
    <row r="223" spans="1:13" ht="38.25" x14ac:dyDescent="0.2">
      <c r="A223" s="1" t="str">
        <f>CONCATENATE(Table1[[#This Row],[Location]],"_",Table1[[#This Row],[Pos.]],"_",Table1[[#This Row],[REQ 
Item Number]])</f>
        <v>SICU_Heater5_SICUFrame_REQ18</v>
      </c>
      <c r="B223" s="1" t="s">
        <v>542</v>
      </c>
      <c r="C223" s="1" t="s">
        <v>517</v>
      </c>
      <c r="D223" s="1" t="s">
        <v>205</v>
      </c>
      <c r="E223" s="1" t="s">
        <v>581</v>
      </c>
      <c r="F223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Heaters, temperature sensors and other discrete thermal EEE components shall be isolated from structure</v>
      </c>
      <c r="G223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≥ 10 Mega-Ohms</v>
      </c>
      <c r="M223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FAIL</v>
      </c>
    </row>
    <row r="224" spans="1:13" ht="38.25" x14ac:dyDescent="0.2">
      <c r="A224" s="1" t="str">
        <f>CONCATENATE(Table1[[#This Row],[Location]],"_",Table1[[#This Row],[Pos.]],"_",Table1[[#This Row],[REQ 
Item Number]])</f>
        <v>SICU_Heater6_SICUFrame_REQ18</v>
      </c>
      <c r="B224" s="1" t="s">
        <v>543</v>
      </c>
      <c r="C224" s="1" t="s">
        <v>517</v>
      </c>
      <c r="D224" s="1" t="s">
        <v>205</v>
      </c>
      <c r="E224" s="1" t="s">
        <v>581</v>
      </c>
      <c r="F224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Heaters, temperature sensors and other discrete thermal EEE components shall be isolated from structure</v>
      </c>
      <c r="G224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≥ 10 Mega-Ohms</v>
      </c>
      <c r="M224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FAIL</v>
      </c>
    </row>
    <row r="225" spans="1:13" ht="38.25" x14ac:dyDescent="0.2">
      <c r="A225" s="1" t="str">
        <f>CONCATENATE(Table1[[#This Row],[Location]],"_",Table1[[#This Row],[Pos.]],"_",Table1[[#This Row],[REQ 
Item Number]])</f>
        <v>SICU_Heater7_SICUFrame_REQ18</v>
      </c>
      <c r="B225" s="1" t="s">
        <v>544</v>
      </c>
      <c r="C225" s="1" t="s">
        <v>517</v>
      </c>
      <c r="D225" s="1" t="s">
        <v>205</v>
      </c>
      <c r="E225" s="1" t="s">
        <v>581</v>
      </c>
      <c r="F225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Heaters, temperature sensors and other discrete thermal EEE components shall be isolated from structure</v>
      </c>
      <c r="G225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≥ 10 Mega-Ohms</v>
      </c>
      <c r="M225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FAIL</v>
      </c>
    </row>
    <row r="226" spans="1:13" ht="38.25" x14ac:dyDescent="0.2">
      <c r="A226" s="1" t="str">
        <f>CONCATENATE(Table1[[#This Row],[Location]],"_",Table1[[#This Row],[Pos.]],"_",Table1[[#This Row],[REQ 
Item Number]])</f>
        <v>SICU_Heater8_SICUFrame_REQ18</v>
      </c>
      <c r="B226" s="1" t="s">
        <v>545</v>
      </c>
      <c r="C226" s="1" t="s">
        <v>517</v>
      </c>
      <c r="D226" s="1" t="s">
        <v>205</v>
      </c>
      <c r="E226" s="1" t="s">
        <v>581</v>
      </c>
      <c r="F226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Heaters, temperature sensors and other discrete thermal EEE components shall be isolated from structure</v>
      </c>
      <c r="G226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≥ 10 Mega-Ohms</v>
      </c>
      <c r="M226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FAIL</v>
      </c>
    </row>
    <row r="227" spans="1:13" x14ac:dyDescent="0.2">
      <c r="A227" s="1" t="str">
        <f>CONCATENATE(Table1[[#This Row],[Location]],"_",Table1[[#This Row],[Pos.]],"_",Table1[[#This Row],[REQ 
Item Number]])</f>
        <v>SICA_SICUConnectorPlate_SICD-PCB_REQ-</v>
      </c>
      <c r="B227" s="1" t="s">
        <v>530</v>
      </c>
      <c r="C227" s="1" t="s">
        <v>558</v>
      </c>
      <c r="D227" s="1" t="s">
        <v>205</v>
      </c>
      <c r="E227" s="1" t="s">
        <v>490</v>
      </c>
      <c r="F227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227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227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28" spans="1:13" ht="25.5" x14ac:dyDescent="0.2">
      <c r="A228" s="1" t="str">
        <f>CONCATENATE(Table1[[#This Row],[Location]],"_",Table1[[#This Row],[Pos.]],"_",Table1[[#This Row],[REQ 
Item Number]])</f>
        <v>SICA_SICAConnector1_SICACover_REQ30</v>
      </c>
      <c r="B228" s="1" t="s">
        <v>531</v>
      </c>
      <c r="C228" s="1" t="s">
        <v>558</v>
      </c>
      <c r="D228" s="1" t="s">
        <v>204</v>
      </c>
      <c r="E228" s="1" t="s">
        <v>579</v>
      </c>
      <c r="F228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metal receptacles of connectors and unit case or bracket [MLN-GDIR-REQ-74160]</v>
      </c>
      <c r="G228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&lt;2.5 milli-Ohms under 1 ADC</v>
      </c>
      <c r="M228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29" spans="1:13" ht="51" x14ac:dyDescent="0.2">
      <c r="A229" s="1" t="str">
        <f>CONCATENATE(Table1[[#This Row],[Location]],"_",Table1[[#This Row],[Pos.]],"_",Table1[[#This Row],[REQ 
Item Number]])</f>
        <v>SICA_SICACover_SICAHousing_REQ29</v>
      </c>
      <c r="B229" s="1" t="s">
        <v>532</v>
      </c>
      <c r="C229" s="1" t="s">
        <v>558</v>
      </c>
      <c r="D229" s="1" t="s">
        <v>204</v>
      </c>
      <c r="E229" s="1" t="s">
        <v>580</v>
      </c>
      <c r="F229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any other conductive component that does not perform an electrical function, i.e. CFRP, CFK, conductive coatings etc. and the spacecraft structure [MLN-GDIR-REQ-74140]</v>
      </c>
      <c r="G229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&lt;100 kilo-Ohms</v>
      </c>
      <c r="M229" s="79" t="str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PASS</v>
      </c>
    </row>
    <row r="230" spans="1:13" x14ac:dyDescent="0.2">
      <c r="A230" s="1" t="str">
        <f>CONCATENATE(Table1[[#This Row],[Location]],"_",Table1[[#This Row],[Pos.]],"_",Table1[[#This Row],[REQ 
Item Number]])</f>
        <v>SICA_SICD-PCB_SICD-Chassis_REQ-</v>
      </c>
      <c r="B230" s="1" t="s">
        <v>537</v>
      </c>
      <c r="C230" s="1" t="s">
        <v>558</v>
      </c>
      <c r="D230" s="1" t="s">
        <v>1</v>
      </c>
      <c r="E230" s="1" t="s">
        <v>490</v>
      </c>
      <c r="F230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230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230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31" spans="1:13" x14ac:dyDescent="0.2">
      <c r="A231" s="1" t="str">
        <f>CONCATENATE(Table1[[#This Row],[Location]],"_",Table1[[#This Row],[Pos.]],"_",Table1[[#This Row],[REQ 
Item Number]])</f>
        <v>SICA_SICAHousing_SICD_REQ-</v>
      </c>
      <c r="B231" s="1" t="s">
        <v>529</v>
      </c>
      <c r="C231" s="1" t="s">
        <v>558</v>
      </c>
      <c r="D231" s="1" t="s">
        <v>205</v>
      </c>
      <c r="E231" s="1" t="s">
        <v>490</v>
      </c>
      <c r="F231" s="78" t="e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#VALUE!</v>
      </c>
      <c r="G231" s="78" t="e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#VALUE!</v>
      </c>
      <c r="M231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32" spans="1:13" ht="25.5" x14ac:dyDescent="0.2">
      <c r="A232" s="1" t="str">
        <f>CONCATENATE(Table1[[#This Row],[Location]],"_",Table1[[#This Row],[Pos.]],"_",Table1[[#This Row],[REQ 
Item Number]])</f>
        <v>teste_Pico1_Pico4_REQ05</v>
      </c>
      <c r="B232" s="1" t="s">
        <v>585</v>
      </c>
      <c r="C232" s="1" t="s">
        <v>582</v>
      </c>
      <c r="D232" s="1" t="s">
        <v>1</v>
      </c>
      <c r="E232" s="1" t="s">
        <v>583</v>
      </c>
      <c r="F232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any points of a GRR network and EGRP [MLN-GDIR-REQ-73830]</v>
      </c>
      <c r="G232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&lt;20 milli-Ohms under 1 ADC</v>
      </c>
      <c r="M232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  <row r="233" spans="1:13" x14ac:dyDescent="0.2">
      <c r="A233" s="1" t="str">
        <f>CONCATENATE(Table1[[#This Row],[Location]],"_",Table1[[#This Row],[Pos.]],"_",Table1[[#This Row],[REQ 
Item Number]])</f>
        <v>teste_Pico1_Pico3_REQ05</v>
      </c>
      <c r="B233" s="1" t="s">
        <v>587</v>
      </c>
      <c r="C233" s="1" t="s">
        <v>582</v>
      </c>
      <c r="D233" s="1" t="s">
        <v>1</v>
      </c>
      <c r="E233" s="1" t="s">
        <v>583</v>
      </c>
      <c r="F233" s="78" t="str">
        <f>IF(Table1[[#This Row],[Type of Measurement]]="Bonding",VLOOKUP(VALUE(RIGHT(Table1[[#This Row],[REQ 
Item Number]],2)),Table2[],2,FALSE),IF(Table1[[#This Row],[Type of Measurement]]="Grounding",VLOOKUP(VALUE(RIGHT(Table1[[#This Row],[REQ 
Item Number]],2)),Table24[],2,FALSE),VLOOKUP(VALUE(RIGHT(Table1[[#This Row],[REQ 
Item Number]],2)),Table4[],2,FALSE)))</f>
        <v>Between any points of a GRR network and EGRP [MLN-GDIR-REQ-73830]</v>
      </c>
      <c r="G233" s="78" t="str">
        <f>IF(Table1[[#This Row],[Type of Measurement]]="Bonding",VLOOKUP(VALUE(RIGHT(Table1[[#This Row],[REQ 
Item Number]],2)),Table2[],3,FALSE),IF(Table1[[#This Row],[Type of Measurement]]="Grounding",VLOOKUP(VALUE(RIGHT(Table1[[#This Row],[REQ 
Item Number]],2)),Table24[],3,FALSE),IF(Table1[[#This Row],[Type of Measurement]]="Isolation",VLOOKUP(VALUE(RIGHT(Table1[[#This Row],[REQ 
Item Number]],2)),Table4[],3,FALSE))))</f>
        <v>&lt;20 milli-Ohms under 1 ADC</v>
      </c>
      <c r="M233" s="79" t="b">
        <f>IF(Table1[[#This Row],[REQ 
Item Number]]="REQ33",IF(Table1[[#This Row],[Measurement]]&lt;10,"PASS","FAIL"),IF(OR(Table1[[#This Row],[REQ 
Item Number]]="REQ1",Table1[[#This Row],[REQ 
Item Number]]="REQ3",Table1[[#This Row],[REQ 
Item Number]]="REQ4"),IF(Table1[[#This Row],[Measurement]]&lt;2.5,"PASS","FAIL"),IF(OR(Table1[[#This Row],[REQ 
Item Number]]="REQ5",Table1[[#This Row],[REQ 
Item Number]]="REQ6"),IF(Table1[[#This Row],[Measurement]]&lt;20,"PASS","FAIL"),IF(Table1[[#This Row],[REQ 
Item Number]]="REQ2",IF(Table1[[#This Row],[Measurement]]&lt;10,"PASS","FAIL"),IF(Table1[[#This Row],[REQ 
Item Number]]="REQ8",IF(Table1[[#This Row],[Measurement]]&lt;25,"PASS","FAIL"),IF(Table1[[#This Row],[REQ 
Item Number]]="REQ9",IF(Table1[[#This Row],[Measurement]]&lt;2.5,"PASS","FAIL"),IF(Table1[[#This Row],[REQ 
Item Number]]="REQ10",IF(Table1[[#This Row],[Measurement]]&lt;30,"PASS","FAIL"),IF(Table1[[#This Row],[REQ 
Item Number]]="REQ7",IF(Table1[[#This Row],[Measurement]]&lt;10,"PASS","FAIL"),IF(OR(Table1[[#This Row],[REQ 
Item Number]]="REQ11",Table1[[#This Row],[REQ 
Item Number]]="REQ13",Table1[[#This Row],[REQ 
Item Number]]="REQ15"),IF(Table1[[#This Row],[Measurement]]&gt;1,"PASS","FAIL"),IF(OR(Table1[[#This Row],[REQ 
Item Number]]="REQ12",Table1[[#This Row],[REQ 
Item Number]]="REQ14",Table1[[#This Row],[REQ 
Item Number]]="REQ16"),IF(Table1[[#This Row],[Measurement]]&lt;150,"PASS","FAIL"),IF(OR(Table1[[#This Row],[REQ 
Item Number]]="REQ17",Table1[[#This Row],[REQ 
Item Number]]="REQ18"),IF(Table1[[#This Row],[Measurement]]&gt;10,"PASS","FAIL"),IF(OR(Table1[[#This Row],[REQ 
Item Number]]="REQ19",Table1[[#This Row],[REQ 
Item Number]]="REQ20",Table1[[#This Row],[REQ 
Item Number]]="REQ22",Table1[[#This Row],[REQ 
Item Number]]="REQ23",Table1[[#This Row],[REQ 
Item Number]]="REQ25",Table1[[#This Row],[REQ 
Item Number]]="REQ26",Table1[[#This Row],[REQ 
Item Number]]="REQ28",Table1[[#This Row],[REQ 
Item Number]]="REQ29"),IF(Table1[[#This Row],[Measurement]]&lt;100,"PASS","FAIL"),IF(OR(Table1[[#This Row],[REQ 
Item Number]]="REQ31",Table1[[#This Row],[REQ 
Item Number]]="REQ27"),IF(Table1[[#This Row],[Measurement]]&lt;10,"PASS","FAIL"),IF(Table1[[#This Row],[REQ 
Item Number]]="REQ21",IF(Table1[[#This Row],[Measurement]]&lt;5,"PASS","FAIL"),IF(Table1[[#This Row],[REQ 
Item Number]]="REQ30",IF(Table1[[#This Row],[Measurement]]&lt;2.5,"PASS","FAIL"),IF(Table1[[#This Row],[REQ 
Item Number]]="REQ24",IF(Table1[[#This Row],[Measurement]]&lt;1,"PASS","FAIL"),IF(Table1[[#This Row],[REQ 
Item Number]]="REQ32",IF(AND(Table1[[#This Row],[Measurement]]&gt;100,Table1[[#This Row],[Measurement]]&lt;1000),"PASS","FAIL"))))))))))))))))))</f>
        <v>0</v>
      </c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>
              <from>
                <xdr:col>0</xdr:col>
                <xdr:colOff>85725</xdr:colOff>
                <xdr:row>0</xdr:row>
                <xdr:rowOff>57150</xdr:rowOff>
              </from>
              <to>
                <xdr:col>1</xdr:col>
                <xdr:colOff>1590675</xdr:colOff>
                <xdr:row>0</xdr:row>
                <xdr:rowOff>409575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E12"/>
  <sheetViews>
    <sheetView zoomScale="175" zoomScaleNormal="175" workbookViewId="0">
      <selection activeCell="B7" sqref="B7"/>
    </sheetView>
  </sheetViews>
  <sheetFormatPr defaultRowHeight="12.75" x14ac:dyDescent="0.2"/>
  <cols>
    <col min="1" max="1" width="3" customWidth="1"/>
    <col min="2" max="2" width="9.140625" bestFit="1" customWidth="1"/>
    <col min="3" max="3" width="52.42578125" bestFit="1" customWidth="1"/>
    <col min="4" max="4" width="15.5703125" customWidth="1"/>
    <col min="5" max="5" width="14.28515625" bestFit="1" customWidth="1"/>
  </cols>
  <sheetData>
    <row r="1" spans="1:5" x14ac:dyDescent="0.2">
      <c r="A1" t="s">
        <v>237</v>
      </c>
    </row>
    <row r="2" spans="1:5" ht="13.5" thickBot="1" x14ac:dyDescent="0.25">
      <c r="B2" s="14" t="s">
        <v>4</v>
      </c>
      <c r="C2" s="14" t="s">
        <v>5</v>
      </c>
      <c r="D2" s="15" t="s">
        <v>6</v>
      </c>
      <c r="E2" s="64" t="s">
        <v>232</v>
      </c>
    </row>
    <row r="3" spans="1:5" ht="23.25" thickBot="1" x14ac:dyDescent="0.25">
      <c r="B3" s="57">
        <v>11</v>
      </c>
      <c r="C3" s="11" t="s">
        <v>35</v>
      </c>
      <c r="D3" s="12" t="s">
        <v>230</v>
      </c>
      <c r="E3" s="65" t="s">
        <v>233</v>
      </c>
    </row>
    <row r="4" spans="1:5" ht="23.25" thickBot="1" x14ac:dyDescent="0.25">
      <c r="B4" s="59">
        <v>12</v>
      </c>
      <c r="C4" s="58" t="s">
        <v>35</v>
      </c>
      <c r="D4" s="60" t="s">
        <v>229</v>
      </c>
      <c r="E4" s="65" t="s">
        <v>235</v>
      </c>
    </row>
    <row r="5" spans="1:5" ht="23.25" thickBot="1" x14ac:dyDescent="0.25">
      <c r="B5" s="59">
        <v>13</v>
      </c>
      <c r="C5" s="58" t="s">
        <v>36</v>
      </c>
      <c r="D5" s="60" t="s">
        <v>230</v>
      </c>
      <c r="E5" s="65" t="s">
        <v>233</v>
      </c>
    </row>
    <row r="6" spans="1:5" ht="23.25" thickBot="1" x14ac:dyDescent="0.25">
      <c r="B6" s="3">
        <v>14</v>
      </c>
      <c r="C6" s="61" t="s">
        <v>36</v>
      </c>
      <c r="D6" s="13" t="s">
        <v>229</v>
      </c>
      <c r="E6" s="65" t="s">
        <v>235</v>
      </c>
    </row>
    <row r="7" spans="1:5" ht="34.5" thickBot="1" x14ac:dyDescent="0.25">
      <c r="B7" s="59">
        <v>15</v>
      </c>
      <c r="C7" s="58" t="s">
        <v>37</v>
      </c>
      <c r="D7" s="60" t="s">
        <v>230</v>
      </c>
      <c r="E7" s="65" t="s">
        <v>233</v>
      </c>
    </row>
    <row r="8" spans="1:5" ht="34.5" thickBot="1" x14ac:dyDescent="0.25">
      <c r="B8" s="59">
        <v>16</v>
      </c>
      <c r="C8" s="58" t="s">
        <v>37</v>
      </c>
      <c r="D8" s="60" t="s">
        <v>229</v>
      </c>
      <c r="E8" s="65" t="s">
        <v>235</v>
      </c>
    </row>
    <row r="9" spans="1:5" ht="23.25" thickBot="1" x14ac:dyDescent="0.25">
      <c r="B9" s="59">
        <v>17</v>
      </c>
      <c r="C9" s="58" t="s">
        <v>38</v>
      </c>
      <c r="D9" s="60" t="s">
        <v>228</v>
      </c>
      <c r="E9" s="65" t="s">
        <v>233</v>
      </c>
    </row>
    <row r="10" spans="1:5" ht="23.25" thickBot="1" x14ac:dyDescent="0.25">
      <c r="B10" s="9">
        <v>18</v>
      </c>
      <c r="C10" s="62" t="s">
        <v>226</v>
      </c>
      <c r="D10" s="58" t="s">
        <v>227</v>
      </c>
      <c r="E10" s="65" t="s">
        <v>233</v>
      </c>
    </row>
    <row r="12" spans="1:5" x14ac:dyDescent="0.2">
      <c r="C12" s="38" t="s">
        <v>202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F25"/>
  <sheetViews>
    <sheetView zoomScale="190" zoomScaleNormal="190" workbookViewId="0">
      <selection activeCell="B14" sqref="B14"/>
    </sheetView>
  </sheetViews>
  <sheetFormatPr defaultRowHeight="12.75" x14ac:dyDescent="0.2"/>
  <cols>
    <col min="1" max="1" width="2.28515625" customWidth="1"/>
    <col min="2" max="2" width="9.140625" customWidth="1"/>
    <col min="3" max="3" width="55.28515625" customWidth="1"/>
    <col min="4" max="4" width="24.7109375" customWidth="1"/>
    <col min="5" max="5" width="12.85546875" bestFit="1" customWidth="1"/>
    <col min="6" max="6" width="13" customWidth="1"/>
  </cols>
  <sheetData>
    <row r="1" spans="1:6" x14ac:dyDescent="0.2">
      <c r="A1" t="s">
        <v>220</v>
      </c>
    </row>
    <row r="2" spans="1:6" ht="13.5" thickBot="1" x14ac:dyDescent="0.25">
      <c r="B2" s="6" t="s">
        <v>4</v>
      </c>
      <c r="C2" s="6" t="s">
        <v>5</v>
      </c>
      <c r="D2" s="7" t="s">
        <v>6</v>
      </c>
      <c r="E2" s="73" t="s">
        <v>232</v>
      </c>
      <c r="F2" s="76"/>
    </row>
    <row r="3" spans="1:6" ht="23.25" thickBot="1" x14ac:dyDescent="0.25">
      <c r="B3" s="70">
        <v>19</v>
      </c>
      <c r="C3" s="71" t="s">
        <v>217</v>
      </c>
      <c r="D3" s="72" t="s">
        <v>16</v>
      </c>
      <c r="E3" s="74" t="s">
        <v>233</v>
      </c>
      <c r="F3" s="77"/>
    </row>
    <row r="4" spans="1:6" ht="23.25" thickBot="1" x14ac:dyDescent="0.25">
      <c r="B4" s="70">
        <v>20</v>
      </c>
      <c r="C4" s="71" t="s">
        <v>18</v>
      </c>
      <c r="D4" s="72" t="s">
        <v>16</v>
      </c>
      <c r="E4" s="74" t="s">
        <v>233</v>
      </c>
      <c r="F4" s="77"/>
    </row>
    <row r="5" spans="1:6" ht="23.25" thickBot="1" x14ac:dyDescent="0.25">
      <c r="B5" s="4">
        <v>21</v>
      </c>
      <c r="C5" s="3" t="s">
        <v>19</v>
      </c>
      <c r="D5" s="5" t="s">
        <v>20</v>
      </c>
      <c r="E5" s="75" t="s">
        <v>233</v>
      </c>
      <c r="F5" s="77"/>
    </row>
    <row r="6" spans="1:6" ht="13.5" thickBot="1" x14ac:dyDescent="0.25">
      <c r="B6" s="4">
        <v>22</v>
      </c>
      <c r="C6" s="3" t="s">
        <v>21</v>
      </c>
      <c r="D6" s="5" t="s">
        <v>16</v>
      </c>
      <c r="E6" s="74" t="s">
        <v>233</v>
      </c>
      <c r="F6" s="77"/>
    </row>
    <row r="7" spans="1:6" ht="23.25" thickBot="1" x14ac:dyDescent="0.25">
      <c r="B7" s="4">
        <v>23</v>
      </c>
      <c r="C7" s="3" t="s">
        <v>218</v>
      </c>
      <c r="D7" s="5" t="s">
        <v>22</v>
      </c>
      <c r="E7" s="74" t="s">
        <v>233</v>
      </c>
      <c r="F7" s="77"/>
    </row>
    <row r="8" spans="1:6" ht="23.25" thickBot="1" x14ac:dyDescent="0.25">
      <c r="B8" s="4">
        <v>24</v>
      </c>
      <c r="C8" s="3" t="s">
        <v>23</v>
      </c>
      <c r="D8" s="5" t="s">
        <v>24</v>
      </c>
      <c r="E8" s="74" t="s">
        <v>233</v>
      </c>
      <c r="F8" s="77"/>
    </row>
    <row r="9" spans="1:6" ht="23.25" thickBot="1" x14ac:dyDescent="0.25">
      <c r="B9" s="4">
        <v>25</v>
      </c>
      <c r="C9" s="3" t="s">
        <v>25</v>
      </c>
      <c r="D9" s="5" t="s">
        <v>26</v>
      </c>
      <c r="E9" s="74" t="s">
        <v>233</v>
      </c>
      <c r="F9" s="77"/>
    </row>
    <row r="10" spans="1:6" ht="23.25" thickBot="1" x14ac:dyDescent="0.25">
      <c r="B10" s="4">
        <v>26</v>
      </c>
      <c r="C10" s="3" t="s">
        <v>27</v>
      </c>
      <c r="D10" s="5" t="s">
        <v>16</v>
      </c>
      <c r="E10" s="74" t="s">
        <v>233</v>
      </c>
      <c r="F10" s="77"/>
    </row>
    <row r="11" spans="1:6" ht="23.25" thickBot="1" x14ac:dyDescent="0.25">
      <c r="B11" s="4">
        <v>27</v>
      </c>
      <c r="C11" s="3" t="s">
        <v>28</v>
      </c>
      <c r="D11" s="5" t="s">
        <v>219</v>
      </c>
      <c r="E11" s="74" t="s">
        <v>233</v>
      </c>
      <c r="F11" s="77"/>
    </row>
    <row r="12" spans="1:6" ht="13.5" thickBot="1" x14ac:dyDescent="0.25">
      <c r="B12" s="4">
        <v>28</v>
      </c>
      <c r="C12" s="3" t="s">
        <v>29</v>
      </c>
      <c r="D12" s="5" t="s">
        <v>26</v>
      </c>
      <c r="E12" s="74" t="s">
        <v>233</v>
      </c>
      <c r="F12" s="77"/>
    </row>
    <row r="13" spans="1:6" ht="34.5" thickBot="1" x14ac:dyDescent="0.25">
      <c r="B13" s="4">
        <v>29</v>
      </c>
      <c r="C13" s="3" t="s">
        <v>30</v>
      </c>
      <c r="D13" s="5" t="s">
        <v>16</v>
      </c>
      <c r="E13" s="74" t="s">
        <v>233</v>
      </c>
      <c r="F13" s="77"/>
    </row>
    <row r="14" spans="1:6" ht="23.25" thickBot="1" x14ac:dyDescent="0.25">
      <c r="B14" s="4">
        <v>30</v>
      </c>
      <c r="C14" s="3" t="s">
        <v>31</v>
      </c>
      <c r="D14" s="5" t="s">
        <v>8</v>
      </c>
      <c r="E14" s="74" t="s">
        <v>233</v>
      </c>
      <c r="F14" s="77"/>
    </row>
    <row r="15" spans="1:6" ht="23.25" thickBot="1" x14ac:dyDescent="0.25">
      <c r="B15" s="4">
        <v>31</v>
      </c>
      <c r="C15" s="3" t="s">
        <v>32</v>
      </c>
      <c r="D15" s="5" t="s">
        <v>10</v>
      </c>
      <c r="E15" s="74" t="s">
        <v>233</v>
      </c>
      <c r="F15" s="77"/>
    </row>
    <row r="16" spans="1:6" ht="23.25" thickBot="1" x14ac:dyDescent="0.25">
      <c r="B16" s="4">
        <v>32</v>
      </c>
      <c r="C16" s="3" t="s">
        <v>33</v>
      </c>
      <c r="D16" s="5" t="s">
        <v>34</v>
      </c>
      <c r="E16" s="74" t="s">
        <v>233</v>
      </c>
      <c r="F16" s="77"/>
    </row>
    <row r="17" spans="2:6" ht="13.5" thickBot="1" x14ac:dyDescent="0.25">
      <c r="B17" s="4">
        <v>33</v>
      </c>
      <c r="C17" s="26" t="s">
        <v>49</v>
      </c>
      <c r="D17" s="27" t="s">
        <v>50</v>
      </c>
      <c r="E17" s="74" t="s">
        <v>233</v>
      </c>
      <c r="F17" s="77"/>
    </row>
    <row r="18" spans="2:6" x14ac:dyDescent="0.2">
      <c r="B18" s="55"/>
      <c r="C18" s="10"/>
      <c r="D18" s="10"/>
    </row>
    <row r="19" spans="2:6" x14ac:dyDescent="0.2">
      <c r="B19" s="55"/>
      <c r="C19" s="38" t="s">
        <v>202</v>
      </c>
      <c r="D19" s="10"/>
    </row>
    <row r="20" spans="2:6" x14ac:dyDescent="0.2">
      <c r="B20" s="55"/>
      <c r="C20" s="10"/>
      <c r="D20" s="10"/>
    </row>
    <row r="21" spans="2:6" x14ac:dyDescent="0.2">
      <c r="B21" s="55"/>
      <c r="C21" s="10"/>
      <c r="D21" s="10"/>
    </row>
    <row r="22" spans="2:6" x14ac:dyDescent="0.2">
      <c r="B22" s="55"/>
      <c r="C22" s="10"/>
      <c r="D22" s="10"/>
    </row>
    <row r="23" spans="2:6" x14ac:dyDescent="0.2">
      <c r="B23" s="55"/>
      <c r="C23" s="10"/>
      <c r="D23" s="10"/>
    </row>
    <row r="24" spans="2:6" x14ac:dyDescent="0.2">
      <c r="B24" s="55"/>
      <c r="C24" s="10"/>
      <c r="D24" s="10"/>
    </row>
    <row r="25" spans="2:6" x14ac:dyDescent="0.2">
      <c r="B25" s="56"/>
      <c r="C25" s="27"/>
      <c r="D25" s="2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E25"/>
  <sheetViews>
    <sheetView zoomScale="175" zoomScaleNormal="175" workbookViewId="0">
      <selection activeCell="D3" sqref="D3:D12"/>
    </sheetView>
  </sheetViews>
  <sheetFormatPr defaultRowHeight="12.75" x14ac:dyDescent="0.2"/>
  <cols>
    <col min="1" max="1" width="2.28515625" customWidth="1"/>
    <col min="2" max="2" width="9.140625" customWidth="1"/>
    <col min="3" max="3" width="55.28515625" bestFit="1" customWidth="1"/>
    <col min="4" max="4" width="24.7109375" customWidth="1"/>
    <col min="5" max="5" width="13.42578125" bestFit="1" customWidth="1"/>
  </cols>
  <sheetData>
    <row r="1" spans="1:5" x14ac:dyDescent="0.2">
      <c r="A1" t="s">
        <v>236</v>
      </c>
    </row>
    <row r="2" spans="1:5" ht="13.5" thickBot="1" x14ac:dyDescent="0.25">
      <c r="B2" s="6" t="s">
        <v>4</v>
      </c>
      <c r="C2" s="6" t="s">
        <v>5</v>
      </c>
      <c r="D2" s="7" t="s">
        <v>6</v>
      </c>
      <c r="E2" s="63" t="s">
        <v>232</v>
      </c>
    </row>
    <row r="3" spans="1:5" ht="23.25" thickBot="1" x14ac:dyDescent="0.25">
      <c r="B3" s="4">
        <v>1</v>
      </c>
      <c r="C3" s="3" t="s">
        <v>7</v>
      </c>
      <c r="D3" s="5" t="s">
        <v>8</v>
      </c>
      <c r="E3" s="23" t="s">
        <v>233</v>
      </c>
    </row>
    <row r="4" spans="1:5" ht="23.25" thickBot="1" x14ac:dyDescent="0.25">
      <c r="B4" s="4">
        <v>2</v>
      </c>
      <c r="C4" s="3" t="s">
        <v>9</v>
      </c>
      <c r="D4" s="5" t="s">
        <v>10</v>
      </c>
      <c r="E4" s="23" t="s">
        <v>233</v>
      </c>
    </row>
    <row r="5" spans="1:5" ht="23.25" thickBot="1" x14ac:dyDescent="0.25">
      <c r="B5" s="4">
        <v>3</v>
      </c>
      <c r="C5" s="3" t="s">
        <v>221</v>
      </c>
      <c r="D5" s="5" t="s">
        <v>8</v>
      </c>
      <c r="E5" s="23" t="s">
        <v>233</v>
      </c>
    </row>
    <row r="6" spans="1:5" ht="13.5" thickBot="1" x14ac:dyDescent="0.25">
      <c r="B6" s="4">
        <v>4</v>
      </c>
      <c r="C6" s="3" t="s">
        <v>11</v>
      </c>
      <c r="D6" s="5" t="s">
        <v>8</v>
      </c>
      <c r="E6" s="23" t="s">
        <v>233</v>
      </c>
    </row>
    <row r="7" spans="1:5" ht="13.5" thickBot="1" x14ac:dyDescent="0.25">
      <c r="B7" s="4">
        <v>5</v>
      </c>
      <c r="C7" s="3" t="s">
        <v>12</v>
      </c>
      <c r="D7" s="5" t="s">
        <v>13</v>
      </c>
      <c r="E7" s="23" t="s">
        <v>233</v>
      </c>
    </row>
    <row r="8" spans="1:5" ht="13.5" thickBot="1" x14ac:dyDescent="0.25">
      <c r="B8" s="4">
        <v>6</v>
      </c>
      <c r="C8" s="3" t="s">
        <v>14</v>
      </c>
      <c r="D8" s="5" t="s">
        <v>13</v>
      </c>
      <c r="E8" s="23" t="s">
        <v>233</v>
      </c>
    </row>
    <row r="9" spans="1:5" ht="45.75" thickBot="1" x14ac:dyDescent="0.25">
      <c r="B9" s="4">
        <v>7</v>
      </c>
      <c r="C9" s="3" t="s">
        <v>222</v>
      </c>
      <c r="D9" s="5" t="s">
        <v>15</v>
      </c>
      <c r="E9" s="23" t="s">
        <v>233</v>
      </c>
    </row>
    <row r="10" spans="1:5" ht="23.25" thickBot="1" x14ac:dyDescent="0.25">
      <c r="B10" s="4">
        <v>8</v>
      </c>
      <c r="C10" s="3" t="s">
        <v>223</v>
      </c>
      <c r="D10" s="5" t="s">
        <v>17</v>
      </c>
      <c r="E10" s="23" t="s">
        <v>233</v>
      </c>
    </row>
    <row r="11" spans="1:5" ht="13.5" thickBot="1" x14ac:dyDescent="0.25">
      <c r="B11" s="4">
        <v>9</v>
      </c>
      <c r="C11" s="3" t="s">
        <v>224</v>
      </c>
      <c r="D11" s="5" t="s">
        <v>225</v>
      </c>
      <c r="E11" s="23" t="s">
        <v>233</v>
      </c>
    </row>
    <row r="12" spans="1:5" ht="13.5" thickBot="1" x14ac:dyDescent="0.25">
      <c r="B12" s="8">
        <v>10</v>
      </c>
      <c r="C12" s="9" t="s">
        <v>224</v>
      </c>
      <c r="D12" s="10" t="s">
        <v>231</v>
      </c>
      <c r="E12" s="23" t="s">
        <v>234</v>
      </c>
    </row>
    <row r="13" spans="1:5" x14ac:dyDescent="0.2">
      <c r="B13" s="55"/>
      <c r="C13" s="10"/>
      <c r="D13" s="10"/>
    </row>
    <row r="14" spans="1:5" x14ac:dyDescent="0.2">
      <c r="B14" s="55"/>
      <c r="C14" s="38" t="s">
        <v>202</v>
      </c>
      <c r="D14" s="10"/>
    </row>
    <row r="15" spans="1:5" x14ac:dyDescent="0.2">
      <c r="B15" s="55"/>
      <c r="C15" s="10"/>
      <c r="D15" s="10"/>
    </row>
    <row r="16" spans="1:5" x14ac:dyDescent="0.2">
      <c r="B16" s="55"/>
      <c r="C16" s="10"/>
      <c r="D16" s="10"/>
    </row>
    <row r="17" spans="2:4" x14ac:dyDescent="0.2">
      <c r="B17" s="55"/>
      <c r="C17" s="10"/>
      <c r="D17" s="10"/>
    </row>
    <row r="18" spans="2:4" x14ac:dyDescent="0.2">
      <c r="B18" s="55"/>
      <c r="C18" s="10"/>
      <c r="D18" s="10"/>
    </row>
    <row r="19" spans="2:4" x14ac:dyDescent="0.2">
      <c r="B19" s="55"/>
      <c r="C19" s="10"/>
      <c r="D19" s="10"/>
    </row>
    <row r="20" spans="2:4" x14ac:dyDescent="0.2">
      <c r="B20" s="55"/>
      <c r="C20" s="10"/>
      <c r="D20" s="10"/>
    </row>
    <row r="21" spans="2:4" x14ac:dyDescent="0.2">
      <c r="B21" s="55"/>
      <c r="C21" s="10"/>
      <c r="D21" s="10"/>
    </row>
    <row r="22" spans="2:4" x14ac:dyDescent="0.2">
      <c r="B22" s="55"/>
      <c r="C22" s="10"/>
      <c r="D22" s="10"/>
    </row>
    <row r="23" spans="2:4" x14ac:dyDescent="0.2">
      <c r="B23" s="55"/>
      <c r="C23" s="10"/>
      <c r="D23" s="10"/>
    </row>
    <row r="24" spans="2:4" x14ac:dyDescent="0.2">
      <c r="B24" s="55"/>
      <c r="C24" s="10"/>
      <c r="D24" s="10"/>
    </row>
    <row r="25" spans="2:4" x14ac:dyDescent="0.2">
      <c r="B25" s="56"/>
      <c r="C25" s="27"/>
      <c r="D25" s="2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50"/>
  </sheetPr>
  <dimension ref="A1:M52"/>
  <sheetViews>
    <sheetView showGridLines="0" tabSelected="1" zoomScaleNormal="100" workbookViewId="0">
      <selection activeCell="L14" sqref="L14"/>
    </sheetView>
  </sheetViews>
  <sheetFormatPr defaultRowHeight="12.75" x14ac:dyDescent="0.2"/>
  <cols>
    <col min="1" max="1" width="13.85546875" bestFit="1" customWidth="1"/>
    <col min="2" max="2" width="20.42578125" bestFit="1" customWidth="1"/>
    <col min="3" max="3" width="17.42578125" customWidth="1"/>
    <col min="4" max="4" width="14.7109375" customWidth="1"/>
    <col min="5" max="5" width="20.85546875" bestFit="1" customWidth="1"/>
    <col min="6" max="6" width="18" customWidth="1"/>
    <col min="7" max="7" width="37.7109375" customWidth="1"/>
    <col min="8" max="8" width="40.140625" customWidth="1"/>
    <col min="9" max="9" width="28.85546875" customWidth="1"/>
    <col min="10" max="10" width="12.140625" customWidth="1"/>
    <col min="11" max="11" width="13" bestFit="1" customWidth="1"/>
    <col min="12" max="12" width="10.7109375" bestFit="1" customWidth="1"/>
    <col min="13" max="13" width="10.5703125" bestFit="1" customWidth="1"/>
  </cols>
  <sheetData>
    <row r="1" spans="1:13" ht="16.5" thickBot="1" x14ac:dyDescent="0.3">
      <c r="A1" s="46" t="s">
        <v>203</v>
      </c>
      <c r="B1" s="48" t="s">
        <v>2</v>
      </c>
      <c r="C1" s="49" t="s">
        <v>43</v>
      </c>
      <c r="D1" s="49" t="s">
        <v>3</v>
      </c>
      <c r="E1" s="49" t="s">
        <v>0</v>
      </c>
      <c r="F1" s="66" t="s">
        <v>40</v>
      </c>
      <c r="G1" s="49" t="s">
        <v>5</v>
      </c>
      <c r="H1" s="49" t="s">
        <v>6</v>
      </c>
      <c r="I1" s="67" t="str">
        <f>IFERROR(IF(E2="Grounding","Measurement (" &amp; VLOOKUP(VALUE(RIGHT(F2,2)),Table24[],4,FALSE) &amp; ")",IF(E2="Bonding","Measurement (" &amp; VLOOKUP(VALUE(RIGHT(F2,2)),Table2[],4,FALSE) &amp; ")",IF(E2="Isolation","Measurement (" &amp; VLOOKUP(VALUE(RIGHT(F2,2)),Table4[],4,FALSE) &amp; ")","Measurement ( - )"))),"Measurement ( - )")</f>
        <v>Measurement ( - )</v>
      </c>
      <c r="J1" s="18"/>
      <c r="K1" s="85" t="s">
        <v>206</v>
      </c>
      <c r="L1" s="86"/>
      <c r="M1" s="87"/>
    </row>
    <row r="2" spans="1:13" ht="50.25" customHeight="1" thickBot="1" x14ac:dyDescent="0.25">
      <c r="A2" s="23"/>
      <c r="B2" s="24"/>
      <c r="C2" s="24"/>
      <c r="D2" s="24"/>
      <c r="E2" s="24"/>
      <c r="F2" s="24"/>
      <c r="G2" s="24"/>
      <c r="H2" s="25"/>
      <c r="I2" s="44"/>
      <c r="K2" s="50" t="s">
        <v>1</v>
      </c>
      <c r="L2" s="50" t="s">
        <v>204</v>
      </c>
      <c r="M2" s="47" t="s">
        <v>205</v>
      </c>
    </row>
    <row r="3" spans="1:13" ht="51.75" customHeight="1" thickBot="1" x14ac:dyDescent="0.25">
      <c r="A3" s="22"/>
      <c r="B3" s="21"/>
      <c r="C3" s="20"/>
      <c r="D3" s="20"/>
      <c r="E3" s="20"/>
      <c r="F3" s="20"/>
      <c r="G3" s="21"/>
      <c r="H3" s="20"/>
      <c r="I3" s="45"/>
      <c r="J3" s="18"/>
      <c r="K3" s="22"/>
      <c r="L3" s="51"/>
      <c r="M3" s="43"/>
    </row>
    <row r="4" spans="1:13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3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</row>
    <row r="6" spans="1:13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3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3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3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3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3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3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3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3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3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3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</sheetData>
  <dataConsolidate/>
  <mergeCells count="1">
    <mergeCell ref="K1:M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M52"/>
  <sheetViews>
    <sheetView showGridLines="0" zoomScaleNormal="100" workbookViewId="0">
      <selection activeCell="J9" sqref="J9"/>
    </sheetView>
  </sheetViews>
  <sheetFormatPr defaultRowHeight="12.75" x14ac:dyDescent="0.2"/>
  <cols>
    <col min="1" max="1" width="13.85546875" bestFit="1" customWidth="1"/>
    <col min="2" max="2" width="20.42578125" bestFit="1" customWidth="1"/>
    <col min="3" max="3" width="17.42578125" customWidth="1"/>
    <col min="4" max="4" width="14.7109375" customWidth="1"/>
    <col min="5" max="5" width="20.85546875" bestFit="1" customWidth="1"/>
    <col min="6" max="6" width="18" customWidth="1"/>
    <col min="7" max="7" width="37.7109375" customWidth="1"/>
    <col min="8" max="8" width="40.140625" customWidth="1"/>
    <col min="9" max="9" width="28.85546875" customWidth="1"/>
    <col min="10" max="10" width="12.140625" customWidth="1"/>
    <col min="11" max="11" width="13" bestFit="1" customWidth="1"/>
    <col min="12" max="12" width="10.7109375" bestFit="1" customWidth="1"/>
    <col min="13" max="13" width="10.5703125" bestFit="1" customWidth="1"/>
  </cols>
  <sheetData>
    <row r="1" spans="1:13" ht="16.5" thickBot="1" x14ac:dyDescent="0.3">
      <c r="A1" s="46" t="s">
        <v>203</v>
      </c>
      <c r="B1" s="48" t="s">
        <v>2</v>
      </c>
      <c r="C1" s="49" t="s">
        <v>43</v>
      </c>
      <c r="D1" s="49" t="s">
        <v>3</v>
      </c>
      <c r="E1" s="49" t="s">
        <v>0</v>
      </c>
      <c r="F1" s="66" t="s">
        <v>40</v>
      </c>
      <c r="G1" s="49" t="s">
        <v>5</v>
      </c>
      <c r="H1" s="49" t="s">
        <v>6</v>
      </c>
      <c r="I1" s="67" t="str">
        <f>IFERROR(IF(E2="Grounding","Measurement (" &amp; VLOOKUP(VALUE(RIGHT(F2,2)),Table24[],4,FALSE) &amp; ")",IF(E2="Bonding","Measurement (" &amp; VLOOKUP(VALUE(RIGHT(F2,2)),Table2[],4,FALSE) &amp; ")",IF(E2="Isolation","Measurement (" &amp; VLOOKUP(VALUE(RIGHT(F2,2)),Table4[],4,FALSE) &amp; ")","Measurement ( - )"))),"Measurement ( - )")</f>
        <v>Measurement ( - )</v>
      </c>
      <c r="J1" s="18"/>
      <c r="K1" s="85" t="s">
        <v>206</v>
      </c>
      <c r="L1" s="86"/>
      <c r="M1" s="87"/>
    </row>
    <row r="2" spans="1:13" ht="50.25" customHeight="1" thickBot="1" x14ac:dyDescent="0.25">
      <c r="A2" s="23"/>
      <c r="B2" s="24"/>
      <c r="C2" s="24"/>
      <c r="D2" s="24"/>
      <c r="E2" s="24"/>
      <c r="F2" s="24"/>
      <c r="G2" s="24"/>
      <c r="H2" s="25"/>
      <c r="I2" s="44"/>
      <c r="K2" s="50" t="s">
        <v>1</v>
      </c>
      <c r="L2" s="50" t="s">
        <v>204</v>
      </c>
      <c r="M2" s="47" t="s">
        <v>205</v>
      </c>
    </row>
    <row r="3" spans="1:13" ht="51.75" customHeight="1" thickBot="1" x14ac:dyDescent="0.25">
      <c r="A3" s="22"/>
      <c r="B3" s="21"/>
      <c r="C3" s="20"/>
      <c r="D3" s="20"/>
      <c r="E3" s="20"/>
      <c r="F3" s="20"/>
      <c r="G3" s="21"/>
      <c r="H3" s="20"/>
      <c r="I3" s="45"/>
      <c r="J3" s="18"/>
      <c r="K3" s="22"/>
      <c r="L3" s="51"/>
      <c r="M3" s="43"/>
    </row>
    <row r="4" spans="1:13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3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</row>
    <row r="6" spans="1:13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3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3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3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3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3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3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3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3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3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3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</sheetData>
  <dataConsolidate/>
  <mergeCells count="1">
    <mergeCell ref="K1:M1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1:M52"/>
  <sheetViews>
    <sheetView showGridLines="0" zoomScaleNormal="100" workbookViewId="0">
      <selection activeCell="G4" sqref="G4"/>
    </sheetView>
  </sheetViews>
  <sheetFormatPr defaultRowHeight="12.75" x14ac:dyDescent="0.2"/>
  <cols>
    <col min="1" max="1" width="13.85546875" bestFit="1" customWidth="1"/>
    <col min="2" max="2" width="20.42578125" bestFit="1" customWidth="1"/>
    <col min="3" max="3" width="17.42578125" customWidth="1"/>
    <col min="4" max="4" width="14.7109375" customWidth="1"/>
    <col min="5" max="5" width="20.85546875" bestFit="1" customWidth="1"/>
    <col min="6" max="6" width="18" customWidth="1"/>
    <col min="7" max="7" width="37.7109375" customWidth="1"/>
    <col min="8" max="8" width="40.140625" customWidth="1"/>
    <col min="9" max="9" width="28.85546875" customWidth="1"/>
    <col min="10" max="10" width="12.140625" customWidth="1"/>
    <col min="11" max="11" width="13" bestFit="1" customWidth="1"/>
    <col min="12" max="12" width="10.7109375" bestFit="1" customWidth="1"/>
    <col min="13" max="13" width="10.5703125" bestFit="1" customWidth="1"/>
  </cols>
  <sheetData>
    <row r="1" spans="1:13" ht="16.5" thickBot="1" x14ac:dyDescent="0.3">
      <c r="A1" s="46" t="s">
        <v>203</v>
      </c>
      <c r="B1" s="48" t="s">
        <v>2</v>
      </c>
      <c r="C1" s="49" t="s">
        <v>43</v>
      </c>
      <c r="D1" s="49" t="s">
        <v>3</v>
      </c>
      <c r="E1" s="49" t="s">
        <v>0</v>
      </c>
      <c r="F1" s="66" t="s">
        <v>40</v>
      </c>
      <c r="G1" s="49" t="s">
        <v>5</v>
      </c>
      <c r="H1" s="49" t="s">
        <v>6</v>
      </c>
      <c r="I1" s="67" t="str">
        <f>IFERROR(IF(E2="Grounding","Measurement (" &amp; VLOOKUP(VALUE(RIGHT(F2,2)),Table24[],4,FALSE) &amp; ")",IF(E2="Bonding","Measurement (" &amp; VLOOKUP(VALUE(RIGHT(F2,2)),Table2[],4,FALSE) &amp; ")",IF(E2="Isolation","Measurement (" &amp; VLOOKUP(VALUE(RIGHT(F2,2)),Table4[],4,FALSE) &amp; ")","Measurement ( - )"))),"Measurement ( - )")</f>
        <v>Measurement ( - )</v>
      </c>
      <c r="J1" s="18"/>
      <c r="K1" s="85" t="s">
        <v>206</v>
      </c>
      <c r="L1" s="86"/>
      <c r="M1" s="87"/>
    </row>
    <row r="2" spans="1:13" ht="50.25" customHeight="1" thickBot="1" x14ac:dyDescent="0.25">
      <c r="A2" s="23"/>
      <c r="B2" s="24"/>
      <c r="C2" s="24"/>
      <c r="D2" s="24"/>
      <c r="E2" s="24"/>
      <c r="F2" s="24"/>
      <c r="G2" s="24"/>
      <c r="H2" s="25"/>
      <c r="I2" s="44"/>
      <c r="K2" s="50" t="s">
        <v>1</v>
      </c>
      <c r="L2" s="50" t="s">
        <v>204</v>
      </c>
      <c r="M2" s="47" t="s">
        <v>205</v>
      </c>
    </row>
    <row r="3" spans="1:13" ht="51.75" customHeight="1" thickBot="1" x14ac:dyDescent="0.25">
      <c r="A3" s="22"/>
      <c r="B3" s="21"/>
      <c r="C3" s="20"/>
      <c r="D3" s="20"/>
      <c r="E3" s="20"/>
      <c r="F3" s="20"/>
      <c r="G3" s="21"/>
      <c r="H3" s="20"/>
      <c r="I3" s="45"/>
      <c r="J3" s="18"/>
      <c r="K3" s="22"/>
      <c r="L3" s="51"/>
      <c r="M3" s="43"/>
    </row>
    <row r="4" spans="1:13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3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</row>
    <row r="6" spans="1:13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3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3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3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3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3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3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3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3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3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3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</sheetData>
  <dataConsolidate/>
  <mergeCells count="1">
    <mergeCell ref="K1:M1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M52"/>
  <sheetViews>
    <sheetView showGridLines="0" zoomScaleNormal="100" workbookViewId="0">
      <selection activeCell="L20" sqref="L20"/>
    </sheetView>
  </sheetViews>
  <sheetFormatPr defaultRowHeight="12.75" x14ac:dyDescent="0.2"/>
  <cols>
    <col min="1" max="1" width="13.85546875" bestFit="1" customWidth="1"/>
    <col min="2" max="2" width="20.42578125" bestFit="1" customWidth="1"/>
    <col min="3" max="3" width="17.42578125" customWidth="1"/>
    <col min="4" max="4" width="14.7109375" customWidth="1"/>
    <col min="5" max="5" width="20.85546875" bestFit="1" customWidth="1"/>
    <col min="6" max="6" width="18" customWidth="1"/>
    <col min="7" max="7" width="37.7109375" customWidth="1"/>
    <col min="8" max="8" width="40.140625" customWidth="1"/>
    <col min="9" max="9" width="28.85546875" customWidth="1"/>
    <col min="10" max="10" width="12.140625" customWidth="1"/>
    <col min="11" max="11" width="13" bestFit="1" customWidth="1"/>
    <col min="12" max="12" width="10.7109375" bestFit="1" customWidth="1"/>
    <col min="13" max="13" width="10.5703125" bestFit="1" customWidth="1"/>
  </cols>
  <sheetData>
    <row r="1" spans="1:13" ht="16.5" thickBot="1" x14ac:dyDescent="0.3">
      <c r="A1" s="46" t="s">
        <v>203</v>
      </c>
      <c r="B1" s="48" t="s">
        <v>2</v>
      </c>
      <c r="C1" s="49" t="s">
        <v>43</v>
      </c>
      <c r="D1" s="49" t="s">
        <v>3</v>
      </c>
      <c r="E1" s="49" t="s">
        <v>0</v>
      </c>
      <c r="F1" s="66" t="s">
        <v>40</v>
      </c>
      <c r="G1" s="49" t="s">
        <v>5</v>
      </c>
      <c r="H1" s="49" t="s">
        <v>6</v>
      </c>
      <c r="I1" s="67" t="str">
        <f>IFERROR(IF(E2="Grounding","Measurement (" &amp; VLOOKUP(VALUE(RIGHT(F2,2)),Table24[],4,FALSE) &amp; ")",IF(E2="Bonding","Measurement (" &amp; VLOOKUP(VALUE(RIGHT(F2,2)),Table2[],4,FALSE) &amp; ")",IF(E2="Isolation","Measurement (" &amp; VLOOKUP(VALUE(RIGHT(F2,2)),Table4[],4,FALSE) &amp; ")","Measurement ( - )"))),"Measurement ( - )")</f>
        <v>Measurement ( - )</v>
      </c>
      <c r="J1" s="18"/>
      <c r="K1" s="85" t="s">
        <v>206</v>
      </c>
      <c r="L1" s="86"/>
      <c r="M1" s="87"/>
    </row>
    <row r="2" spans="1:13" ht="50.25" customHeight="1" thickBot="1" x14ac:dyDescent="0.25">
      <c r="A2" s="23"/>
      <c r="B2" s="24"/>
      <c r="C2" s="24"/>
      <c r="D2" s="24"/>
      <c r="E2" s="24"/>
      <c r="F2" s="24"/>
      <c r="G2" s="24"/>
      <c r="H2" s="25"/>
      <c r="I2" s="44"/>
      <c r="K2" s="50" t="s">
        <v>1</v>
      </c>
      <c r="L2" s="50" t="s">
        <v>204</v>
      </c>
      <c r="M2" s="47" t="s">
        <v>205</v>
      </c>
    </row>
    <row r="3" spans="1:13" ht="51.75" customHeight="1" thickBot="1" x14ac:dyDescent="0.25">
      <c r="A3" s="22"/>
      <c r="B3" s="21"/>
      <c r="C3" s="20"/>
      <c r="D3" s="20"/>
      <c r="E3" s="20"/>
      <c r="F3" s="20"/>
      <c r="G3" s="21"/>
      <c r="H3" s="20"/>
      <c r="I3" s="45"/>
      <c r="J3" s="18"/>
      <c r="K3" s="22"/>
      <c r="L3" s="51"/>
      <c r="M3" s="43"/>
    </row>
    <row r="4" spans="1:13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3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</row>
    <row r="6" spans="1:13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3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3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3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3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3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3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3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3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3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3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</sheetData>
  <dataConsolidate/>
  <mergeCells count="1">
    <mergeCell ref="K1:M1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M52"/>
  <sheetViews>
    <sheetView showGridLines="0" zoomScaleNormal="100" workbookViewId="0">
      <selection activeCell="J33" sqref="J33"/>
    </sheetView>
  </sheetViews>
  <sheetFormatPr defaultRowHeight="12.75" x14ac:dyDescent="0.2"/>
  <cols>
    <col min="1" max="1" width="13.85546875" bestFit="1" customWidth="1"/>
    <col min="2" max="2" width="20.42578125" bestFit="1" customWidth="1"/>
    <col min="3" max="3" width="17.42578125" customWidth="1"/>
    <col min="4" max="4" width="14.7109375" customWidth="1"/>
    <col min="5" max="5" width="20.85546875" bestFit="1" customWidth="1"/>
    <col min="6" max="6" width="18" customWidth="1"/>
    <col min="7" max="7" width="37.7109375" customWidth="1"/>
    <col min="8" max="8" width="40.140625" customWidth="1"/>
    <col min="9" max="9" width="28.85546875" customWidth="1"/>
    <col min="10" max="10" width="12.140625" customWidth="1"/>
    <col min="11" max="11" width="13" bestFit="1" customWidth="1"/>
    <col min="12" max="12" width="10.7109375" bestFit="1" customWidth="1"/>
    <col min="13" max="13" width="10.5703125" bestFit="1" customWidth="1"/>
  </cols>
  <sheetData>
    <row r="1" spans="1:13" ht="16.5" thickBot="1" x14ac:dyDescent="0.3">
      <c r="A1" s="46" t="s">
        <v>203</v>
      </c>
      <c r="B1" s="48" t="s">
        <v>2</v>
      </c>
      <c r="C1" s="49" t="s">
        <v>43</v>
      </c>
      <c r="D1" s="49" t="s">
        <v>3</v>
      </c>
      <c r="E1" s="49" t="s">
        <v>0</v>
      </c>
      <c r="F1" s="66" t="s">
        <v>40</v>
      </c>
      <c r="G1" s="49" t="s">
        <v>5</v>
      </c>
      <c r="H1" s="49" t="s">
        <v>6</v>
      </c>
      <c r="I1" s="67" t="str">
        <f>IFERROR(IF(E2="Grounding","Measurement (" &amp; VLOOKUP(VALUE(RIGHT(F2,2)),Table24[],4,FALSE) &amp; ")",IF(E2="Bonding","Measurement (" &amp; VLOOKUP(VALUE(RIGHT(F2,2)),Table2[],4,FALSE) &amp; ")",IF(E2="Isolation","Measurement (" &amp; VLOOKUP(VALUE(RIGHT(F2,2)),Table4[],4,FALSE) &amp; ")","Measurement ( - )"))),"Measurement ( - )")</f>
        <v>Measurement ( - )</v>
      </c>
      <c r="J1" s="18"/>
      <c r="K1" s="85" t="s">
        <v>206</v>
      </c>
      <c r="L1" s="86"/>
      <c r="M1" s="87"/>
    </row>
    <row r="2" spans="1:13" ht="50.25" customHeight="1" thickBot="1" x14ac:dyDescent="0.25">
      <c r="A2" s="23"/>
      <c r="B2" s="24"/>
      <c r="C2" s="24"/>
      <c r="D2" s="24"/>
      <c r="E2" s="24"/>
      <c r="F2" s="24"/>
      <c r="G2" s="24"/>
      <c r="H2" s="25"/>
      <c r="I2" s="44"/>
      <c r="K2" s="50" t="s">
        <v>1</v>
      </c>
      <c r="L2" s="50" t="s">
        <v>204</v>
      </c>
      <c r="M2" s="47" t="s">
        <v>205</v>
      </c>
    </row>
    <row r="3" spans="1:13" ht="51.75" customHeight="1" thickBot="1" x14ac:dyDescent="0.25">
      <c r="A3" s="22"/>
      <c r="B3" s="21"/>
      <c r="C3" s="20"/>
      <c r="D3" s="20"/>
      <c r="E3" s="20"/>
      <c r="F3" s="20"/>
      <c r="G3" s="21"/>
      <c r="H3" s="20"/>
      <c r="I3" s="45"/>
      <c r="J3" s="18"/>
      <c r="K3" s="22"/>
      <c r="L3" s="51"/>
      <c r="M3" s="43"/>
    </row>
    <row r="4" spans="1:13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3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</row>
    <row r="6" spans="1:13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3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3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3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3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3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3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3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3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3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3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</sheetData>
  <dataConsolidate/>
  <mergeCells count="1">
    <mergeCell ref="K1:M1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M52"/>
  <sheetViews>
    <sheetView showGridLines="0" zoomScaleNormal="100" workbookViewId="0">
      <selection activeCell="G42" sqref="G42"/>
    </sheetView>
  </sheetViews>
  <sheetFormatPr defaultRowHeight="12.75" x14ac:dyDescent="0.2"/>
  <cols>
    <col min="1" max="1" width="13.85546875" bestFit="1" customWidth="1"/>
    <col min="2" max="2" width="20.42578125" bestFit="1" customWidth="1"/>
    <col min="3" max="3" width="17.42578125" customWidth="1"/>
    <col min="4" max="4" width="14.7109375" customWidth="1"/>
    <col min="5" max="5" width="20.85546875" bestFit="1" customWidth="1"/>
    <col min="6" max="6" width="18" customWidth="1"/>
    <col min="7" max="7" width="37.7109375" customWidth="1"/>
    <col min="8" max="8" width="40.140625" customWidth="1"/>
    <col min="9" max="9" width="28.85546875" customWidth="1"/>
    <col min="10" max="10" width="12.140625" customWidth="1"/>
    <col min="11" max="11" width="13" bestFit="1" customWidth="1"/>
    <col min="12" max="12" width="10.7109375" bestFit="1" customWidth="1"/>
    <col min="13" max="13" width="10.5703125" bestFit="1" customWidth="1"/>
  </cols>
  <sheetData>
    <row r="1" spans="1:13" ht="16.5" thickBot="1" x14ac:dyDescent="0.3">
      <c r="A1" s="46" t="s">
        <v>203</v>
      </c>
      <c r="B1" s="48" t="s">
        <v>2</v>
      </c>
      <c r="C1" s="49" t="s">
        <v>43</v>
      </c>
      <c r="D1" s="49" t="s">
        <v>3</v>
      </c>
      <c r="E1" s="49" t="s">
        <v>0</v>
      </c>
      <c r="F1" s="66" t="s">
        <v>40</v>
      </c>
      <c r="G1" s="49" t="s">
        <v>5</v>
      </c>
      <c r="H1" s="49" t="s">
        <v>6</v>
      </c>
      <c r="I1" s="67" t="str">
        <f>IFERROR(IF(E2="Grounding","Measurement (" &amp; VLOOKUP(VALUE(RIGHT(F2,2)),Table24[],4,FALSE) &amp; ")",IF(E2="Bonding","Measurement (" &amp; VLOOKUP(VALUE(RIGHT(F2,2)),Table2[],4,FALSE) &amp; ")",IF(E2="Isolation","Measurement (" &amp; VLOOKUP(VALUE(RIGHT(F2,2)),Table4[],4,FALSE) &amp; ")","Measurement ( - )"))),"Measurement ( - )")</f>
        <v>Measurement ( - )</v>
      </c>
      <c r="J1" s="18"/>
      <c r="K1" s="85" t="s">
        <v>206</v>
      </c>
      <c r="L1" s="86"/>
      <c r="M1" s="87"/>
    </row>
    <row r="2" spans="1:13" ht="50.25" customHeight="1" thickBot="1" x14ac:dyDescent="0.25">
      <c r="A2" s="23"/>
      <c r="B2" s="24"/>
      <c r="C2" s="24"/>
      <c r="D2" s="24"/>
      <c r="E2" s="24"/>
      <c r="F2" s="24"/>
      <c r="G2" s="24"/>
      <c r="H2" s="25"/>
      <c r="I2" s="44"/>
      <c r="K2" s="50" t="s">
        <v>1</v>
      </c>
      <c r="L2" s="50" t="s">
        <v>204</v>
      </c>
      <c r="M2" s="47" t="s">
        <v>205</v>
      </c>
    </row>
    <row r="3" spans="1:13" ht="51.75" customHeight="1" thickBot="1" x14ac:dyDescent="0.25">
      <c r="A3" s="22"/>
      <c r="B3" s="21"/>
      <c r="C3" s="20"/>
      <c r="D3" s="20"/>
      <c r="E3" s="20"/>
      <c r="F3" s="20"/>
      <c r="G3" s="21"/>
      <c r="H3" s="20"/>
      <c r="I3" s="45"/>
      <c r="J3" s="18"/>
      <c r="K3" s="22"/>
      <c r="L3" s="51"/>
      <c r="M3" s="43"/>
    </row>
    <row r="4" spans="1:13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3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</row>
    <row r="6" spans="1:13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3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3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3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3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3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3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3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3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3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3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</sheetData>
  <dataConsolidate/>
  <mergeCells count="1">
    <mergeCell ref="K1:M1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M52"/>
  <sheetViews>
    <sheetView showGridLines="0" zoomScale="80" zoomScaleNormal="80" workbookViewId="0">
      <selection activeCell="I39" sqref="I39"/>
    </sheetView>
  </sheetViews>
  <sheetFormatPr defaultRowHeight="12.75" x14ac:dyDescent="0.2"/>
  <cols>
    <col min="1" max="1" width="13.85546875" bestFit="1" customWidth="1"/>
    <col min="2" max="2" width="20.42578125" bestFit="1" customWidth="1"/>
    <col min="3" max="3" width="17.42578125" customWidth="1"/>
    <col min="4" max="4" width="14.7109375" customWidth="1"/>
    <col min="5" max="5" width="23.5703125" bestFit="1" customWidth="1"/>
    <col min="6" max="6" width="20.140625" bestFit="1" customWidth="1"/>
    <col min="7" max="7" width="37.7109375" customWidth="1"/>
    <col min="8" max="8" width="40.140625" customWidth="1"/>
    <col min="9" max="9" width="30.42578125" customWidth="1"/>
    <col min="10" max="10" width="12.140625" customWidth="1"/>
    <col min="11" max="11" width="13" bestFit="1" customWidth="1"/>
    <col min="12" max="12" width="10.7109375" bestFit="1" customWidth="1"/>
    <col min="13" max="13" width="10.5703125" bestFit="1" customWidth="1"/>
  </cols>
  <sheetData>
    <row r="1" spans="1:13" ht="16.5" thickBot="1" x14ac:dyDescent="0.3">
      <c r="A1" s="46" t="s">
        <v>203</v>
      </c>
      <c r="B1" s="48" t="s">
        <v>2</v>
      </c>
      <c r="C1" s="49" t="s">
        <v>43</v>
      </c>
      <c r="D1" s="49" t="s">
        <v>3</v>
      </c>
      <c r="E1" s="49" t="s">
        <v>0</v>
      </c>
      <c r="F1" s="49" t="s">
        <v>40</v>
      </c>
      <c r="G1" s="49" t="s">
        <v>5</v>
      </c>
      <c r="H1" s="49" t="s">
        <v>6</v>
      </c>
      <c r="I1" s="67" t="str">
        <f>IFERROR(IF(E2="Grounding","Measurement (" &amp; VLOOKUP(VALUE(RIGHT(F2,2)),Table24[],4,FALSE) &amp; ")",IF(E2="Bonding","Measurement (" &amp; VLOOKUP(VALUE(RIGHT(F2,2)),Table2[],4,FALSE) &amp; ")",IF(E2="Isolation","Measurement (" &amp; VLOOKUP(VALUE(RIGHT(F2,2)),Table4[],4,FALSE) &amp; ")","Measurement ( - )"))),"Measurement ( - )")</f>
        <v>Measurement ( - )</v>
      </c>
      <c r="J1" s="18"/>
      <c r="K1" s="85" t="s">
        <v>206</v>
      </c>
      <c r="L1" s="86"/>
      <c r="M1" s="87"/>
    </row>
    <row r="2" spans="1:13" ht="50.25" customHeight="1" thickBot="1" x14ac:dyDescent="0.25">
      <c r="A2" s="23"/>
      <c r="B2" s="24"/>
      <c r="C2" s="24"/>
      <c r="D2" s="24"/>
      <c r="E2" s="24"/>
      <c r="F2" s="24"/>
      <c r="G2" s="24"/>
      <c r="H2" s="25"/>
      <c r="I2" s="44"/>
      <c r="K2" s="50" t="s">
        <v>1</v>
      </c>
      <c r="L2" s="50" t="s">
        <v>204</v>
      </c>
      <c r="M2" s="47" t="s">
        <v>205</v>
      </c>
    </row>
    <row r="3" spans="1:13" ht="51.75" customHeight="1" thickBot="1" x14ac:dyDescent="0.25">
      <c r="A3" s="22"/>
      <c r="B3" s="21"/>
      <c r="C3" s="20"/>
      <c r="D3" s="20"/>
      <c r="E3" s="20"/>
      <c r="F3" s="20"/>
      <c r="G3" s="21"/>
      <c r="H3" s="20"/>
      <c r="I3" s="45"/>
      <c r="J3" s="18"/>
      <c r="K3" s="22"/>
      <c r="L3" s="51"/>
      <c r="M3" s="43"/>
    </row>
    <row r="4" spans="1:13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3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</row>
    <row r="6" spans="1:13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3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3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3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3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3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3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3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3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3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3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</sheetData>
  <dataConsolidate/>
  <mergeCells count="1">
    <mergeCell ref="K1:M1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L52"/>
  <sheetViews>
    <sheetView showGridLines="0" zoomScaleNormal="100" workbookViewId="0">
      <selection activeCell="N10" sqref="N10"/>
    </sheetView>
  </sheetViews>
  <sheetFormatPr defaultRowHeight="12.75" x14ac:dyDescent="0.2"/>
  <cols>
    <col min="2" max="2" width="20.42578125" bestFit="1" customWidth="1"/>
    <col min="3" max="3" width="17.42578125" customWidth="1"/>
    <col min="4" max="4" width="14.7109375" customWidth="1"/>
    <col min="5" max="5" width="20.85546875" bestFit="1" customWidth="1"/>
    <col min="6" max="6" width="18" customWidth="1"/>
    <col min="7" max="7" width="37.7109375" customWidth="1"/>
    <col min="8" max="8" width="40.140625" customWidth="1"/>
    <col min="9" max="9" width="23" bestFit="1" customWidth="1"/>
    <col min="10" max="10" width="12.140625" customWidth="1"/>
    <col min="11" max="11" width="11.28515625" customWidth="1"/>
    <col min="12" max="12" width="15.140625" customWidth="1"/>
    <col min="13" max="13" width="21.7109375" customWidth="1"/>
  </cols>
  <sheetData>
    <row r="1" spans="1:12" ht="13.5" thickBot="1" x14ac:dyDescent="0.25">
      <c r="A1" s="19"/>
      <c r="B1" s="48" t="s">
        <v>2</v>
      </c>
      <c r="C1" s="49" t="s">
        <v>43</v>
      </c>
      <c r="D1" s="49" t="s">
        <v>3</v>
      </c>
      <c r="E1" s="49" t="s">
        <v>0</v>
      </c>
      <c r="F1" s="49" t="s">
        <v>40</v>
      </c>
      <c r="G1" s="49" t="s">
        <v>5</v>
      </c>
      <c r="H1" s="49" t="s">
        <v>6</v>
      </c>
      <c r="I1" s="40" t="s">
        <v>201</v>
      </c>
      <c r="J1" s="18"/>
      <c r="K1" s="18"/>
      <c r="L1" s="18"/>
    </row>
    <row r="2" spans="1:12" ht="50.25" customHeight="1" thickBot="1" x14ac:dyDescent="0.25">
      <c r="A2" s="23"/>
      <c r="B2" s="24"/>
      <c r="C2" s="24"/>
      <c r="D2" s="24"/>
      <c r="E2" s="24"/>
      <c r="F2" s="24"/>
      <c r="G2" s="24"/>
      <c r="H2" s="25"/>
      <c r="I2" s="44"/>
    </row>
    <row r="3" spans="1:12" ht="51.75" customHeight="1" thickBot="1" x14ac:dyDescent="0.25">
      <c r="A3" s="22"/>
      <c r="B3" s="21"/>
      <c r="C3" s="20"/>
      <c r="D3" s="20"/>
      <c r="E3" s="20"/>
      <c r="F3" s="20"/>
      <c r="G3" s="21"/>
      <c r="H3" s="20"/>
      <c r="I3" s="45"/>
      <c r="J3" s="18"/>
      <c r="K3" s="18"/>
    </row>
    <row r="4" spans="1:12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2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</row>
    <row r="6" spans="1:12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2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2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2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2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2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2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2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2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2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2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L52"/>
  <sheetViews>
    <sheetView showGridLines="0" zoomScaleNormal="100" workbookViewId="0">
      <selection activeCell="J3" sqref="J3"/>
    </sheetView>
  </sheetViews>
  <sheetFormatPr defaultRowHeight="12.75" x14ac:dyDescent="0.2"/>
  <cols>
    <col min="2" max="2" width="20.42578125" bestFit="1" customWidth="1"/>
    <col min="3" max="3" width="17.42578125" customWidth="1"/>
    <col min="4" max="4" width="14.7109375" customWidth="1"/>
    <col min="5" max="5" width="20.85546875" bestFit="1" customWidth="1"/>
    <col min="6" max="6" width="18" customWidth="1"/>
    <col min="7" max="7" width="37.7109375" customWidth="1"/>
    <col min="8" max="8" width="40.140625" customWidth="1"/>
    <col min="9" max="9" width="23" bestFit="1" customWidth="1"/>
    <col min="10" max="10" width="12.140625" customWidth="1"/>
    <col min="11" max="11" width="11.28515625" customWidth="1"/>
    <col min="12" max="12" width="15.140625" customWidth="1"/>
    <col min="13" max="13" width="21.7109375" customWidth="1"/>
  </cols>
  <sheetData>
    <row r="1" spans="1:12" ht="13.5" thickBot="1" x14ac:dyDescent="0.25">
      <c r="A1" s="46" t="s">
        <v>203</v>
      </c>
      <c r="B1" s="48" t="s">
        <v>2</v>
      </c>
      <c r="C1" s="49" t="s">
        <v>43</v>
      </c>
      <c r="D1" s="49" t="s">
        <v>3</v>
      </c>
      <c r="E1" s="49" t="s">
        <v>0</v>
      </c>
      <c r="F1" s="49" t="s">
        <v>40</v>
      </c>
      <c r="G1" s="49" t="s">
        <v>5</v>
      </c>
      <c r="H1" s="49" t="s">
        <v>6</v>
      </c>
      <c r="I1" s="40" t="s">
        <v>201</v>
      </c>
      <c r="J1" s="18"/>
      <c r="K1" s="18"/>
      <c r="L1" s="18"/>
    </row>
    <row r="2" spans="1:12" ht="50.25" customHeight="1" thickBot="1" x14ac:dyDescent="0.25">
      <c r="A2" s="23"/>
      <c r="B2" s="24"/>
      <c r="C2" s="24"/>
      <c r="D2" s="24"/>
      <c r="E2" s="24"/>
      <c r="F2" s="24"/>
      <c r="G2" s="24"/>
      <c r="H2" s="25"/>
      <c r="I2" s="44"/>
    </row>
    <row r="3" spans="1:12" ht="51.75" customHeight="1" thickBot="1" x14ac:dyDescent="0.25">
      <c r="A3" s="22"/>
      <c r="B3" s="21"/>
      <c r="C3" s="20"/>
      <c r="D3" s="20"/>
      <c r="E3" s="20"/>
      <c r="F3" s="20"/>
      <c r="G3" s="21"/>
      <c r="H3" s="20"/>
      <c r="I3" s="45"/>
      <c r="J3" s="18"/>
      <c r="K3" s="18"/>
    </row>
    <row r="4" spans="1:12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2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</row>
    <row r="6" spans="1:12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2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2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2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2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2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2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2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2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2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2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</sheetData>
  <dataConsolidate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M52"/>
  <sheetViews>
    <sheetView showGridLines="0" zoomScaleNormal="100" workbookViewId="0">
      <selection activeCell="I17" sqref="I17"/>
    </sheetView>
  </sheetViews>
  <sheetFormatPr defaultRowHeight="12.75" x14ac:dyDescent="0.2"/>
  <cols>
    <col min="1" max="1" width="13.85546875" bestFit="1" customWidth="1"/>
    <col min="2" max="2" width="20.42578125" bestFit="1" customWidth="1"/>
    <col min="3" max="3" width="17.42578125" customWidth="1"/>
    <col min="4" max="4" width="14.7109375" customWidth="1"/>
    <col min="5" max="5" width="20.85546875" bestFit="1" customWidth="1"/>
    <col min="6" max="6" width="18" customWidth="1"/>
    <col min="7" max="7" width="37.7109375" customWidth="1"/>
    <col min="8" max="8" width="40.140625" customWidth="1"/>
    <col min="9" max="9" width="28.85546875" customWidth="1"/>
    <col min="10" max="10" width="12.140625" customWidth="1"/>
    <col min="11" max="11" width="13" bestFit="1" customWidth="1"/>
    <col min="12" max="12" width="10.7109375" bestFit="1" customWidth="1"/>
    <col min="13" max="13" width="10.5703125" bestFit="1" customWidth="1"/>
  </cols>
  <sheetData>
    <row r="1" spans="1:13" ht="16.5" thickBot="1" x14ac:dyDescent="0.3">
      <c r="A1" s="46" t="s">
        <v>203</v>
      </c>
      <c r="B1" s="48" t="s">
        <v>2</v>
      </c>
      <c r="C1" s="49" t="s">
        <v>43</v>
      </c>
      <c r="D1" s="49" t="s">
        <v>3</v>
      </c>
      <c r="E1" s="49" t="s">
        <v>0</v>
      </c>
      <c r="F1" s="66" t="s">
        <v>40</v>
      </c>
      <c r="G1" s="49" t="s">
        <v>5</v>
      </c>
      <c r="H1" s="49" t="s">
        <v>6</v>
      </c>
      <c r="I1" s="67" t="str">
        <f>IFERROR(IF(E2="Grounding","Measurement (" &amp; VLOOKUP(VALUE(RIGHT(F2,2)),Table24[],4,FALSE) &amp; ")",IF(E2="Bonding","Measurement (" &amp; VLOOKUP(VALUE(RIGHT(F2,2)),Table2[],4,FALSE) &amp; ")",IF(E2="Isolation","Measurement (" &amp; VLOOKUP(VALUE(RIGHT(F2,2)),Table4[],4,FALSE) &amp; ")","Measurement ( - )"))),"Measurement ( - )")</f>
        <v>Measurement ( - )</v>
      </c>
      <c r="J1" s="18"/>
      <c r="K1" s="85" t="s">
        <v>206</v>
      </c>
      <c r="L1" s="86"/>
      <c r="M1" s="87"/>
    </row>
    <row r="2" spans="1:13" ht="50.25" customHeight="1" thickBot="1" x14ac:dyDescent="0.25">
      <c r="A2" s="23"/>
      <c r="B2" s="24"/>
      <c r="C2" s="24"/>
      <c r="D2" s="24"/>
      <c r="E2" s="24"/>
      <c r="F2" s="24"/>
      <c r="G2" s="24"/>
      <c r="H2" s="25"/>
      <c r="I2" s="44"/>
      <c r="K2" s="50" t="s">
        <v>1</v>
      </c>
      <c r="L2" s="50" t="s">
        <v>204</v>
      </c>
      <c r="M2" s="47" t="s">
        <v>205</v>
      </c>
    </row>
    <row r="3" spans="1:13" ht="51.75" customHeight="1" thickBot="1" x14ac:dyDescent="0.25">
      <c r="A3" s="22"/>
      <c r="B3" s="21"/>
      <c r="C3" s="20"/>
      <c r="D3" s="20"/>
      <c r="E3" s="20"/>
      <c r="F3" s="20"/>
      <c r="G3" s="21"/>
      <c r="H3" s="20"/>
      <c r="I3" s="45"/>
      <c r="J3" s="18"/>
      <c r="K3" s="22"/>
      <c r="L3" s="51"/>
      <c r="M3" s="43"/>
    </row>
    <row r="4" spans="1:13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3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</row>
    <row r="6" spans="1:13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3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3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3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3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3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3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3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3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3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3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</sheetData>
  <dataConsolidate/>
  <mergeCells count="1">
    <mergeCell ref="K1:M1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H236"/>
  <sheetViews>
    <sheetView topLeftCell="A196" workbookViewId="0">
      <selection activeCell="B235" sqref="B235:E235"/>
    </sheetView>
  </sheetViews>
  <sheetFormatPr defaultRowHeight="12.75" x14ac:dyDescent="0.2"/>
  <cols>
    <col min="1" max="1" width="27.28515625" bestFit="1" customWidth="1"/>
  </cols>
  <sheetData>
    <row r="1" spans="1:8" ht="13.5" thickBot="1" x14ac:dyDescent="0.25">
      <c r="A1" s="39" t="s">
        <v>2</v>
      </c>
      <c r="B1" s="39" t="s">
        <v>135</v>
      </c>
      <c r="C1" s="39" t="s">
        <v>136</v>
      </c>
      <c r="D1" s="39" t="s">
        <v>137</v>
      </c>
      <c r="E1" s="40" t="s">
        <v>138</v>
      </c>
    </row>
    <row r="2" spans="1:8" x14ac:dyDescent="0.2">
      <c r="A2" t="s">
        <v>253</v>
      </c>
      <c r="B2">
        <v>254.25</v>
      </c>
      <c r="C2">
        <v>178.5</v>
      </c>
      <c r="D2">
        <v>172.5</v>
      </c>
      <c r="E2">
        <v>268.5</v>
      </c>
      <c r="H2" t="s">
        <v>253</v>
      </c>
    </row>
    <row r="3" spans="1:8" x14ac:dyDescent="0.2">
      <c r="A3" t="s">
        <v>254</v>
      </c>
      <c r="B3">
        <v>254.25</v>
      </c>
      <c r="C3">
        <v>178.5</v>
      </c>
      <c r="D3">
        <v>138.75</v>
      </c>
      <c r="E3">
        <v>204.75</v>
      </c>
      <c r="H3" t="s">
        <v>254</v>
      </c>
    </row>
    <row r="4" spans="1:8" x14ac:dyDescent="0.2">
      <c r="A4" t="s">
        <v>255</v>
      </c>
      <c r="B4">
        <v>254.25</v>
      </c>
      <c r="C4">
        <v>178.5</v>
      </c>
      <c r="D4">
        <v>203.25</v>
      </c>
      <c r="E4">
        <v>204</v>
      </c>
      <c r="H4" t="s">
        <v>255</v>
      </c>
    </row>
    <row r="5" spans="1:8" x14ac:dyDescent="0.2">
      <c r="A5" t="s">
        <v>256</v>
      </c>
      <c r="B5">
        <v>254.25</v>
      </c>
      <c r="C5">
        <v>178.5</v>
      </c>
      <c r="D5">
        <v>201</v>
      </c>
      <c r="E5">
        <v>521.25</v>
      </c>
      <c r="H5" t="s">
        <v>256</v>
      </c>
    </row>
    <row r="6" spans="1:8" x14ac:dyDescent="0.2">
      <c r="A6" t="s">
        <v>257</v>
      </c>
      <c r="B6">
        <v>254.25</v>
      </c>
      <c r="C6">
        <v>178.5</v>
      </c>
      <c r="D6">
        <v>158.25</v>
      </c>
      <c r="E6">
        <v>521.25</v>
      </c>
      <c r="H6" t="s">
        <v>257</v>
      </c>
    </row>
    <row r="7" spans="1:8" x14ac:dyDescent="0.2">
      <c r="A7" t="s">
        <v>258</v>
      </c>
      <c r="B7">
        <v>254.25</v>
      </c>
      <c r="C7">
        <v>178.5</v>
      </c>
      <c r="D7">
        <v>90</v>
      </c>
      <c r="E7">
        <v>306.75</v>
      </c>
      <c r="H7" t="s">
        <v>258</v>
      </c>
    </row>
    <row r="8" spans="1:8" x14ac:dyDescent="0.2">
      <c r="A8" t="s">
        <v>259</v>
      </c>
      <c r="B8">
        <v>254.25</v>
      </c>
      <c r="C8">
        <v>178.5</v>
      </c>
      <c r="D8">
        <v>45</v>
      </c>
      <c r="E8">
        <v>257.25</v>
      </c>
      <c r="H8" t="s">
        <v>259</v>
      </c>
    </row>
    <row r="9" spans="1:8" x14ac:dyDescent="0.2">
      <c r="A9" t="s">
        <v>260</v>
      </c>
      <c r="B9">
        <v>254.25</v>
      </c>
      <c r="C9">
        <v>178.5</v>
      </c>
      <c r="D9">
        <v>75</v>
      </c>
      <c r="E9">
        <v>198</v>
      </c>
      <c r="H9" t="s">
        <v>260</v>
      </c>
    </row>
    <row r="10" spans="1:8" x14ac:dyDescent="0.2">
      <c r="A10" t="s">
        <v>261</v>
      </c>
      <c r="B10">
        <v>254.25</v>
      </c>
      <c r="C10">
        <v>178.5</v>
      </c>
      <c r="D10">
        <v>167.25</v>
      </c>
      <c r="E10">
        <v>177.75</v>
      </c>
      <c r="H10" t="s">
        <v>261</v>
      </c>
    </row>
    <row r="11" spans="1:8" x14ac:dyDescent="0.2">
      <c r="A11" t="s">
        <v>262</v>
      </c>
      <c r="B11">
        <v>254.25</v>
      </c>
      <c r="C11">
        <v>178.5</v>
      </c>
      <c r="D11">
        <v>263.25</v>
      </c>
      <c r="E11">
        <v>193.5</v>
      </c>
      <c r="H11" t="s">
        <v>262</v>
      </c>
    </row>
    <row r="12" spans="1:8" x14ac:dyDescent="0.2">
      <c r="A12" t="s">
        <v>263</v>
      </c>
      <c r="B12">
        <v>254.25</v>
      </c>
      <c r="C12">
        <v>178.5</v>
      </c>
      <c r="D12">
        <v>300.75</v>
      </c>
      <c r="E12">
        <v>251.25</v>
      </c>
      <c r="H12" t="s">
        <v>263</v>
      </c>
    </row>
    <row r="13" spans="1:8" x14ac:dyDescent="0.2">
      <c r="A13" t="s">
        <v>264</v>
      </c>
      <c r="B13">
        <v>254.25</v>
      </c>
      <c r="C13">
        <v>178.5</v>
      </c>
      <c r="D13">
        <v>256.5</v>
      </c>
      <c r="E13">
        <v>303</v>
      </c>
      <c r="H13" t="s">
        <v>264</v>
      </c>
    </row>
    <row r="14" spans="1:8" x14ac:dyDescent="0.2">
      <c r="A14" t="s">
        <v>265</v>
      </c>
      <c r="B14">
        <v>254.25</v>
      </c>
      <c r="C14">
        <v>178.5</v>
      </c>
      <c r="D14">
        <v>111</v>
      </c>
      <c r="E14">
        <v>326.25</v>
      </c>
      <c r="H14" t="s">
        <v>265</v>
      </c>
    </row>
    <row r="15" spans="1:8" x14ac:dyDescent="0.2">
      <c r="A15" t="s">
        <v>266</v>
      </c>
      <c r="B15">
        <v>254.25</v>
      </c>
      <c r="C15">
        <v>178.5</v>
      </c>
      <c r="D15">
        <v>214.5</v>
      </c>
      <c r="E15">
        <v>251.25</v>
      </c>
      <c r="H15" t="s">
        <v>266</v>
      </c>
    </row>
    <row r="16" spans="1:8" x14ac:dyDescent="0.2">
      <c r="A16" t="s">
        <v>460</v>
      </c>
      <c r="B16">
        <v>254.25</v>
      </c>
      <c r="C16">
        <v>178.5</v>
      </c>
      <c r="D16">
        <v>180</v>
      </c>
      <c r="E16">
        <v>475.5</v>
      </c>
      <c r="H16" t="s">
        <v>460</v>
      </c>
    </row>
    <row r="17" spans="1:8" x14ac:dyDescent="0.2">
      <c r="A17" t="s">
        <v>267</v>
      </c>
      <c r="B17">
        <v>254.25</v>
      </c>
      <c r="C17">
        <v>178.5</v>
      </c>
      <c r="D17">
        <v>179.25</v>
      </c>
      <c r="E17">
        <v>559.5</v>
      </c>
      <c r="H17" t="s">
        <v>267</v>
      </c>
    </row>
    <row r="18" spans="1:8" x14ac:dyDescent="0.2">
      <c r="A18" t="s">
        <v>268</v>
      </c>
      <c r="B18">
        <v>254.25</v>
      </c>
      <c r="C18">
        <v>178.5</v>
      </c>
      <c r="D18">
        <v>9.75</v>
      </c>
      <c r="E18">
        <v>307.5</v>
      </c>
      <c r="H18" t="s">
        <v>268</v>
      </c>
    </row>
    <row r="19" spans="1:8" x14ac:dyDescent="0.2">
      <c r="A19" t="s">
        <v>269</v>
      </c>
      <c r="B19">
        <v>254.25</v>
      </c>
      <c r="C19">
        <v>178.5</v>
      </c>
      <c r="D19">
        <v>333.75</v>
      </c>
      <c r="E19">
        <v>297</v>
      </c>
      <c r="H19" t="s">
        <v>269</v>
      </c>
    </row>
    <row r="20" spans="1:8" x14ac:dyDescent="0.2">
      <c r="A20" t="s">
        <v>270</v>
      </c>
      <c r="B20">
        <v>603.75</v>
      </c>
      <c r="C20">
        <v>315</v>
      </c>
      <c r="D20">
        <v>498.75</v>
      </c>
      <c r="E20">
        <v>138</v>
      </c>
      <c r="H20" t="s">
        <v>270</v>
      </c>
    </row>
    <row r="21" spans="1:8" x14ac:dyDescent="0.2">
      <c r="A21" t="s">
        <v>271</v>
      </c>
      <c r="B21">
        <v>603.75</v>
      </c>
      <c r="C21">
        <v>315</v>
      </c>
      <c r="D21">
        <v>454.5</v>
      </c>
      <c r="E21">
        <v>192</v>
      </c>
      <c r="H21" t="s">
        <v>271</v>
      </c>
    </row>
    <row r="22" spans="1:8" x14ac:dyDescent="0.2">
      <c r="A22" t="s">
        <v>272</v>
      </c>
      <c r="B22">
        <v>603.75</v>
      </c>
      <c r="C22">
        <v>315</v>
      </c>
      <c r="D22">
        <v>421.5</v>
      </c>
      <c r="E22">
        <v>252</v>
      </c>
      <c r="H22" t="s">
        <v>272</v>
      </c>
    </row>
    <row r="23" spans="1:8" x14ac:dyDescent="0.2">
      <c r="A23" t="s">
        <v>273</v>
      </c>
      <c r="B23">
        <v>603.75</v>
      </c>
      <c r="C23">
        <v>315</v>
      </c>
      <c r="D23">
        <v>410.25</v>
      </c>
      <c r="E23">
        <v>337.5</v>
      </c>
      <c r="H23" t="s">
        <v>273</v>
      </c>
    </row>
    <row r="24" spans="1:8" x14ac:dyDescent="0.2">
      <c r="A24" t="s">
        <v>274</v>
      </c>
      <c r="B24">
        <v>603.75</v>
      </c>
      <c r="C24">
        <v>315</v>
      </c>
      <c r="D24">
        <v>446.25</v>
      </c>
      <c r="E24">
        <v>436.5</v>
      </c>
      <c r="H24" t="s">
        <v>274</v>
      </c>
    </row>
    <row r="25" spans="1:8" x14ac:dyDescent="0.2">
      <c r="A25" t="s">
        <v>275</v>
      </c>
      <c r="B25">
        <v>603.75</v>
      </c>
      <c r="C25">
        <v>315</v>
      </c>
      <c r="D25">
        <v>514.5</v>
      </c>
      <c r="E25">
        <v>474</v>
      </c>
      <c r="H25" t="s">
        <v>275</v>
      </c>
    </row>
    <row r="26" spans="1:8" x14ac:dyDescent="0.2">
      <c r="A26" t="s">
        <v>276</v>
      </c>
      <c r="B26">
        <v>603.75</v>
      </c>
      <c r="C26">
        <v>315</v>
      </c>
      <c r="D26">
        <v>559.5</v>
      </c>
      <c r="E26">
        <v>474.75</v>
      </c>
      <c r="H26" t="s">
        <v>276</v>
      </c>
    </row>
    <row r="27" spans="1:8" x14ac:dyDescent="0.2">
      <c r="A27" t="s">
        <v>277</v>
      </c>
      <c r="B27">
        <v>603.75</v>
      </c>
      <c r="C27">
        <v>315</v>
      </c>
      <c r="D27">
        <v>627.75</v>
      </c>
      <c r="E27">
        <v>432.75</v>
      </c>
      <c r="H27" t="s">
        <v>277</v>
      </c>
    </row>
    <row r="28" spans="1:8" x14ac:dyDescent="0.2">
      <c r="A28" t="s">
        <v>278</v>
      </c>
      <c r="B28">
        <v>603.75</v>
      </c>
      <c r="C28">
        <v>315</v>
      </c>
      <c r="D28">
        <v>661.5</v>
      </c>
      <c r="E28">
        <v>333</v>
      </c>
      <c r="H28" t="s">
        <v>278</v>
      </c>
    </row>
    <row r="29" spans="1:8" x14ac:dyDescent="0.2">
      <c r="A29" t="s">
        <v>279</v>
      </c>
      <c r="B29">
        <v>603.75</v>
      </c>
      <c r="C29">
        <v>315</v>
      </c>
      <c r="D29">
        <v>648</v>
      </c>
      <c r="E29">
        <v>248.25</v>
      </c>
      <c r="H29" t="s">
        <v>279</v>
      </c>
    </row>
    <row r="30" spans="1:8" x14ac:dyDescent="0.2">
      <c r="A30" t="s">
        <v>280</v>
      </c>
      <c r="B30">
        <v>603.75</v>
      </c>
      <c r="C30">
        <v>315</v>
      </c>
      <c r="D30">
        <v>612.75</v>
      </c>
      <c r="E30">
        <v>189</v>
      </c>
      <c r="H30" t="s">
        <v>280</v>
      </c>
    </row>
    <row r="31" spans="1:8" x14ac:dyDescent="0.2">
      <c r="A31" t="s">
        <v>281</v>
      </c>
      <c r="B31">
        <v>603.75</v>
      </c>
      <c r="C31">
        <v>315</v>
      </c>
      <c r="D31">
        <v>567</v>
      </c>
      <c r="E31">
        <v>138</v>
      </c>
      <c r="H31" t="s">
        <v>281</v>
      </c>
    </row>
    <row r="32" spans="1:8" x14ac:dyDescent="0.2">
      <c r="A32" t="s">
        <v>282</v>
      </c>
      <c r="B32">
        <v>603.75</v>
      </c>
      <c r="C32">
        <v>315</v>
      </c>
      <c r="D32">
        <v>495.75</v>
      </c>
      <c r="E32">
        <v>429.75</v>
      </c>
      <c r="H32" t="s">
        <v>282</v>
      </c>
    </row>
    <row r="33" spans="1:8" x14ac:dyDescent="0.2">
      <c r="A33" t="s">
        <v>283</v>
      </c>
      <c r="B33">
        <v>603.75</v>
      </c>
      <c r="C33">
        <v>315</v>
      </c>
      <c r="D33">
        <v>449.25</v>
      </c>
      <c r="E33">
        <v>351.75</v>
      </c>
      <c r="H33" t="s">
        <v>283</v>
      </c>
    </row>
    <row r="34" spans="1:8" x14ac:dyDescent="0.2">
      <c r="A34" t="s">
        <v>284</v>
      </c>
      <c r="B34">
        <v>603.75</v>
      </c>
      <c r="C34">
        <v>315</v>
      </c>
      <c r="D34">
        <v>489</v>
      </c>
      <c r="E34">
        <v>283.5</v>
      </c>
      <c r="H34" t="s">
        <v>284</v>
      </c>
    </row>
    <row r="35" spans="1:8" x14ac:dyDescent="0.2">
      <c r="A35" t="s">
        <v>285</v>
      </c>
      <c r="B35">
        <v>603.75</v>
      </c>
      <c r="C35">
        <v>315</v>
      </c>
      <c r="D35">
        <v>582</v>
      </c>
      <c r="E35">
        <v>282</v>
      </c>
      <c r="H35" t="s">
        <v>285</v>
      </c>
    </row>
    <row r="36" spans="1:8" x14ac:dyDescent="0.2">
      <c r="A36" t="s">
        <v>286</v>
      </c>
      <c r="B36">
        <v>603.75</v>
      </c>
      <c r="C36">
        <v>315</v>
      </c>
      <c r="D36">
        <v>621.75</v>
      </c>
      <c r="E36">
        <v>349.5</v>
      </c>
      <c r="H36" t="s">
        <v>286</v>
      </c>
    </row>
    <row r="37" spans="1:8" x14ac:dyDescent="0.2">
      <c r="A37" t="s">
        <v>287</v>
      </c>
      <c r="B37">
        <v>603.75</v>
      </c>
      <c r="C37">
        <v>315</v>
      </c>
      <c r="D37">
        <v>576</v>
      </c>
      <c r="E37">
        <v>432</v>
      </c>
      <c r="H37" t="s">
        <v>287</v>
      </c>
    </row>
    <row r="38" spans="1:8" x14ac:dyDescent="0.2">
      <c r="A38" t="s">
        <v>288</v>
      </c>
      <c r="B38">
        <v>603.75</v>
      </c>
      <c r="C38">
        <v>315</v>
      </c>
      <c r="D38">
        <v>410.25</v>
      </c>
      <c r="E38">
        <v>233.25</v>
      </c>
      <c r="H38" t="s">
        <v>288</v>
      </c>
    </row>
    <row r="39" spans="1:8" x14ac:dyDescent="0.2">
      <c r="A39" t="s">
        <v>289</v>
      </c>
      <c r="B39">
        <v>603.75</v>
      </c>
      <c r="C39">
        <v>315</v>
      </c>
      <c r="D39">
        <v>432</v>
      </c>
      <c r="E39">
        <v>192</v>
      </c>
      <c r="H39" t="s">
        <v>289</v>
      </c>
    </row>
    <row r="40" spans="1:8" x14ac:dyDescent="0.2">
      <c r="A40" t="s">
        <v>290</v>
      </c>
      <c r="B40">
        <v>603.75</v>
      </c>
      <c r="C40">
        <v>315</v>
      </c>
      <c r="D40">
        <v>638.25</v>
      </c>
      <c r="E40">
        <v>190.5</v>
      </c>
      <c r="H40" t="s">
        <v>290</v>
      </c>
    </row>
    <row r="41" spans="1:8" x14ac:dyDescent="0.2">
      <c r="A41" t="s">
        <v>291</v>
      </c>
      <c r="B41">
        <v>603.75</v>
      </c>
      <c r="C41">
        <v>315</v>
      </c>
      <c r="D41">
        <v>661.5</v>
      </c>
      <c r="E41">
        <v>230.25</v>
      </c>
      <c r="H41" t="s">
        <v>291</v>
      </c>
    </row>
    <row r="42" spans="1:8" x14ac:dyDescent="0.2">
      <c r="A42" t="s">
        <v>292</v>
      </c>
      <c r="B42">
        <v>603.75</v>
      </c>
      <c r="C42">
        <v>315</v>
      </c>
      <c r="D42">
        <v>561</v>
      </c>
      <c r="E42">
        <v>513</v>
      </c>
      <c r="H42" t="s">
        <v>292</v>
      </c>
    </row>
    <row r="43" spans="1:8" x14ac:dyDescent="0.2">
      <c r="A43" t="s">
        <v>293</v>
      </c>
      <c r="B43">
        <v>603.75</v>
      </c>
      <c r="C43">
        <v>315</v>
      </c>
      <c r="D43">
        <v>516</v>
      </c>
      <c r="E43">
        <v>513.75</v>
      </c>
      <c r="H43" t="s">
        <v>293</v>
      </c>
    </row>
    <row r="44" spans="1:8" x14ac:dyDescent="0.2">
      <c r="A44" t="s">
        <v>294</v>
      </c>
      <c r="B44">
        <v>603.75</v>
      </c>
      <c r="C44">
        <v>315</v>
      </c>
      <c r="D44">
        <v>443.25</v>
      </c>
      <c r="E44">
        <v>278.25</v>
      </c>
      <c r="H44" t="s">
        <v>294</v>
      </c>
    </row>
    <row r="45" spans="1:8" x14ac:dyDescent="0.2">
      <c r="A45" t="s">
        <v>295</v>
      </c>
      <c r="B45">
        <v>603.75</v>
      </c>
      <c r="C45">
        <v>315</v>
      </c>
      <c r="D45">
        <v>534</v>
      </c>
      <c r="E45">
        <v>171.75</v>
      </c>
      <c r="H45" t="s">
        <v>295</v>
      </c>
    </row>
    <row r="46" spans="1:8" x14ac:dyDescent="0.2">
      <c r="A46" t="s">
        <v>296</v>
      </c>
      <c r="B46">
        <v>603.75</v>
      </c>
      <c r="C46">
        <v>315</v>
      </c>
      <c r="D46">
        <v>625.5</v>
      </c>
      <c r="E46">
        <v>276</v>
      </c>
      <c r="H46" t="s">
        <v>296</v>
      </c>
    </row>
    <row r="47" spans="1:8" x14ac:dyDescent="0.2">
      <c r="A47" t="s">
        <v>297</v>
      </c>
      <c r="B47">
        <v>254.25</v>
      </c>
      <c r="C47">
        <v>178.5</v>
      </c>
      <c r="D47">
        <v>603.75</v>
      </c>
      <c r="E47">
        <v>315</v>
      </c>
      <c r="H47" t="s">
        <v>297</v>
      </c>
    </row>
    <row r="48" spans="1:8" x14ac:dyDescent="0.2">
      <c r="A48" t="s">
        <v>298</v>
      </c>
      <c r="B48">
        <v>267.75</v>
      </c>
      <c r="C48">
        <v>333.875</v>
      </c>
      <c r="D48">
        <v>177.75</v>
      </c>
      <c r="E48">
        <v>255.125</v>
      </c>
      <c r="H48" t="s">
        <v>298</v>
      </c>
    </row>
    <row r="49" spans="1:8" x14ac:dyDescent="0.2">
      <c r="A49" t="s">
        <v>299</v>
      </c>
      <c r="B49">
        <v>267.75</v>
      </c>
      <c r="C49">
        <v>333.875</v>
      </c>
      <c r="D49">
        <v>246</v>
      </c>
      <c r="E49">
        <v>295.625</v>
      </c>
      <c r="H49" t="s">
        <v>299</v>
      </c>
    </row>
    <row r="50" spans="1:8" x14ac:dyDescent="0.2">
      <c r="A50" t="s">
        <v>300</v>
      </c>
      <c r="B50">
        <v>267.75</v>
      </c>
      <c r="C50">
        <v>333.875</v>
      </c>
      <c r="D50">
        <v>247.5</v>
      </c>
      <c r="E50">
        <v>373.625</v>
      </c>
      <c r="H50" t="s">
        <v>300</v>
      </c>
    </row>
    <row r="51" spans="1:8" x14ac:dyDescent="0.2">
      <c r="A51" t="s">
        <v>301</v>
      </c>
      <c r="B51">
        <v>267.75</v>
      </c>
      <c r="C51">
        <v>333.875</v>
      </c>
      <c r="D51">
        <v>182.25</v>
      </c>
      <c r="E51">
        <v>414.125</v>
      </c>
      <c r="H51" t="s">
        <v>301</v>
      </c>
    </row>
    <row r="52" spans="1:8" x14ac:dyDescent="0.2">
      <c r="A52" t="s">
        <v>302</v>
      </c>
      <c r="B52">
        <v>267.75</v>
      </c>
      <c r="C52">
        <v>333.875</v>
      </c>
      <c r="D52">
        <v>112.5</v>
      </c>
      <c r="E52">
        <v>378.125</v>
      </c>
      <c r="H52" t="s">
        <v>302</v>
      </c>
    </row>
    <row r="53" spans="1:8" x14ac:dyDescent="0.2">
      <c r="A53" t="s">
        <v>303</v>
      </c>
      <c r="B53">
        <v>267.75</v>
      </c>
      <c r="C53">
        <v>333.875</v>
      </c>
      <c r="D53">
        <v>112.5</v>
      </c>
      <c r="E53">
        <v>298.625</v>
      </c>
      <c r="H53" t="s">
        <v>303</v>
      </c>
    </row>
    <row r="54" spans="1:8" x14ac:dyDescent="0.2">
      <c r="A54" t="s">
        <v>459</v>
      </c>
      <c r="B54">
        <v>267.75</v>
      </c>
      <c r="C54">
        <v>333.875</v>
      </c>
      <c r="D54">
        <v>111.75</v>
      </c>
      <c r="E54">
        <v>337.625</v>
      </c>
      <c r="H54" t="s">
        <v>461</v>
      </c>
    </row>
    <row r="55" spans="1:8" x14ac:dyDescent="0.2">
      <c r="A55" t="s">
        <v>304</v>
      </c>
      <c r="B55">
        <v>267.75</v>
      </c>
      <c r="C55">
        <v>333.875</v>
      </c>
      <c r="D55">
        <v>218.25</v>
      </c>
      <c r="E55">
        <v>511.625</v>
      </c>
      <c r="H55" t="s">
        <v>304</v>
      </c>
    </row>
    <row r="56" spans="1:8" x14ac:dyDescent="0.2">
      <c r="A56" t="s">
        <v>305</v>
      </c>
      <c r="B56">
        <v>267.75</v>
      </c>
      <c r="C56">
        <v>333.875</v>
      </c>
      <c r="D56">
        <v>420.75</v>
      </c>
      <c r="E56">
        <v>328.625</v>
      </c>
      <c r="H56" t="s">
        <v>305</v>
      </c>
    </row>
    <row r="57" spans="1:8" x14ac:dyDescent="0.2">
      <c r="A57" t="s">
        <v>306</v>
      </c>
      <c r="B57">
        <v>267.75</v>
      </c>
      <c r="C57">
        <v>333.875</v>
      </c>
      <c r="D57">
        <v>214.5</v>
      </c>
      <c r="E57">
        <v>159.125</v>
      </c>
      <c r="H57" t="s">
        <v>306</v>
      </c>
    </row>
    <row r="58" spans="1:8" x14ac:dyDescent="0.2">
      <c r="A58" t="s">
        <v>307</v>
      </c>
      <c r="B58">
        <v>625.5</v>
      </c>
      <c r="C58">
        <v>333.125</v>
      </c>
      <c r="D58">
        <v>741.75</v>
      </c>
      <c r="E58">
        <v>158.375</v>
      </c>
      <c r="H58" t="s">
        <v>307</v>
      </c>
    </row>
    <row r="59" spans="1:8" x14ac:dyDescent="0.2">
      <c r="A59" t="s">
        <v>308</v>
      </c>
      <c r="B59">
        <v>625.5</v>
      </c>
      <c r="C59">
        <v>333.125</v>
      </c>
      <c r="D59">
        <v>738.75</v>
      </c>
      <c r="E59">
        <v>512.375</v>
      </c>
      <c r="H59" t="s">
        <v>308</v>
      </c>
    </row>
    <row r="60" spans="1:8" x14ac:dyDescent="0.2">
      <c r="A60" t="s">
        <v>309</v>
      </c>
      <c r="B60">
        <v>625.5</v>
      </c>
      <c r="C60">
        <v>333.125</v>
      </c>
      <c r="D60">
        <v>851.25</v>
      </c>
      <c r="E60">
        <v>239.375</v>
      </c>
      <c r="H60" t="s">
        <v>309</v>
      </c>
    </row>
    <row r="61" spans="1:8" x14ac:dyDescent="0.2">
      <c r="A61" t="s">
        <v>310</v>
      </c>
      <c r="B61">
        <v>625.5</v>
      </c>
      <c r="C61">
        <v>333.125</v>
      </c>
      <c r="D61">
        <v>753</v>
      </c>
      <c r="E61">
        <v>294.125</v>
      </c>
      <c r="H61" t="s">
        <v>310</v>
      </c>
    </row>
    <row r="62" spans="1:8" x14ac:dyDescent="0.2">
      <c r="A62" t="s">
        <v>311</v>
      </c>
      <c r="B62">
        <v>625.5</v>
      </c>
      <c r="C62">
        <v>333.125</v>
      </c>
      <c r="D62">
        <v>750.75</v>
      </c>
      <c r="E62">
        <v>374.375</v>
      </c>
      <c r="H62" t="s">
        <v>311</v>
      </c>
    </row>
    <row r="63" spans="1:8" x14ac:dyDescent="0.2">
      <c r="A63" t="s">
        <v>312</v>
      </c>
      <c r="B63">
        <v>625.5</v>
      </c>
      <c r="C63">
        <v>333.125</v>
      </c>
      <c r="D63">
        <v>849</v>
      </c>
      <c r="E63">
        <v>433.625</v>
      </c>
      <c r="H63" t="s">
        <v>312</v>
      </c>
    </row>
    <row r="64" spans="1:8" x14ac:dyDescent="0.2">
      <c r="A64" t="s">
        <v>313</v>
      </c>
      <c r="B64">
        <v>625.5</v>
      </c>
      <c r="C64">
        <v>333.125</v>
      </c>
      <c r="D64">
        <v>915.75</v>
      </c>
      <c r="E64">
        <v>393.875</v>
      </c>
      <c r="H64" t="s">
        <v>313</v>
      </c>
    </row>
    <row r="65" spans="1:8" x14ac:dyDescent="0.2">
      <c r="A65" t="s">
        <v>314</v>
      </c>
      <c r="B65">
        <v>625.5</v>
      </c>
      <c r="C65">
        <v>333.125</v>
      </c>
      <c r="D65">
        <v>915</v>
      </c>
      <c r="E65">
        <v>280.625</v>
      </c>
      <c r="H65" t="s">
        <v>314</v>
      </c>
    </row>
    <row r="66" spans="1:8" x14ac:dyDescent="0.2">
      <c r="A66" t="s">
        <v>315</v>
      </c>
      <c r="B66">
        <v>269.25</v>
      </c>
      <c r="C66">
        <v>336.875</v>
      </c>
      <c r="D66">
        <v>624</v>
      </c>
      <c r="E66">
        <v>332.375</v>
      </c>
      <c r="H66" t="s">
        <v>315</v>
      </c>
    </row>
    <row r="67" spans="1:8" x14ac:dyDescent="0.2">
      <c r="A67" t="s">
        <v>316</v>
      </c>
      <c r="B67">
        <v>115.5</v>
      </c>
      <c r="C67">
        <v>203.25</v>
      </c>
      <c r="D67">
        <v>10.5</v>
      </c>
      <c r="E67">
        <v>284.25</v>
      </c>
      <c r="H67" t="s">
        <v>316</v>
      </c>
    </row>
    <row r="68" spans="1:8" x14ac:dyDescent="0.2">
      <c r="A68" t="s">
        <v>317</v>
      </c>
      <c r="B68">
        <v>115.5</v>
      </c>
      <c r="C68">
        <v>203.25</v>
      </c>
      <c r="D68">
        <v>17.25</v>
      </c>
      <c r="E68">
        <v>262.5</v>
      </c>
      <c r="H68" t="s">
        <v>317</v>
      </c>
    </row>
    <row r="69" spans="1:8" x14ac:dyDescent="0.2">
      <c r="A69" t="s">
        <v>318</v>
      </c>
      <c r="B69">
        <v>115.5</v>
      </c>
      <c r="C69">
        <v>203.25</v>
      </c>
      <c r="D69">
        <v>63</v>
      </c>
      <c r="E69">
        <v>232.5</v>
      </c>
      <c r="H69" t="s">
        <v>318</v>
      </c>
    </row>
    <row r="70" spans="1:8" x14ac:dyDescent="0.2">
      <c r="A70" t="s">
        <v>319</v>
      </c>
      <c r="B70">
        <v>115.5</v>
      </c>
      <c r="C70">
        <v>203.25</v>
      </c>
      <c r="D70">
        <v>128.25</v>
      </c>
      <c r="E70">
        <v>199</v>
      </c>
      <c r="H70" t="s">
        <v>319</v>
      </c>
    </row>
    <row r="71" spans="1:8" x14ac:dyDescent="0.2">
      <c r="A71" t="s">
        <v>320</v>
      </c>
      <c r="B71">
        <v>115.5</v>
      </c>
      <c r="C71">
        <v>203.25</v>
      </c>
      <c r="D71">
        <v>171</v>
      </c>
      <c r="E71">
        <v>174.75</v>
      </c>
      <c r="H71" t="s">
        <v>320</v>
      </c>
    </row>
    <row r="72" spans="1:8" x14ac:dyDescent="0.2">
      <c r="A72" t="s">
        <v>321</v>
      </c>
      <c r="B72">
        <v>115.5</v>
      </c>
      <c r="C72">
        <v>203.25</v>
      </c>
      <c r="D72">
        <v>211.5</v>
      </c>
      <c r="E72">
        <v>173.25</v>
      </c>
      <c r="H72" t="s">
        <v>321</v>
      </c>
    </row>
    <row r="73" spans="1:8" x14ac:dyDescent="0.2">
      <c r="A73" t="s">
        <v>322</v>
      </c>
      <c r="B73">
        <v>115.5</v>
      </c>
      <c r="C73">
        <v>203.25</v>
      </c>
      <c r="D73">
        <v>211.5</v>
      </c>
      <c r="E73">
        <v>229.5</v>
      </c>
      <c r="H73" t="s">
        <v>322</v>
      </c>
    </row>
    <row r="74" spans="1:8" x14ac:dyDescent="0.2">
      <c r="A74" t="s">
        <v>323</v>
      </c>
      <c r="B74">
        <v>115.5</v>
      </c>
      <c r="C74">
        <v>203.25</v>
      </c>
      <c r="D74">
        <v>274.5</v>
      </c>
      <c r="E74">
        <v>171.75</v>
      </c>
      <c r="H74" t="s">
        <v>323</v>
      </c>
    </row>
    <row r="75" spans="1:8" x14ac:dyDescent="0.2">
      <c r="A75" t="s">
        <v>324</v>
      </c>
      <c r="B75">
        <v>115.5</v>
      </c>
      <c r="C75">
        <v>203.25</v>
      </c>
      <c r="D75">
        <v>337.5</v>
      </c>
      <c r="E75">
        <v>171</v>
      </c>
      <c r="H75" t="s">
        <v>324</v>
      </c>
    </row>
    <row r="76" spans="1:8" x14ac:dyDescent="0.2">
      <c r="A76" t="s">
        <v>325</v>
      </c>
      <c r="B76">
        <v>115.5</v>
      </c>
      <c r="C76">
        <v>203.25</v>
      </c>
      <c r="D76">
        <v>394.5</v>
      </c>
      <c r="E76">
        <v>171.75</v>
      </c>
      <c r="H76" t="s">
        <v>325</v>
      </c>
    </row>
    <row r="77" spans="1:8" x14ac:dyDescent="0.2">
      <c r="A77" t="s">
        <v>326</v>
      </c>
      <c r="B77">
        <v>115.5</v>
      </c>
      <c r="C77">
        <v>203.25</v>
      </c>
      <c r="D77">
        <v>430.5</v>
      </c>
      <c r="E77">
        <v>130.5</v>
      </c>
      <c r="H77" t="s">
        <v>326</v>
      </c>
    </row>
    <row r="78" spans="1:8" x14ac:dyDescent="0.2">
      <c r="A78" t="s">
        <v>327</v>
      </c>
      <c r="B78">
        <v>115.5</v>
      </c>
      <c r="C78">
        <v>203.25</v>
      </c>
      <c r="D78">
        <v>441.75</v>
      </c>
      <c r="E78">
        <v>147.75</v>
      </c>
      <c r="H78" t="s">
        <v>327</v>
      </c>
    </row>
    <row r="79" spans="1:8" x14ac:dyDescent="0.2">
      <c r="A79" t="s">
        <v>328</v>
      </c>
      <c r="B79">
        <v>115.5</v>
      </c>
      <c r="C79">
        <v>203.25</v>
      </c>
      <c r="D79">
        <v>441.75</v>
      </c>
      <c r="E79">
        <v>172.5</v>
      </c>
      <c r="H79" t="s">
        <v>328</v>
      </c>
    </row>
    <row r="80" spans="1:8" x14ac:dyDescent="0.2">
      <c r="A80" t="s">
        <v>329</v>
      </c>
      <c r="B80">
        <v>115.5</v>
      </c>
      <c r="C80">
        <v>203.25</v>
      </c>
      <c r="D80">
        <v>473.25</v>
      </c>
      <c r="E80">
        <v>186.75</v>
      </c>
      <c r="H80" t="s">
        <v>329</v>
      </c>
    </row>
    <row r="81" spans="1:8" x14ac:dyDescent="0.2">
      <c r="A81" t="s">
        <v>330</v>
      </c>
      <c r="B81">
        <v>115.5</v>
      </c>
      <c r="C81">
        <v>203.25</v>
      </c>
      <c r="D81">
        <v>473.25</v>
      </c>
      <c r="E81">
        <v>243</v>
      </c>
      <c r="H81" t="s">
        <v>330</v>
      </c>
    </row>
    <row r="82" spans="1:8" x14ac:dyDescent="0.2">
      <c r="A82" t="s">
        <v>331</v>
      </c>
      <c r="B82">
        <v>115.5</v>
      </c>
      <c r="C82">
        <v>203.25</v>
      </c>
      <c r="D82">
        <v>533.25</v>
      </c>
      <c r="E82">
        <v>209.25</v>
      </c>
      <c r="H82" t="s">
        <v>331</v>
      </c>
    </row>
    <row r="83" spans="1:8" x14ac:dyDescent="0.2">
      <c r="A83" t="s">
        <v>332</v>
      </c>
      <c r="B83">
        <v>115.5</v>
      </c>
      <c r="C83">
        <v>203.25</v>
      </c>
      <c r="D83">
        <v>546.75</v>
      </c>
      <c r="E83">
        <v>230.25</v>
      </c>
      <c r="H83" t="s">
        <v>332</v>
      </c>
    </row>
    <row r="84" spans="1:8" x14ac:dyDescent="0.2">
      <c r="A84" t="s">
        <v>333</v>
      </c>
      <c r="B84">
        <v>115.5</v>
      </c>
      <c r="C84">
        <v>203.25</v>
      </c>
      <c r="D84">
        <v>588</v>
      </c>
      <c r="E84">
        <v>250.5</v>
      </c>
      <c r="H84" t="s">
        <v>333</v>
      </c>
    </row>
    <row r="85" spans="1:8" x14ac:dyDescent="0.2">
      <c r="A85" t="s">
        <v>334</v>
      </c>
      <c r="B85">
        <v>115.5</v>
      </c>
      <c r="C85">
        <v>203.25</v>
      </c>
      <c r="D85">
        <v>641.25</v>
      </c>
      <c r="E85">
        <v>276.75</v>
      </c>
      <c r="H85" t="s">
        <v>334</v>
      </c>
    </row>
    <row r="86" spans="1:8" x14ac:dyDescent="0.2">
      <c r="A86" t="s">
        <v>335</v>
      </c>
      <c r="B86">
        <v>115.5</v>
      </c>
      <c r="C86">
        <v>203.25</v>
      </c>
      <c r="D86">
        <v>640.5</v>
      </c>
      <c r="E86">
        <v>326.25</v>
      </c>
      <c r="H86" t="s">
        <v>335</v>
      </c>
    </row>
    <row r="87" spans="1:8" x14ac:dyDescent="0.2">
      <c r="A87" t="s">
        <v>336</v>
      </c>
      <c r="B87">
        <v>115.5</v>
      </c>
      <c r="C87">
        <v>203.25</v>
      </c>
      <c r="D87">
        <v>588.75</v>
      </c>
      <c r="E87">
        <v>356.25</v>
      </c>
      <c r="H87" t="s">
        <v>336</v>
      </c>
    </row>
    <row r="88" spans="1:8" x14ac:dyDescent="0.2">
      <c r="A88" t="s">
        <v>337</v>
      </c>
      <c r="B88">
        <v>115.5</v>
      </c>
      <c r="C88">
        <v>203.25</v>
      </c>
      <c r="D88">
        <v>546</v>
      </c>
      <c r="E88">
        <v>378.75</v>
      </c>
      <c r="H88" t="s">
        <v>337</v>
      </c>
    </row>
    <row r="89" spans="1:8" x14ac:dyDescent="0.2">
      <c r="A89" t="s">
        <v>338</v>
      </c>
      <c r="B89">
        <v>115.5</v>
      </c>
      <c r="C89">
        <v>203.25</v>
      </c>
      <c r="D89">
        <v>537</v>
      </c>
      <c r="E89">
        <v>396</v>
      </c>
      <c r="H89" t="s">
        <v>338</v>
      </c>
    </row>
    <row r="90" spans="1:8" x14ac:dyDescent="0.2">
      <c r="A90" t="s">
        <v>339</v>
      </c>
      <c r="B90">
        <v>115.5</v>
      </c>
      <c r="C90">
        <v>203.25</v>
      </c>
      <c r="D90">
        <v>496.5</v>
      </c>
      <c r="E90">
        <v>397.5</v>
      </c>
      <c r="H90" t="s">
        <v>339</v>
      </c>
    </row>
    <row r="91" spans="1:8" x14ac:dyDescent="0.2">
      <c r="A91" t="s">
        <v>340</v>
      </c>
      <c r="B91">
        <v>115.5</v>
      </c>
      <c r="C91">
        <v>203.25</v>
      </c>
      <c r="D91">
        <v>453</v>
      </c>
      <c r="E91">
        <v>397.5</v>
      </c>
      <c r="H91" t="s">
        <v>340</v>
      </c>
    </row>
    <row r="92" spans="1:8" x14ac:dyDescent="0.2">
      <c r="A92" t="s">
        <v>341</v>
      </c>
      <c r="B92">
        <v>115.5</v>
      </c>
      <c r="C92">
        <v>203.25</v>
      </c>
      <c r="D92">
        <v>413.25</v>
      </c>
      <c r="E92">
        <v>423</v>
      </c>
      <c r="H92" t="s">
        <v>341</v>
      </c>
    </row>
    <row r="93" spans="1:8" x14ac:dyDescent="0.2">
      <c r="A93" t="s">
        <v>342</v>
      </c>
      <c r="B93">
        <v>115.5</v>
      </c>
      <c r="C93">
        <v>203.25</v>
      </c>
      <c r="D93">
        <v>381.75</v>
      </c>
      <c r="E93">
        <v>438</v>
      </c>
      <c r="H93" t="s">
        <v>342</v>
      </c>
    </row>
    <row r="94" spans="1:8" x14ac:dyDescent="0.2">
      <c r="A94" t="s">
        <v>343</v>
      </c>
      <c r="B94">
        <v>115.5</v>
      </c>
      <c r="C94">
        <v>203.25</v>
      </c>
      <c r="D94">
        <v>321</v>
      </c>
      <c r="E94">
        <v>438.75</v>
      </c>
      <c r="H94" t="s">
        <v>343</v>
      </c>
    </row>
    <row r="95" spans="1:8" x14ac:dyDescent="0.2">
      <c r="A95" t="s">
        <v>344</v>
      </c>
      <c r="B95">
        <v>115.5</v>
      </c>
      <c r="C95">
        <v>203.25</v>
      </c>
      <c r="D95">
        <v>280.5</v>
      </c>
      <c r="E95">
        <v>440.25</v>
      </c>
      <c r="H95" t="s">
        <v>344</v>
      </c>
    </row>
    <row r="96" spans="1:8" x14ac:dyDescent="0.2">
      <c r="A96" t="s">
        <v>345</v>
      </c>
      <c r="B96">
        <v>115.5</v>
      </c>
      <c r="C96">
        <v>203.25</v>
      </c>
      <c r="D96">
        <v>267</v>
      </c>
      <c r="E96">
        <v>447</v>
      </c>
      <c r="H96" t="s">
        <v>345</v>
      </c>
    </row>
    <row r="97" spans="1:8" x14ac:dyDescent="0.2">
      <c r="A97" t="s">
        <v>346</v>
      </c>
      <c r="B97">
        <v>115.5</v>
      </c>
      <c r="C97">
        <v>203.25</v>
      </c>
      <c r="D97">
        <v>435.75</v>
      </c>
      <c r="E97">
        <v>478.5</v>
      </c>
      <c r="H97" t="s">
        <v>346</v>
      </c>
    </row>
    <row r="98" spans="1:8" x14ac:dyDescent="0.2">
      <c r="A98" t="s">
        <v>347</v>
      </c>
      <c r="B98">
        <v>115.5</v>
      </c>
      <c r="C98">
        <v>203.25</v>
      </c>
      <c r="D98">
        <v>449.25</v>
      </c>
      <c r="E98">
        <v>453</v>
      </c>
      <c r="H98" t="s">
        <v>347</v>
      </c>
    </row>
    <row r="99" spans="1:8" x14ac:dyDescent="0.2">
      <c r="A99" t="s">
        <v>348</v>
      </c>
      <c r="B99">
        <v>115.5</v>
      </c>
      <c r="C99">
        <v>203.25</v>
      </c>
      <c r="D99">
        <v>468</v>
      </c>
      <c r="E99">
        <v>444</v>
      </c>
      <c r="H99" t="s">
        <v>348</v>
      </c>
    </row>
    <row r="100" spans="1:8" x14ac:dyDescent="0.2">
      <c r="A100" t="s">
        <v>349</v>
      </c>
      <c r="B100">
        <v>115.5</v>
      </c>
      <c r="C100">
        <v>203.25</v>
      </c>
      <c r="D100">
        <v>785.75</v>
      </c>
      <c r="E100">
        <v>408.75</v>
      </c>
      <c r="H100" t="s">
        <v>349</v>
      </c>
    </row>
    <row r="101" spans="1:8" x14ac:dyDescent="0.2">
      <c r="A101" t="s">
        <v>350</v>
      </c>
      <c r="B101">
        <v>115.5</v>
      </c>
      <c r="C101">
        <v>203.25</v>
      </c>
      <c r="D101">
        <v>191.25</v>
      </c>
      <c r="E101">
        <v>161.25</v>
      </c>
      <c r="H101" t="s">
        <v>350</v>
      </c>
    </row>
    <row r="102" spans="1:8" x14ac:dyDescent="0.2">
      <c r="A102" t="s">
        <v>351</v>
      </c>
      <c r="B102">
        <v>115.5</v>
      </c>
      <c r="C102">
        <v>203.25</v>
      </c>
      <c r="D102">
        <v>459.75</v>
      </c>
      <c r="E102">
        <v>124.5</v>
      </c>
      <c r="H102" t="s">
        <v>351</v>
      </c>
    </row>
    <row r="103" spans="1:8" x14ac:dyDescent="0.2">
      <c r="A103" t="s">
        <v>352</v>
      </c>
      <c r="B103">
        <v>115.5</v>
      </c>
      <c r="C103">
        <v>203.25</v>
      </c>
      <c r="D103">
        <v>647.25</v>
      </c>
      <c r="E103">
        <v>260.25</v>
      </c>
      <c r="H103" t="s">
        <v>352</v>
      </c>
    </row>
    <row r="104" spans="1:8" x14ac:dyDescent="0.2">
      <c r="A104" t="s">
        <v>353</v>
      </c>
      <c r="B104">
        <v>115.5</v>
      </c>
      <c r="C104">
        <v>203.25</v>
      </c>
      <c r="D104">
        <v>649.5</v>
      </c>
      <c r="E104">
        <v>342.75</v>
      </c>
      <c r="H104" t="s">
        <v>353</v>
      </c>
    </row>
    <row r="105" spans="1:8" x14ac:dyDescent="0.2">
      <c r="A105" t="s">
        <v>354</v>
      </c>
      <c r="B105">
        <v>115.5</v>
      </c>
      <c r="C105">
        <v>203.25</v>
      </c>
      <c r="D105">
        <v>464.25</v>
      </c>
      <c r="E105">
        <v>483.75</v>
      </c>
      <c r="H105" t="s">
        <v>354</v>
      </c>
    </row>
    <row r="106" spans="1:8" x14ac:dyDescent="0.2">
      <c r="A106" t="s">
        <v>355</v>
      </c>
      <c r="B106">
        <v>115.5</v>
      </c>
      <c r="C106">
        <v>203.25</v>
      </c>
      <c r="D106">
        <v>195</v>
      </c>
      <c r="E106">
        <v>451.5</v>
      </c>
      <c r="H106" t="s">
        <v>355</v>
      </c>
    </row>
    <row r="107" spans="1:8" x14ac:dyDescent="0.2">
      <c r="A107" t="s">
        <v>453</v>
      </c>
      <c r="B107">
        <v>115.5</v>
      </c>
      <c r="C107">
        <v>203.25</v>
      </c>
      <c r="D107">
        <v>168.75</v>
      </c>
      <c r="E107">
        <v>414</v>
      </c>
      <c r="H107" t="s">
        <v>453</v>
      </c>
    </row>
    <row r="108" spans="1:8" x14ac:dyDescent="0.2">
      <c r="A108" t="s">
        <v>454</v>
      </c>
      <c r="B108">
        <v>115.5</v>
      </c>
      <c r="C108">
        <v>203.25</v>
      </c>
      <c r="D108">
        <v>202.5</v>
      </c>
      <c r="E108">
        <v>355.5</v>
      </c>
      <c r="H108" t="s">
        <v>454</v>
      </c>
    </row>
    <row r="109" spans="1:8" x14ac:dyDescent="0.2">
      <c r="A109" t="s">
        <v>455</v>
      </c>
      <c r="B109">
        <v>115.5</v>
      </c>
      <c r="C109">
        <v>203.25</v>
      </c>
      <c r="D109">
        <v>52.5</v>
      </c>
      <c r="E109">
        <v>366</v>
      </c>
      <c r="H109" t="s">
        <v>455</v>
      </c>
    </row>
    <row r="110" spans="1:8" x14ac:dyDescent="0.2">
      <c r="A110" t="s">
        <v>456</v>
      </c>
      <c r="B110">
        <v>115.5</v>
      </c>
      <c r="C110">
        <v>203.25</v>
      </c>
      <c r="D110">
        <v>20.25</v>
      </c>
      <c r="E110">
        <v>335.25</v>
      </c>
      <c r="H110" t="s">
        <v>456</v>
      </c>
    </row>
    <row r="111" spans="1:8" x14ac:dyDescent="0.2">
      <c r="A111" t="s">
        <v>457</v>
      </c>
      <c r="B111">
        <v>115.5</v>
      </c>
      <c r="C111">
        <v>203.25</v>
      </c>
      <c r="D111">
        <v>96.75</v>
      </c>
      <c r="E111">
        <v>285.75</v>
      </c>
      <c r="H111" t="s">
        <v>457</v>
      </c>
    </row>
    <row r="112" spans="1:8" x14ac:dyDescent="0.2">
      <c r="A112" t="s">
        <v>458</v>
      </c>
      <c r="B112">
        <v>115.5</v>
      </c>
      <c r="C112">
        <v>203.25</v>
      </c>
      <c r="D112">
        <v>54.75</v>
      </c>
      <c r="E112">
        <v>276.75</v>
      </c>
      <c r="H112" t="s">
        <v>458</v>
      </c>
    </row>
    <row r="113" spans="1:8" x14ac:dyDescent="0.2">
      <c r="A113" t="s">
        <v>356</v>
      </c>
      <c r="B113">
        <v>115.5</v>
      </c>
      <c r="C113">
        <v>203.25</v>
      </c>
      <c r="D113">
        <v>112.5</v>
      </c>
      <c r="E113">
        <v>312</v>
      </c>
      <c r="H113" t="s">
        <v>356</v>
      </c>
    </row>
    <row r="114" spans="1:8" x14ac:dyDescent="0.2">
      <c r="A114" t="s">
        <v>357</v>
      </c>
      <c r="B114">
        <v>115.5</v>
      </c>
      <c r="C114">
        <v>203.25</v>
      </c>
      <c r="D114">
        <v>144</v>
      </c>
      <c r="E114">
        <v>328.5</v>
      </c>
      <c r="H114" t="s">
        <v>357</v>
      </c>
    </row>
    <row r="115" spans="1:8" x14ac:dyDescent="0.2">
      <c r="A115" t="s">
        <v>358</v>
      </c>
      <c r="B115">
        <v>115.5</v>
      </c>
      <c r="C115">
        <v>203.25</v>
      </c>
      <c r="D115">
        <v>144</v>
      </c>
      <c r="E115">
        <v>296.25</v>
      </c>
      <c r="H115" t="s">
        <v>358</v>
      </c>
    </row>
    <row r="116" spans="1:8" x14ac:dyDescent="0.2">
      <c r="A116" t="s">
        <v>359</v>
      </c>
      <c r="B116">
        <v>115.5</v>
      </c>
      <c r="C116">
        <v>203.25</v>
      </c>
      <c r="D116">
        <v>528</v>
      </c>
      <c r="E116">
        <v>384</v>
      </c>
      <c r="H116" t="s">
        <v>359</v>
      </c>
    </row>
    <row r="117" spans="1:8" x14ac:dyDescent="0.2">
      <c r="A117" t="s">
        <v>360</v>
      </c>
      <c r="B117">
        <v>115.5</v>
      </c>
      <c r="C117">
        <v>203.25</v>
      </c>
      <c r="D117">
        <v>477.75</v>
      </c>
      <c r="E117">
        <v>378.75</v>
      </c>
      <c r="H117" t="s">
        <v>360</v>
      </c>
    </row>
    <row r="118" spans="1:8" x14ac:dyDescent="0.2">
      <c r="A118" t="s">
        <v>361</v>
      </c>
      <c r="B118">
        <v>115.5</v>
      </c>
      <c r="C118">
        <v>203.25</v>
      </c>
      <c r="D118">
        <v>500.25</v>
      </c>
      <c r="E118">
        <v>426</v>
      </c>
      <c r="H118" t="s">
        <v>361</v>
      </c>
    </row>
    <row r="119" spans="1:8" x14ac:dyDescent="0.2">
      <c r="A119" t="s">
        <v>450</v>
      </c>
      <c r="B119">
        <v>115.5</v>
      </c>
      <c r="C119">
        <v>203.25</v>
      </c>
      <c r="D119">
        <v>169.5</v>
      </c>
      <c r="E119">
        <v>307.5</v>
      </c>
      <c r="H119" t="s">
        <v>450</v>
      </c>
    </row>
    <row r="120" spans="1:8" x14ac:dyDescent="0.2">
      <c r="A120" t="s">
        <v>451</v>
      </c>
      <c r="B120">
        <v>115.5</v>
      </c>
      <c r="C120">
        <v>203.25</v>
      </c>
      <c r="D120">
        <v>347.25</v>
      </c>
      <c r="E120">
        <v>406.5</v>
      </c>
      <c r="H120" t="s">
        <v>451</v>
      </c>
    </row>
    <row r="121" spans="1:8" x14ac:dyDescent="0.2">
      <c r="A121" t="s">
        <v>452</v>
      </c>
      <c r="B121">
        <v>115.5</v>
      </c>
      <c r="C121">
        <v>203.25</v>
      </c>
      <c r="D121">
        <v>348</v>
      </c>
      <c r="E121">
        <v>205.5</v>
      </c>
      <c r="H121" t="s">
        <v>452</v>
      </c>
    </row>
    <row r="122" spans="1:8" x14ac:dyDescent="0.2">
      <c r="A122" t="s">
        <v>362</v>
      </c>
      <c r="B122">
        <v>115.5</v>
      </c>
      <c r="C122">
        <v>203.25</v>
      </c>
      <c r="D122">
        <v>617.25</v>
      </c>
      <c r="E122">
        <v>298.5</v>
      </c>
      <c r="H122" t="s">
        <v>362</v>
      </c>
    </row>
    <row r="123" spans="1:8" x14ac:dyDescent="0.2">
      <c r="A123" t="s">
        <v>363</v>
      </c>
      <c r="B123">
        <v>115.5</v>
      </c>
      <c r="C123">
        <v>203.25</v>
      </c>
      <c r="D123">
        <v>492</v>
      </c>
      <c r="E123">
        <v>255</v>
      </c>
      <c r="H123" t="s">
        <v>363</v>
      </c>
    </row>
    <row r="124" spans="1:8" x14ac:dyDescent="0.2">
      <c r="A124" t="s">
        <v>364</v>
      </c>
      <c r="B124">
        <v>115.5</v>
      </c>
      <c r="C124">
        <v>203.25</v>
      </c>
      <c r="D124">
        <v>495</v>
      </c>
      <c r="E124">
        <v>350.25</v>
      </c>
      <c r="H124" t="s">
        <v>364</v>
      </c>
    </row>
    <row r="125" spans="1:8" x14ac:dyDescent="0.2">
      <c r="A125" t="s">
        <v>365</v>
      </c>
      <c r="B125">
        <v>115.5</v>
      </c>
      <c r="C125">
        <v>203.25</v>
      </c>
      <c r="D125">
        <v>226.5</v>
      </c>
      <c r="E125">
        <v>445.5</v>
      </c>
      <c r="H125" t="s">
        <v>365</v>
      </c>
    </row>
    <row r="126" spans="1:8" x14ac:dyDescent="0.2">
      <c r="A126" t="s">
        <v>366</v>
      </c>
      <c r="B126">
        <v>115.5</v>
      </c>
      <c r="C126">
        <v>203.25</v>
      </c>
      <c r="D126">
        <v>187.5</v>
      </c>
      <c r="E126">
        <v>422.25</v>
      </c>
      <c r="H126" t="s">
        <v>366</v>
      </c>
    </row>
    <row r="127" spans="1:8" x14ac:dyDescent="0.2">
      <c r="A127" t="s">
        <v>367</v>
      </c>
      <c r="B127">
        <v>115.5</v>
      </c>
      <c r="C127">
        <v>203.25</v>
      </c>
      <c r="D127">
        <v>216</v>
      </c>
      <c r="E127">
        <v>371.25</v>
      </c>
      <c r="H127" t="s">
        <v>367</v>
      </c>
    </row>
    <row r="128" spans="1:8" x14ac:dyDescent="0.2">
      <c r="A128" t="s">
        <v>368</v>
      </c>
      <c r="B128">
        <v>115.5</v>
      </c>
      <c r="C128">
        <v>203.25</v>
      </c>
      <c r="D128">
        <v>258</v>
      </c>
      <c r="E128">
        <v>395.25</v>
      </c>
      <c r="H128" t="s">
        <v>368</v>
      </c>
    </row>
    <row r="129" spans="1:8" x14ac:dyDescent="0.2">
      <c r="A129" t="s">
        <v>369</v>
      </c>
      <c r="B129">
        <v>115.5</v>
      </c>
      <c r="C129">
        <v>203.25</v>
      </c>
      <c r="D129">
        <v>196.5</v>
      </c>
      <c r="E129">
        <v>282</v>
      </c>
      <c r="H129" t="s">
        <v>369</v>
      </c>
    </row>
    <row r="130" spans="1:8" x14ac:dyDescent="0.2">
      <c r="A130" t="s">
        <v>370</v>
      </c>
      <c r="B130">
        <v>115.5</v>
      </c>
      <c r="C130">
        <v>203.25</v>
      </c>
      <c r="D130">
        <v>198.75</v>
      </c>
      <c r="E130">
        <v>329.25</v>
      </c>
      <c r="H130" t="s">
        <v>370</v>
      </c>
    </row>
    <row r="131" spans="1:8" x14ac:dyDescent="0.2">
      <c r="A131" t="s">
        <v>447</v>
      </c>
      <c r="B131">
        <v>115.5</v>
      </c>
      <c r="C131">
        <v>203.25</v>
      </c>
      <c r="D131">
        <v>216.75</v>
      </c>
      <c r="E131">
        <v>339</v>
      </c>
      <c r="H131" t="s">
        <v>447</v>
      </c>
    </row>
    <row r="132" spans="1:8" x14ac:dyDescent="0.2">
      <c r="A132" t="s">
        <v>448</v>
      </c>
      <c r="B132">
        <v>115.5</v>
      </c>
      <c r="C132">
        <v>203.25</v>
      </c>
      <c r="D132">
        <v>216</v>
      </c>
      <c r="E132">
        <v>291.75</v>
      </c>
      <c r="H132" t="s">
        <v>448</v>
      </c>
    </row>
    <row r="133" spans="1:8" x14ac:dyDescent="0.2">
      <c r="A133" t="s">
        <v>449</v>
      </c>
      <c r="B133">
        <v>115.5</v>
      </c>
      <c r="C133">
        <v>203.25</v>
      </c>
      <c r="D133">
        <v>397.5</v>
      </c>
      <c r="E133">
        <v>393.75</v>
      </c>
      <c r="H133" t="s">
        <v>449</v>
      </c>
    </row>
    <row r="134" spans="1:8" x14ac:dyDescent="0.2">
      <c r="A134" t="s">
        <v>371</v>
      </c>
      <c r="B134">
        <v>115.5</v>
      </c>
      <c r="C134">
        <v>203.25</v>
      </c>
      <c r="D134">
        <v>418.5</v>
      </c>
      <c r="E134">
        <v>405.75</v>
      </c>
      <c r="H134" t="s">
        <v>371</v>
      </c>
    </row>
    <row r="135" spans="1:8" x14ac:dyDescent="0.2">
      <c r="A135" t="s">
        <v>372</v>
      </c>
      <c r="B135">
        <v>115.5</v>
      </c>
      <c r="C135">
        <v>203.25</v>
      </c>
      <c r="D135">
        <v>449.25</v>
      </c>
      <c r="E135">
        <v>363</v>
      </c>
      <c r="H135" t="s">
        <v>372</v>
      </c>
    </row>
    <row r="136" spans="1:8" x14ac:dyDescent="0.2">
      <c r="A136" t="s">
        <v>373</v>
      </c>
      <c r="B136">
        <v>115.5</v>
      </c>
      <c r="C136">
        <v>203.25</v>
      </c>
      <c r="D136">
        <v>444</v>
      </c>
      <c r="E136">
        <v>345.75</v>
      </c>
      <c r="H136" t="s">
        <v>373</v>
      </c>
    </row>
    <row r="137" spans="1:8" x14ac:dyDescent="0.2">
      <c r="A137" t="s">
        <v>374</v>
      </c>
      <c r="B137">
        <v>115.5</v>
      </c>
      <c r="C137">
        <v>203.25</v>
      </c>
      <c r="D137">
        <v>426.75</v>
      </c>
      <c r="E137">
        <v>352.5</v>
      </c>
      <c r="H137" t="s">
        <v>374</v>
      </c>
    </row>
    <row r="138" spans="1:8" x14ac:dyDescent="0.2">
      <c r="A138" t="s">
        <v>375</v>
      </c>
      <c r="B138">
        <v>115.5</v>
      </c>
      <c r="C138">
        <v>203.25</v>
      </c>
      <c r="D138">
        <v>426</v>
      </c>
      <c r="E138">
        <v>259.5</v>
      </c>
      <c r="H138" t="s">
        <v>375</v>
      </c>
    </row>
    <row r="139" spans="1:8" x14ac:dyDescent="0.2">
      <c r="A139" t="s">
        <v>376</v>
      </c>
      <c r="B139">
        <v>115.5</v>
      </c>
      <c r="C139">
        <v>203.25</v>
      </c>
      <c r="D139">
        <v>443.25</v>
      </c>
      <c r="E139">
        <v>264.75</v>
      </c>
      <c r="H139" t="s">
        <v>376</v>
      </c>
    </row>
    <row r="140" spans="1:8" x14ac:dyDescent="0.2">
      <c r="A140" t="s">
        <v>377</v>
      </c>
      <c r="B140">
        <v>115.5</v>
      </c>
      <c r="C140">
        <v>203.25</v>
      </c>
      <c r="D140">
        <v>447.75</v>
      </c>
      <c r="E140">
        <v>247.5</v>
      </c>
      <c r="H140" t="s">
        <v>377</v>
      </c>
    </row>
    <row r="141" spans="1:8" x14ac:dyDescent="0.2">
      <c r="A141" t="s">
        <v>378</v>
      </c>
      <c r="B141">
        <v>115.5</v>
      </c>
      <c r="C141">
        <v>203.25</v>
      </c>
      <c r="D141">
        <v>415.5</v>
      </c>
      <c r="E141">
        <v>207</v>
      </c>
      <c r="H141" t="s">
        <v>378</v>
      </c>
    </row>
    <row r="142" spans="1:8" x14ac:dyDescent="0.2">
      <c r="A142" t="s">
        <v>437</v>
      </c>
      <c r="B142">
        <v>115.5</v>
      </c>
      <c r="C142">
        <v>203.25</v>
      </c>
      <c r="D142">
        <v>395.25</v>
      </c>
      <c r="E142">
        <v>207.75</v>
      </c>
      <c r="H142" t="s">
        <v>437</v>
      </c>
    </row>
    <row r="143" spans="1:8" x14ac:dyDescent="0.2">
      <c r="A143" t="s">
        <v>438</v>
      </c>
      <c r="B143">
        <v>115.5</v>
      </c>
      <c r="C143">
        <v>203.25</v>
      </c>
      <c r="D143">
        <v>423</v>
      </c>
      <c r="E143">
        <v>588</v>
      </c>
      <c r="H143" t="s">
        <v>438</v>
      </c>
    </row>
    <row r="144" spans="1:8" x14ac:dyDescent="0.2">
      <c r="A144" t="s">
        <v>439</v>
      </c>
      <c r="B144">
        <v>115.5</v>
      </c>
      <c r="C144">
        <v>203.25</v>
      </c>
      <c r="D144">
        <v>467.25</v>
      </c>
      <c r="E144">
        <v>589.5</v>
      </c>
      <c r="H144" t="s">
        <v>439</v>
      </c>
    </row>
    <row r="145" spans="1:8" x14ac:dyDescent="0.2">
      <c r="A145" t="s">
        <v>440</v>
      </c>
      <c r="B145">
        <v>115.5</v>
      </c>
      <c r="C145">
        <v>203.25</v>
      </c>
      <c r="D145">
        <v>956.25</v>
      </c>
      <c r="E145">
        <v>549</v>
      </c>
      <c r="H145" t="s">
        <v>440</v>
      </c>
    </row>
    <row r="146" spans="1:8" x14ac:dyDescent="0.2">
      <c r="A146" t="s">
        <v>441</v>
      </c>
      <c r="B146">
        <v>115.5</v>
      </c>
      <c r="C146">
        <v>203.25</v>
      </c>
      <c r="D146">
        <v>984</v>
      </c>
      <c r="E146">
        <v>540</v>
      </c>
      <c r="H146" t="s">
        <v>441</v>
      </c>
    </row>
    <row r="147" spans="1:8" x14ac:dyDescent="0.2">
      <c r="A147" t="s">
        <v>442</v>
      </c>
      <c r="B147">
        <v>115.5</v>
      </c>
      <c r="C147">
        <v>203.25</v>
      </c>
      <c r="D147">
        <v>247.5</v>
      </c>
      <c r="E147">
        <v>559.5</v>
      </c>
      <c r="H147" t="s">
        <v>442</v>
      </c>
    </row>
    <row r="148" spans="1:8" x14ac:dyDescent="0.2">
      <c r="A148" t="s">
        <v>443</v>
      </c>
      <c r="B148">
        <v>115.5</v>
      </c>
      <c r="C148">
        <v>203.25</v>
      </c>
      <c r="D148">
        <v>276</v>
      </c>
      <c r="E148">
        <v>552</v>
      </c>
      <c r="H148" t="s">
        <v>443</v>
      </c>
    </row>
    <row r="149" spans="1:8" x14ac:dyDescent="0.2">
      <c r="A149" t="s">
        <v>444</v>
      </c>
      <c r="B149">
        <v>115.5</v>
      </c>
      <c r="C149">
        <v>203.25</v>
      </c>
      <c r="D149">
        <v>763.5</v>
      </c>
      <c r="E149">
        <v>565.5</v>
      </c>
      <c r="H149" t="s">
        <v>444</v>
      </c>
    </row>
    <row r="150" spans="1:8" x14ac:dyDescent="0.2">
      <c r="A150" t="s">
        <v>445</v>
      </c>
      <c r="B150">
        <v>115.5</v>
      </c>
      <c r="C150">
        <v>203.25</v>
      </c>
      <c r="D150">
        <v>57.75</v>
      </c>
      <c r="E150">
        <v>573</v>
      </c>
      <c r="H150" t="s">
        <v>445</v>
      </c>
    </row>
    <row r="151" spans="1:8" x14ac:dyDescent="0.2">
      <c r="A151" t="s">
        <v>446</v>
      </c>
      <c r="B151">
        <v>115.5</v>
      </c>
      <c r="C151">
        <v>203.25</v>
      </c>
      <c r="D151">
        <v>636</v>
      </c>
      <c r="E151">
        <v>355.5</v>
      </c>
      <c r="H151" t="s">
        <v>446</v>
      </c>
    </row>
    <row r="152" spans="1:8" x14ac:dyDescent="0.2">
      <c r="A152" t="s">
        <v>379</v>
      </c>
      <c r="B152">
        <v>115.5</v>
      </c>
      <c r="C152">
        <v>203.25</v>
      </c>
      <c r="D152">
        <v>6.75</v>
      </c>
      <c r="E152">
        <v>309</v>
      </c>
      <c r="H152" t="s">
        <v>379</v>
      </c>
    </row>
    <row r="153" spans="1:8" x14ac:dyDescent="0.2">
      <c r="A153" t="s">
        <v>380</v>
      </c>
      <c r="B153">
        <v>115.5</v>
      </c>
      <c r="C153">
        <v>203.25</v>
      </c>
      <c r="D153">
        <v>495</v>
      </c>
      <c r="E153">
        <v>123.75</v>
      </c>
      <c r="H153" t="s">
        <v>380</v>
      </c>
    </row>
    <row r="154" spans="1:8" x14ac:dyDescent="0.2">
      <c r="A154" t="s">
        <v>381</v>
      </c>
      <c r="B154">
        <v>115.5</v>
      </c>
      <c r="C154">
        <v>203.25</v>
      </c>
      <c r="D154">
        <v>501</v>
      </c>
      <c r="E154">
        <v>486</v>
      </c>
      <c r="H154" t="s">
        <v>381</v>
      </c>
    </row>
    <row r="155" spans="1:8" x14ac:dyDescent="0.2">
      <c r="A155" t="s">
        <v>382</v>
      </c>
      <c r="B155">
        <v>785.75</v>
      </c>
      <c r="C155">
        <v>408.75</v>
      </c>
      <c r="D155">
        <v>688.5</v>
      </c>
      <c r="E155">
        <v>326.25</v>
      </c>
      <c r="H155" t="s">
        <v>382</v>
      </c>
    </row>
    <row r="156" spans="1:8" x14ac:dyDescent="0.2">
      <c r="A156" t="s">
        <v>383</v>
      </c>
      <c r="B156">
        <v>785.75</v>
      </c>
      <c r="C156">
        <v>408.75</v>
      </c>
      <c r="D156">
        <v>810.75</v>
      </c>
      <c r="E156">
        <v>375</v>
      </c>
      <c r="H156" t="s">
        <v>383</v>
      </c>
    </row>
    <row r="157" spans="1:8" x14ac:dyDescent="0.2">
      <c r="A157" t="s">
        <v>384</v>
      </c>
      <c r="B157">
        <v>785.75</v>
      </c>
      <c r="C157">
        <v>408.75</v>
      </c>
      <c r="D157">
        <v>810.75</v>
      </c>
      <c r="E157">
        <v>306</v>
      </c>
      <c r="H157" t="s">
        <v>384</v>
      </c>
    </row>
    <row r="158" spans="1:8" x14ac:dyDescent="0.2">
      <c r="A158" t="s">
        <v>385</v>
      </c>
      <c r="B158">
        <v>785.75</v>
      </c>
      <c r="C158">
        <v>408.75</v>
      </c>
      <c r="D158">
        <v>811.5</v>
      </c>
      <c r="E158">
        <v>249</v>
      </c>
      <c r="H158" t="s">
        <v>385</v>
      </c>
    </row>
    <row r="159" spans="1:8" x14ac:dyDescent="0.2">
      <c r="A159" t="s">
        <v>386</v>
      </c>
      <c r="B159">
        <v>785.75</v>
      </c>
      <c r="C159">
        <v>408.75</v>
      </c>
      <c r="D159">
        <v>811.5</v>
      </c>
      <c r="E159">
        <v>191.25</v>
      </c>
      <c r="H159" t="s">
        <v>386</v>
      </c>
    </row>
    <row r="160" spans="1:8" x14ac:dyDescent="0.2">
      <c r="A160" t="s">
        <v>387</v>
      </c>
      <c r="B160">
        <v>785.75</v>
      </c>
      <c r="C160">
        <v>408.75</v>
      </c>
      <c r="D160">
        <v>859.5</v>
      </c>
      <c r="E160">
        <v>162</v>
      </c>
      <c r="H160" t="s">
        <v>387</v>
      </c>
    </row>
    <row r="161" spans="1:8" x14ac:dyDescent="0.2">
      <c r="A161" t="s">
        <v>388</v>
      </c>
      <c r="B161">
        <v>785.75</v>
      </c>
      <c r="C161">
        <v>408.75</v>
      </c>
      <c r="D161">
        <v>918.75</v>
      </c>
      <c r="E161">
        <v>161.25</v>
      </c>
      <c r="H161" t="s">
        <v>388</v>
      </c>
    </row>
    <row r="162" spans="1:8" x14ac:dyDescent="0.2">
      <c r="A162" t="s">
        <v>389</v>
      </c>
      <c r="B162">
        <v>785.75</v>
      </c>
      <c r="C162">
        <v>408.75</v>
      </c>
      <c r="D162">
        <v>975.75</v>
      </c>
      <c r="E162">
        <v>161.25</v>
      </c>
      <c r="H162" t="s">
        <v>389</v>
      </c>
    </row>
    <row r="163" spans="1:8" x14ac:dyDescent="0.2">
      <c r="A163" t="s">
        <v>390</v>
      </c>
      <c r="B163">
        <v>785.75</v>
      </c>
      <c r="C163">
        <v>408.75</v>
      </c>
      <c r="D163">
        <v>1033.5</v>
      </c>
      <c r="E163">
        <v>161.25</v>
      </c>
      <c r="H163" t="s">
        <v>390</v>
      </c>
    </row>
    <row r="164" spans="1:8" x14ac:dyDescent="0.2">
      <c r="A164" t="s">
        <v>391</v>
      </c>
      <c r="B164">
        <v>785.75</v>
      </c>
      <c r="C164">
        <v>408.75</v>
      </c>
      <c r="D164">
        <v>1080.75</v>
      </c>
      <c r="E164">
        <v>134.25</v>
      </c>
      <c r="H164" t="s">
        <v>391</v>
      </c>
    </row>
    <row r="165" spans="1:8" x14ac:dyDescent="0.2">
      <c r="A165" t="s">
        <v>392</v>
      </c>
      <c r="B165">
        <v>785.75</v>
      </c>
      <c r="C165">
        <v>408.75</v>
      </c>
      <c r="D165">
        <v>1092</v>
      </c>
      <c r="E165">
        <v>156.75</v>
      </c>
      <c r="H165" t="s">
        <v>392</v>
      </c>
    </row>
    <row r="166" spans="1:8" x14ac:dyDescent="0.2">
      <c r="A166" t="s">
        <v>393</v>
      </c>
      <c r="B166">
        <v>785.75</v>
      </c>
      <c r="C166">
        <v>408.75</v>
      </c>
      <c r="D166">
        <v>1082.25</v>
      </c>
      <c r="E166">
        <v>479.25</v>
      </c>
      <c r="H166" t="s">
        <v>393</v>
      </c>
    </row>
    <row r="167" spans="1:8" x14ac:dyDescent="0.2">
      <c r="A167" t="s">
        <v>394</v>
      </c>
      <c r="B167">
        <v>785.75</v>
      </c>
      <c r="C167">
        <v>408.75</v>
      </c>
      <c r="D167">
        <v>1097.25</v>
      </c>
      <c r="E167">
        <v>456</v>
      </c>
      <c r="H167" t="s">
        <v>394</v>
      </c>
    </row>
    <row r="168" spans="1:8" x14ac:dyDescent="0.2">
      <c r="A168" t="s">
        <v>395</v>
      </c>
      <c r="B168">
        <v>785.75</v>
      </c>
      <c r="C168">
        <v>408.75</v>
      </c>
      <c r="D168">
        <v>1047.75</v>
      </c>
      <c r="E168">
        <v>185.25</v>
      </c>
      <c r="H168" t="s">
        <v>395</v>
      </c>
    </row>
    <row r="169" spans="1:8" x14ac:dyDescent="0.2">
      <c r="A169" t="s">
        <v>396</v>
      </c>
      <c r="B169">
        <v>785.75</v>
      </c>
      <c r="C169">
        <v>408.75</v>
      </c>
      <c r="D169">
        <v>799.5</v>
      </c>
      <c r="E169">
        <v>415.5</v>
      </c>
      <c r="H169" t="s">
        <v>396</v>
      </c>
    </row>
    <row r="170" spans="1:8" x14ac:dyDescent="0.2">
      <c r="A170" t="s">
        <v>397</v>
      </c>
      <c r="B170">
        <v>785.75</v>
      </c>
      <c r="C170">
        <v>408.75</v>
      </c>
      <c r="D170">
        <v>1287.75</v>
      </c>
      <c r="E170">
        <v>345</v>
      </c>
      <c r="H170" t="s">
        <v>397</v>
      </c>
    </row>
    <row r="171" spans="1:8" x14ac:dyDescent="0.2">
      <c r="A171" t="s">
        <v>398</v>
      </c>
      <c r="B171">
        <v>785.75</v>
      </c>
      <c r="C171">
        <v>408.75</v>
      </c>
      <c r="D171">
        <v>1286.25</v>
      </c>
      <c r="E171">
        <v>264</v>
      </c>
      <c r="H171" t="s">
        <v>398</v>
      </c>
    </row>
    <row r="172" spans="1:8" x14ac:dyDescent="0.2">
      <c r="A172" t="s">
        <v>399</v>
      </c>
      <c r="B172">
        <v>785.75</v>
      </c>
      <c r="C172">
        <v>408.75</v>
      </c>
      <c r="D172">
        <v>797.25</v>
      </c>
      <c r="E172">
        <v>195.75</v>
      </c>
      <c r="H172" t="s">
        <v>399</v>
      </c>
    </row>
    <row r="173" spans="1:8" x14ac:dyDescent="0.2">
      <c r="A173" t="s">
        <v>400</v>
      </c>
      <c r="B173">
        <v>785.75</v>
      </c>
      <c r="C173">
        <v>408.75</v>
      </c>
      <c r="D173">
        <v>758.25</v>
      </c>
      <c r="E173">
        <v>374.25</v>
      </c>
      <c r="H173" t="s">
        <v>400</v>
      </c>
    </row>
    <row r="174" spans="1:8" x14ac:dyDescent="0.2">
      <c r="A174" t="s">
        <v>401</v>
      </c>
      <c r="B174">
        <v>785.75</v>
      </c>
      <c r="C174">
        <v>408.75</v>
      </c>
      <c r="D174">
        <v>699.75</v>
      </c>
      <c r="E174">
        <v>304.5</v>
      </c>
      <c r="H174" t="s">
        <v>401</v>
      </c>
    </row>
    <row r="175" spans="1:8" x14ac:dyDescent="0.2">
      <c r="A175" t="s">
        <v>402</v>
      </c>
      <c r="B175">
        <v>785.75</v>
      </c>
      <c r="C175">
        <v>408.75</v>
      </c>
      <c r="D175">
        <v>758.25</v>
      </c>
      <c r="E175">
        <v>237.75</v>
      </c>
      <c r="H175" t="s">
        <v>402</v>
      </c>
    </row>
    <row r="176" spans="1:8" x14ac:dyDescent="0.2">
      <c r="A176" t="s">
        <v>403</v>
      </c>
      <c r="B176">
        <v>785.75</v>
      </c>
      <c r="C176">
        <v>408.75</v>
      </c>
      <c r="D176">
        <v>781.5</v>
      </c>
      <c r="E176">
        <v>208.5</v>
      </c>
      <c r="H176" t="s">
        <v>403</v>
      </c>
    </row>
    <row r="177" spans="1:8" x14ac:dyDescent="0.2">
      <c r="A177" t="s">
        <v>404</v>
      </c>
      <c r="B177">
        <v>785.75</v>
      </c>
      <c r="C177">
        <v>408.75</v>
      </c>
      <c r="D177">
        <v>783.75</v>
      </c>
      <c r="E177">
        <v>405</v>
      </c>
      <c r="H177" t="s">
        <v>404</v>
      </c>
    </row>
    <row r="178" spans="1:8" x14ac:dyDescent="0.2">
      <c r="A178" t="s">
        <v>405</v>
      </c>
      <c r="B178">
        <v>785.75</v>
      </c>
      <c r="C178">
        <v>408.75</v>
      </c>
      <c r="D178">
        <v>1074.75</v>
      </c>
      <c r="E178">
        <v>450</v>
      </c>
      <c r="H178" t="s">
        <v>405</v>
      </c>
    </row>
    <row r="179" spans="1:8" x14ac:dyDescent="0.2">
      <c r="A179" t="s">
        <v>406</v>
      </c>
      <c r="B179">
        <v>785.75</v>
      </c>
      <c r="C179">
        <v>408.75</v>
      </c>
      <c r="D179">
        <v>1074.75</v>
      </c>
      <c r="E179">
        <v>162.75</v>
      </c>
      <c r="H179" t="s">
        <v>406</v>
      </c>
    </row>
    <row r="180" spans="1:8" x14ac:dyDescent="0.2">
      <c r="A180" t="s">
        <v>407</v>
      </c>
      <c r="B180">
        <v>785.75</v>
      </c>
      <c r="C180">
        <v>408.75</v>
      </c>
      <c r="D180">
        <v>1107</v>
      </c>
      <c r="E180">
        <v>417.75</v>
      </c>
      <c r="H180" t="s">
        <v>407</v>
      </c>
    </row>
    <row r="181" spans="1:8" x14ac:dyDescent="0.2">
      <c r="A181" t="s">
        <v>408</v>
      </c>
      <c r="B181">
        <v>785.75</v>
      </c>
      <c r="C181">
        <v>408.75</v>
      </c>
      <c r="D181">
        <v>1137</v>
      </c>
      <c r="E181">
        <v>482.25</v>
      </c>
      <c r="H181" t="s">
        <v>408</v>
      </c>
    </row>
    <row r="182" spans="1:8" x14ac:dyDescent="0.2">
      <c r="A182" t="s">
        <v>409</v>
      </c>
      <c r="B182">
        <v>785.75</v>
      </c>
      <c r="C182">
        <v>408.75</v>
      </c>
      <c r="D182">
        <v>1174.5</v>
      </c>
      <c r="E182">
        <v>418.5</v>
      </c>
      <c r="H182" t="s">
        <v>409</v>
      </c>
    </row>
    <row r="183" spans="1:8" x14ac:dyDescent="0.2">
      <c r="A183" t="s">
        <v>410</v>
      </c>
      <c r="B183">
        <v>785.75</v>
      </c>
      <c r="C183">
        <v>408.75</v>
      </c>
      <c r="D183">
        <v>1109.25</v>
      </c>
      <c r="E183">
        <v>198.75</v>
      </c>
      <c r="H183" t="s">
        <v>410</v>
      </c>
    </row>
    <row r="184" spans="1:8" x14ac:dyDescent="0.2">
      <c r="A184" t="s">
        <v>411</v>
      </c>
      <c r="B184">
        <v>785.75</v>
      </c>
      <c r="C184">
        <v>408.75</v>
      </c>
      <c r="D184">
        <v>1138.5</v>
      </c>
      <c r="E184">
        <v>136.5</v>
      </c>
      <c r="H184" t="s">
        <v>411</v>
      </c>
    </row>
    <row r="185" spans="1:8" x14ac:dyDescent="0.2">
      <c r="A185" t="s">
        <v>412</v>
      </c>
      <c r="B185">
        <v>785.75</v>
      </c>
      <c r="C185">
        <v>408.75</v>
      </c>
      <c r="D185">
        <v>1173.75</v>
      </c>
      <c r="E185">
        <v>198</v>
      </c>
      <c r="H185" t="s">
        <v>412</v>
      </c>
    </row>
    <row r="186" spans="1:8" x14ac:dyDescent="0.2">
      <c r="A186" t="s">
        <v>349</v>
      </c>
      <c r="B186">
        <v>115.5</v>
      </c>
      <c r="C186">
        <v>203.25</v>
      </c>
      <c r="D186">
        <v>785.75</v>
      </c>
      <c r="E186">
        <v>408.75</v>
      </c>
      <c r="H186" t="s">
        <v>349</v>
      </c>
    </row>
    <row r="187" spans="1:8" x14ac:dyDescent="0.2">
      <c r="A187" t="s">
        <v>471</v>
      </c>
      <c r="B187">
        <v>303.75</v>
      </c>
      <c r="C187">
        <v>241.625</v>
      </c>
      <c r="D187">
        <v>104.25</v>
      </c>
      <c r="E187">
        <v>559.57500000000005</v>
      </c>
    </row>
    <row r="188" spans="1:8" x14ac:dyDescent="0.2">
      <c r="A188" t="s">
        <v>472</v>
      </c>
      <c r="B188">
        <v>192.75</v>
      </c>
      <c r="C188">
        <v>366.875</v>
      </c>
      <c r="D188">
        <v>129</v>
      </c>
      <c r="E188">
        <v>542.375</v>
      </c>
    </row>
    <row r="189" spans="1:8" x14ac:dyDescent="0.2">
      <c r="A189" t="s">
        <v>473</v>
      </c>
      <c r="B189">
        <v>252.75</v>
      </c>
      <c r="C189">
        <v>489.875</v>
      </c>
      <c r="D189">
        <v>253.5</v>
      </c>
      <c r="E189">
        <v>529.625</v>
      </c>
    </row>
    <row r="190" spans="1:8" x14ac:dyDescent="0.2">
      <c r="A190" t="s">
        <v>474</v>
      </c>
      <c r="B190">
        <v>326.25</v>
      </c>
      <c r="C190">
        <v>418.625</v>
      </c>
      <c r="D190">
        <v>315</v>
      </c>
      <c r="E190">
        <v>444.125</v>
      </c>
    </row>
    <row r="191" spans="1:8" x14ac:dyDescent="0.2">
      <c r="A191" t="s">
        <v>475</v>
      </c>
      <c r="B191">
        <v>120.75</v>
      </c>
      <c r="C191">
        <v>432.125</v>
      </c>
      <c r="D191">
        <v>138.75</v>
      </c>
      <c r="E191">
        <v>454.625</v>
      </c>
    </row>
    <row r="192" spans="1:8" x14ac:dyDescent="0.2">
      <c r="A192" t="s">
        <v>476</v>
      </c>
      <c r="B192">
        <v>300</v>
      </c>
      <c r="C192">
        <v>240.875</v>
      </c>
      <c r="D192">
        <v>95.25</v>
      </c>
      <c r="E192">
        <v>561.07500000000005</v>
      </c>
    </row>
    <row r="193" spans="1:5" x14ac:dyDescent="0.2">
      <c r="A193" t="s">
        <v>477</v>
      </c>
      <c r="B193">
        <v>275.25</v>
      </c>
      <c r="C193">
        <v>314.375</v>
      </c>
      <c r="D193">
        <v>91.5</v>
      </c>
      <c r="E193">
        <v>561.875</v>
      </c>
    </row>
    <row r="194" spans="1:5" x14ac:dyDescent="0.2">
      <c r="A194" t="s">
        <v>478</v>
      </c>
      <c r="B194">
        <v>129.75</v>
      </c>
      <c r="C194">
        <v>542.375</v>
      </c>
      <c r="D194">
        <v>192.75</v>
      </c>
      <c r="E194">
        <v>366.875</v>
      </c>
    </row>
    <row r="195" spans="1:5" x14ac:dyDescent="0.2">
      <c r="A195" t="s">
        <v>479</v>
      </c>
      <c r="B195">
        <v>131.25</v>
      </c>
      <c r="C195">
        <v>541.57500000000005</v>
      </c>
      <c r="D195">
        <v>192.75</v>
      </c>
      <c r="E195">
        <v>366.125</v>
      </c>
    </row>
    <row r="196" spans="1:5" x14ac:dyDescent="0.2">
      <c r="A196" t="s">
        <v>494</v>
      </c>
      <c r="B196">
        <v>201</v>
      </c>
      <c r="C196">
        <v>243.875</v>
      </c>
      <c r="D196">
        <v>938.25</v>
      </c>
      <c r="E196">
        <v>452.375</v>
      </c>
    </row>
    <row r="197" spans="1:5" x14ac:dyDescent="0.2">
      <c r="A197" t="s">
        <v>495</v>
      </c>
      <c r="B197">
        <v>201</v>
      </c>
      <c r="C197">
        <v>242.375</v>
      </c>
      <c r="D197">
        <v>195</v>
      </c>
      <c r="E197">
        <v>486.875</v>
      </c>
    </row>
    <row r="198" spans="1:5" x14ac:dyDescent="0.2">
      <c r="A198" t="s">
        <v>496</v>
      </c>
      <c r="B198">
        <v>203.25</v>
      </c>
      <c r="C198">
        <v>238.625</v>
      </c>
      <c r="D198">
        <v>362.25</v>
      </c>
      <c r="E198">
        <v>379.625</v>
      </c>
    </row>
    <row r="199" spans="1:5" x14ac:dyDescent="0.2">
      <c r="A199" t="s">
        <v>497</v>
      </c>
      <c r="B199">
        <v>687.75</v>
      </c>
      <c r="C199">
        <v>162.125</v>
      </c>
      <c r="D199">
        <v>714.75</v>
      </c>
      <c r="E199">
        <v>301.625</v>
      </c>
    </row>
    <row r="200" spans="1:5" x14ac:dyDescent="0.2">
      <c r="A200" t="s">
        <v>498</v>
      </c>
      <c r="B200">
        <v>675</v>
      </c>
      <c r="C200">
        <v>156.875</v>
      </c>
      <c r="D200">
        <v>933.75</v>
      </c>
      <c r="E200">
        <v>455.375</v>
      </c>
    </row>
    <row r="201" spans="1:5" x14ac:dyDescent="0.2">
      <c r="A201" t="s">
        <v>499</v>
      </c>
      <c r="B201">
        <v>676.5</v>
      </c>
      <c r="C201">
        <v>163.625</v>
      </c>
      <c r="D201">
        <v>938.25</v>
      </c>
      <c r="E201">
        <v>450.125</v>
      </c>
    </row>
    <row r="202" spans="1:5" x14ac:dyDescent="0.2">
      <c r="A202" t="s">
        <v>504</v>
      </c>
      <c r="B202">
        <v>90</v>
      </c>
      <c r="C202">
        <v>379.625</v>
      </c>
      <c r="D202">
        <v>205.5</v>
      </c>
      <c r="E202">
        <v>244.625</v>
      </c>
    </row>
    <row r="203" spans="1:5" x14ac:dyDescent="0.2">
      <c r="A203" t="s">
        <v>505</v>
      </c>
      <c r="B203">
        <v>85.5</v>
      </c>
      <c r="C203">
        <v>308.375</v>
      </c>
      <c r="D203">
        <v>203.25</v>
      </c>
      <c r="E203">
        <v>235.625</v>
      </c>
    </row>
    <row r="204" spans="1:5" x14ac:dyDescent="0.2">
      <c r="A204" t="s">
        <v>512</v>
      </c>
      <c r="B204">
        <v>816</v>
      </c>
      <c r="C204">
        <v>236.375</v>
      </c>
      <c r="D204">
        <v>837</v>
      </c>
      <c r="E204">
        <v>291.125</v>
      </c>
    </row>
    <row r="205" spans="1:5" x14ac:dyDescent="0.2">
      <c r="A205" t="s">
        <v>513</v>
      </c>
      <c r="B205">
        <v>218.25</v>
      </c>
      <c r="C205">
        <v>322.625</v>
      </c>
      <c r="D205">
        <v>136.5</v>
      </c>
      <c r="E205">
        <v>208.625</v>
      </c>
    </row>
    <row r="206" spans="1:5" x14ac:dyDescent="0.2">
      <c r="A206" t="s">
        <v>514</v>
      </c>
      <c r="B206">
        <v>218.25</v>
      </c>
      <c r="C206">
        <v>331.625</v>
      </c>
      <c r="D206">
        <v>149.25</v>
      </c>
      <c r="E206">
        <v>207.875</v>
      </c>
    </row>
    <row r="207" spans="1:5" x14ac:dyDescent="0.2">
      <c r="A207" t="s">
        <v>515</v>
      </c>
      <c r="B207">
        <v>764.25</v>
      </c>
      <c r="C207">
        <v>186.125</v>
      </c>
      <c r="D207">
        <v>611.25</v>
      </c>
      <c r="E207">
        <v>261.125</v>
      </c>
    </row>
    <row r="208" spans="1:5" x14ac:dyDescent="0.2">
      <c r="A208" t="s">
        <v>546</v>
      </c>
      <c r="B208">
        <v>824.25</v>
      </c>
      <c r="C208">
        <v>339.125</v>
      </c>
      <c r="D208">
        <v>747</v>
      </c>
      <c r="E208">
        <v>241.625</v>
      </c>
    </row>
    <row r="209" spans="1:5" x14ac:dyDescent="0.2">
      <c r="A209" t="s">
        <v>547</v>
      </c>
      <c r="B209">
        <v>821.25</v>
      </c>
      <c r="C209">
        <v>335.375</v>
      </c>
      <c r="D209">
        <v>849</v>
      </c>
      <c r="E209">
        <v>279.875</v>
      </c>
    </row>
    <row r="210" spans="1:5" x14ac:dyDescent="0.2">
      <c r="A210" t="s">
        <v>548</v>
      </c>
      <c r="B210">
        <v>824.25</v>
      </c>
      <c r="C210">
        <v>336.875</v>
      </c>
      <c r="D210">
        <v>816.75</v>
      </c>
      <c r="E210">
        <v>229.625</v>
      </c>
    </row>
    <row r="211" spans="1:5" x14ac:dyDescent="0.2">
      <c r="A211" t="s">
        <v>549</v>
      </c>
      <c r="B211">
        <v>660</v>
      </c>
      <c r="C211">
        <v>353.375</v>
      </c>
      <c r="D211">
        <v>591</v>
      </c>
      <c r="E211">
        <v>519.875</v>
      </c>
    </row>
    <row r="212" spans="1:5" x14ac:dyDescent="0.2">
      <c r="A212" t="s">
        <v>550</v>
      </c>
      <c r="B212">
        <v>660.75</v>
      </c>
      <c r="C212">
        <v>351.875</v>
      </c>
      <c r="D212">
        <v>852.75</v>
      </c>
      <c r="E212">
        <v>257.375</v>
      </c>
    </row>
    <row r="213" spans="1:5" x14ac:dyDescent="0.2">
      <c r="A213" t="s">
        <v>551</v>
      </c>
      <c r="B213">
        <v>852</v>
      </c>
      <c r="C213">
        <v>256.625</v>
      </c>
      <c r="D213">
        <v>903.75</v>
      </c>
      <c r="E213">
        <v>237.125</v>
      </c>
    </row>
    <row r="214" spans="1:5" x14ac:dyDescent="0.2">
      <c r="A214" t="s">
        <v>552</v>
      </c>
      <c r="B214">
        <v>701.25</v>
      </c>
      <c r="C214">
        <v>470.375</v>
      </c>
      <c r="D214">
        <v>772.5</v>
      </c>
      <c r="E214">
        <v>501.875</v>
      </c>
    </row>
    <row r="215" spans="1:5" x14ac:dyDescent="0.2">
      <c r="A215" t="s">
        <v>553</v>
      </c>
      <c r="B215">
        <v>884.25</v>
      </c>
      <c r="C215">
        <v>360.875</v>
      </c>
      <c r="D215">
        <v>885</v>
      </c>
      <c r="E215">
        <v>423.125</v>
      </c>
    </row>
    <row r="216" spans="1:5" x14ac:dyDescent="0.2">
      <c r="A216" t="s">
        <v>554</v>
      </c>
      <c r="B216">
        <v>186</v>
      </c>
      <c r="C216">
        <v>421.625</v>
      </c>
      <c r="D216">
        <v>234</v>
      </c>
      <c r="E216">
        <v>459.125</v>
      </c>
    </row>
    <row r="217" spans="1:5" x14ac:dyDescent="0.2">
      <c r="A217" t="s">
        <v>555</v>
      </c>
      <c r="B217">
        <v>171</v>
      </c>
      <c r="C217">
        <v>420.125</v>
      </c>
      <c r="D217">
        <v>234.75</v>
      </c>
      <c r="E217">
        <v>459.875</v>
      </c>
    </row>
    <row r="218" spans="1:5" x14ac:dyDescent="0.2">
      <c r="A218" t="s">
        <v>556</v>
      </c>
      <c r="B218">
        <v>167.25</v>
      </c>
      <c r="C218">
        <v>423.875</v>
      </c>
      <c r="D218">
        <v>229.5</v>
      </c>
      <c r="E218">
        <v>307.625</v>
      </c>
    </row>
    <row r="219" spans="1:5" x14ac:dyDescent="0.2">
      <c r="A219" t="s">
        <v>560</v>
      </c>
      <c r="B219">
        <v>151.5</v>
      </c>
      <c r="C219">
        <v>364.625</v>
      </c>
      <c r="D219">
        <v>192</v>
      </c>
      <c r="E219">
        <v>378.875</v>
      </c>
    </row>
    <row r="220" spans="1:5" x14ac:dyDescent="0.2">
      <c r="A220" t="s">
        <v>561</v>
      </c>
      <c r="B220">
        <v>246.75</v>
      </c>
      <c r="C220">
        <v>279.875</v>
      </c>
      <c r="D220">
        <v>288.75</v>
      </c>
      <c r="E220">
        <v>271.625</v>
      </c>
    </row>
    <row r="221" spans="1:5" x14ac:dyDescent="0.2">
      <c r="A221" t="s">
        <v>562</v>
      </c>
      <c r="B221">
        <v>285.75</v>
      </c>
      <c r="C221">
        <v>274.625</v>
      </c>
      <c r="D221">
        <v>317.25</v>
      </c>
      <c r="E221">
        <v>273.875</v>
      </c>
    </row>
    <row r="222" spans="1:5" x14ac:dyDescent="0.2">
      <c r="A222" t="s">
        <v>563</v>
      </c>
      <c r="B222">
        <v>242.25</v>
      </c>
      <c r="C222">
        <v>356.375</v>
      </c>
      <c r="D222">
        <v>360.75</v>
      </c>
      <c r="E222">
        <v>288.125</v>
      </c>
    </row>
    <row r="223" spans="1:5" x14ac:dyDescent="0.2">
      <c r="A223" t="s">
        <v>565</v>
      </c>
      <c r="B223">
        <v>663.75</v>
      </c>
      <c r="C223">
        <v>351.875</v>
      </c>
      <c r="D223">
        <v>595.5</v>
      </c>
      <c r="E223">
        <v>515.32500000000005</v>
      </c>
    </row>
    <row r="224" spans="1:5" x14ac:dyDescent="0.2">
      <c r="A224" t="s">
        <v>566</v>
      </c>
      <c r="B224">
        <v>661.5</v>
      </c>
      <c r="C224">
        <v>353.375</v>
      </c>
      <c r="D224">
        <v>853.5</v>
      </c>
      <c r="E224">
        <v>258.125</v>
      </c>
    </row>
    <row r="225" spans="1:5" x14ac:dyDescent="0.2">
      <c r="A225" t="s">
        <v>567</v>
      </c>
      <c r="B225">
        <v>852.75</v>
      </c>
      <c r="C225">
        <v>255.875</v>
      </c>
      <c r="D225">
        <v>905.25</v>
      </c>
      <c r="E225">
        <v>237.875</v>
      </c>
    </row>
    <row r="226" spans="1:5" x14ac:dyDescent="0.2">
      <c r="A226" t="s">
        <v>568</v>
      </c>
      <c r="B226">
        <v>718.5</v>
      </c>
      <c r="C226">
        <v>435.07499999999999</v>
      </c>
      <c r="D226">
        <v>700.5</v>
      </c>
      <c r="E226">
        <v>466.625</v>
      </c>
    </row>
    <row r="227" spans="1:5" x14ac:dyDescent="0.2">
      <c r="A227" t="s">
        <v>569</v>
      </c>
      <c r="B227">
        <v>696.75</v>
      </c>
      <c r="C227">
        <v>424.625</v>
      </c>
      <c r="D227">
        <v>698.25</v>
      </c>
      <c r="E227">
        <v>470.375</v>
      </c>
    </row>
    <row r="228" spans="1:5" x14ac:dyDescent="0.2">
      <c r="A228" t="s">
        <v>570</v>
      </c>
      <c r="B228">
        <v>699.75</v>
      </c>
      <c r="C228">
        <v>468.125</v>
      </c>
      <c r="D228">
        <v>683.25</v>
      </c>
      <c r="E228">
        <v>407.375</v>
      </c>
    </row>
    <row r="229" spans="1:5" x14ac:dyDescent="0.2">
      <c r="A229" t="s">
        <v>571</v>
      </c>
      <c r="B229">
        <v>693.75</v>
      </c>
      <c r="C229">
        <v>468.125</v>
      </c>
      <c r="D229">
        <v>669</v>
      </c>
      <c r="E229">
        <v>388.625</v>
      </c>
    </row>
    <row r="230" spans="1:5" x14ac:dyDescent="0.2">
      <c r="A230" t="s">
        <v>572</v>
      </c>
      <c r="B230">
        <v>692.25</v>
      </c>
      <c r="C230">
        <v>472.625</v>
      </c>
      <c r="D230">
        <v>659.25</v>
      </c>
      <c r="E230">
        <v>373.625</v>
      </c>
    </row>
    <row r="231" spans="1:5" x14ac:dyDescent="0.2">
      <c r="A231" t="s">
        <v>573</v>
      </c>
      <c r="B231">
        <v>699</v>
      </c>
      <c r="C231">
        <v>480.875</v>
      </c>
      <c r="D231">
        <v>645.75</v>
      </c>
      <c r="E231">
        <v>353.375</v>
      </c>
    </row>
    <row r="232" spans="1:5" x14ac:dyDescent="0.2">
      <c r="A232" t="s">
        <v>574</v>
      </c>
      <c r="B232">
        <v>792.75</v>
      </c>
      <c r="C232">
        <v>432.125</v>
      </c>
      <c r="D232">
        <v>696</v>
      </c>
      <c r="E232">
        <v>476.375</v>
      </c>
    </row>
    <row r="233" spans="1:5" x14ac:dyDescent="0.2">
      <c r="A233" t="s">
        <v>575</v>
      </c>
      <c r="B233">
        <v>227.25</v>
      </c>
      <c r="C233">
        <v>387.125</v>
      </c>
      <c r="D233">
        <v>186</v>
      </c>
      <c r="E233">
        <v>425.32499999999999</v>
      </c>
    </row>
    <row r="234" spans="1:5" x14ac:dyDescent="0.2">
      <c r="A234" t="s">
        <v>577</v>
      </c>
      <c r="B234">
        <v>362.25</v>
      </c>
      <c r="C234">
        <v>289.625</v>
      </c>
      <c r="D234">
        <v>315.75</v>
      </c>
      <c r="E234">
        <v>282.875</v>
      </c>
    </row>
    <row r="235" spans="1:5" x14ac:dyDescent="0.2">
      <c r="A235" t="s">
        <v>586</v>
      </c>
      <c r="B235">
        <v>639</v>
      </c>
      <c r="C235">
        <v>289.625</v>
      </c>
      <c r="D235">
        <v>867.75</v>
      </c>
      <c r="E235">
        <v>285.875</v>
      </c>
    </row>
    <row r="236" spans="1:5" x14ac:dyDescent="0.2">
      <c r="A236" t="s">
        <v>588</v>
      </c>
      <c r="B236">
        <v>88.5</v>
      </c>
      <c r="C236">
        <v>231.875</v>
      </c>
      <c r="D236">
        <v>170.25</v>
      </c>
      <c r="E236">
        <v>372.875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ChangeLog</vt:lpstr>
      <vt:lpstr>ELECTmeasurements</vt:lpstr>
      <vt:lpstr>REQ_Isolation</vt:lpstr>
      <vt:lpstr>REQ_Bonding&amp;Continuity</vt:lpstr>
      <vt:lpstr>REQ_Grounding</vt:lpstr>
      <vt:lpstr>teste</vt:lpstr>
      <vt:lpstr>SICA</vt:lpstr>
      <vt:lpstr>SICU</vt:lpstr>
      <vt:lpstr>ICCS</vt:lpstr>
      <vt:lpstr>ICCR</vt:lpstr>
      <vt:lpstr>ICCT</vt:lpstr>
      <vt:lpstr>RxTP</vt:lpstr>
      <vt:lpstr>TxBP</vt:lpstr>
      <vt:lpstr>RxOB</vt:lpstr>
      <vt:lpstr>master</vt:lpstr>
      <vt:lpstr>Coordinates</vt:lpstr>
      <vt:lpstr>'REQ_Bonding&amp;Continuity'!OLE_LINK1</vt:lpstr>
    </vt:vector>
  </TitlesOfParts>
  <Company>Airbus DS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RESENDE BUSTAMANTE, Joao Paulo</dc:creator>
  <cp:lastModifiedBy>MARTINS REZENDE, Eliardo Gabriel</cp:lastModifiedBy>
  <cp:lastPrinted>2020-07-02T18:05:42Z</cp:lastPrinted>
  <dcterms:created xsi:type="dcterms:W3CDTF">2020-06-08T10:19:44Z</dcterms:created>
  <dcterms:modified xsi:type="dcterms:W3CDTF">2021-01-27T17:16:40Z</dcterms:modified>
</cp:coreProperties>
</file>