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dmin\OneDrive\Documents\Data Portfolio Projects\Excel Projects\Lux Academy\"/>
    </mc:Choice>
  </mc:AlternateContent>
  <xr:revisionPtr revIDLastSave="0" documentId="13_ncr:1_{92358BF1-52FF-45EE-B20D-5389E0DDDB7E}" xr6:coauthVersionLast="47" xr6:coauthVersionMax="47" xr10:uidLastSave="{00000000-0000-0000-0000-000000000000}"/>
  <bookViews>
    <workbookView xWindow="-103" yWindow="-103" windowWidth="22149" windowHeight="12549" tabRatio="688" activeTab="3" xr2:uid="{AB4F1122-1839-47A2-AC7A-E7CD66EA8FF2}"/>
  </bookViews>
  <sheets>
    <sheet name="Excel_jumia" sheetId="1" r:id="rId1"/>
    <sheet name="Working Sheet" sheetId="2" r:id="rId2"/>
    <sheet name="Data Analysis" sheetId="107" r:id="rId3"/>
    <sheet name="Visualizations" sheetId="109" r:id="rId4"/>
  </sheets>
  <definedNames>
    <definedName name="_xlnm._FilterDatabase" localSheetId="1" hidden="1">'Working Sheet'!$A$1:$K$116</definedName>
    <definedName name="Slicer_Category_Discounts">#N/A</definedName>
    <definedName name="Slicer_Category_Ratings">#N/A</definedName>
  </definedNames>
  <calcPr calcId="191029"/>
  <pivotCaches>
    <pivotCache cacheId="4" r:id="rId5"/>
    <pivotCache cacheId="5" r:id="rId6"/>
    <pivotCache cacheId="6" r:id="rId7"/>
    <pivotCache cacheId="7"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16" i="2" l="1"/>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2"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3" i="2"/>
  <c r="J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2" i="2"/>
</calcChain>
</file>

<file path=xl/sharedStrings.xml><?xml version="1.0" encoding="utf-8"?>
<sst xmlns="http://schemas.openxmlformats.org/spreadsheetml/2006/main" count="670" uniqueCount="389">
  <si>
    <t>Product</t>
  </si>
  <si>
    <t>Current price</t>
  </si>
  <si>
    <t>old price</t>
  </si>
  <si>
    <t>Discount</t>
  </si>
  <si>
    <t>Review</t>
  </si>
  <si>
    <t>Ratingd</t>
  </si>
  <si>
    <t>115  Piece Set Of Multifunctional Precision Screwdrivers</t>
  </si>
  <si>
    <t>KSh 950</t>
  </si>
  <si>
    <t>KSh 1,525</t>
  </si>
  <si>
    <t>4.5 out of 5</t>
  </si>
  <si>
    <t>Metal Decorative Hooks Key Hangers Entryway Wall Hooks Towel Hooks - Home</t>
  </si>
  <si>
    <t>KSh 527</t>
  </si>
  <si>
    <t>KSh 999</t>
  </si>
  <si>
    <t>4.1 out of 5</t>
  </si>
  <si>
    <t>Portable Mini Cordless Car Vacuum Cleaner - Blue</t>
  </si>
  <si>
    <t>KSh 2,199</t>
  </si>
  <si>
    <t>KSh 2,923</t>
  </si>
  <si>
    <t>4.6 out of 5</t>
  </si>
  <si>
    <t>Weighing Scale Digital Bathroom Body Fat Scale USB-Black</t>
  </si>
  <si>
    <t>KSh 1,580</t>
  </si>
  <si>
    <t>KSh 2,499</t>
  </si>
  <si>
    <t>4.7 out of 5</t>
  </si>
  <si>
    <t>Portable Home Small Air Humidifier 3-Speed Fan - Green</t>
  </si>
  <si>
    <t>KSh 1,740</t>
  </si>
  <si>
    <t>KSh 2,356</t>
  </si>
  <si>
    <t>4.8 out of 5</t>
  </si>
  <si>
    <t>220V 60W Electric Soldering Iron Kits With Tools, Tips, And Multimeter</t>
  </si>
  <si>
    <t>KSh 2,999</t>
  </si>
  <si>
    <t>KSh 3,290</t>
  </si>
  <si>
    <t>4 out of 5</t>
  </si>
  <si>
    <t>137 Pieces Cake Decorating Tool Set Baking Supplies</t>
  </si>
  <si>
    <t>KSh 2,319</t>
  </si>
  <si>
    <t>KSh 3,032</t>
  </si>
  <si>
    <t>Desk Foldable Fan Adjustable Fan Strong Wind 3 Gear Usb</t>
  </si>
  <si>
    <t>KSh 988</t>
  </si>
  <si>
    <t>LASA FOLDING TABLE SERVING STAND</t>
  </si>
  <si>
    <t>KSh 1,274</t>
  </si>
  <si>
    <t>KSh 2,800</t>
  </si>
  <si>
    <t>13 In 1 Home Repair Tools Box Kit Set</t>
  </si>
  <si>
    <t>KSh 1,600</t>
  </si>
  <si>
    <t>KSh 2,929</t>
  </si>
  <si>
    <t>3.8 out of 5</t>
  </si>
  <si>
    <t>Genebre 115 In 1 Screwdriver Repairing Tool Set For IPhone Cellphone Hand Tool</t>
  </si>
  <si>
    <t>KSh 799</t>
  </si>
  <si>
    <t>100 Pcs Crochet Hook Tool Set Knitting Hook Set With Box</t>
  </si>
  <si>
    <t>KSh 990</t>
  </si>
  <si>
    <t>KSh 1,500</t>
  </si>
  <si>
    <t>40cm Gold DIY Acrylic Wall Sticker Clock</t>
  </si>
  <si>
    <t>KSh 552</t>
  </si>
  <si>
    <t>KSh 1,035</t>
  </si>
  <si>
    <t>LASA Digital Thermometer And Hydrometer</t>
  </si>
  <si>
    <t>KSh 501</t>
  </si>
  <si>
    <t>KSh 860</t>
  </si>
  <si>
    <t>Multifunction Laser Level With Adjustment Tripod</t>
  </si>
  <si>
    <t>KSh 1,680</t>
  </si>
  <si>
    <t>4.2 out of 5</t>
  </si>
  <si>
    <t>Anti-Skid Absorbent Insulation Coaster  For Home Office</t>
  </si>
  <si>
    <t>KSh 332</t>
  </si>
  <si>
    <t>KSh 684</t>
  </si>
  <si>
    <t>5 out of 5</t>
  </si>
  <si>
    <t>Peacock  Throw Pillow Cushion Case For Home Car</t>
  </si>
  <si>
    <t>KSh 195</t>
  </si>
  <si>
    <t>KSh 360</t>
  </si>
  <si>
    <t>LASA Aluminum Folding Truck Hand Cart - 68kg Max</t>
  </si>
  <si>
    <t>KSh 2,025</t>
  </si>
  <si>
    <t>KSh 3,971</t>
  </si>
  <si>
    <t>LED Wall Digital Alarm Clock Study Home 12 / 24H Clock Calendar</t>
  </si>
  <si>
    <t>KSh 3,699</t>
  </si>
  <si>
    <t>3D Waterproof EVA Plastic Shower Curtain 1.8*2Mtrs</t>
  </si>
  <si>
    <t>KSh 998</t>
  </si>
  <si>
    <t>KSh 1,966</t>
  </si>
  <si>
    <t>3PCS Single Head Knitting Crochet Sweater Needle Set</t>
  </si>
  <si>
    <t>KSh 38</t>
  </si>
  <si>
    <t>KSh 80</t>
  </si>
  <si>
    <t>3.3 out of 5</t>
  </si>
  <si>
    <t>4pcs Bathroom/Kitchen Towel Rack,Roll Paper Holder,Towel Bars,Hook</t>
  </si>
  <si>
    <t>KSh 1,860</t>
  </si>
  <si>
    <t>KSh 3,220</t>
  </si>
  <si>
    <t>LED Romantic Spaceship Starry Sky Projector,Children's Bedroom Night Light-Blue</t>
  </si>
  <si>
    <t>KSh 880</t>
  </si>
  <si>
    <t>KSh 1,350</t>
  </si>
  <si>
    <t>Foldable Overbed Table/Desk</t>
  </si>
  <si>
    <t>KSh 1,650</t>
  </si>
  <si>
    <t>KSh 2,150</t>
  </si>
  <si>
    <t>4.4 out of 5</t>
  </si>
  <si>
    <t>LASA 3 Tier Bamboo Shoe Bench Storage Shelf</t>
  </si>
  <si>
    <t>KSh 2,048</t>
  </si>
  <si>
    <t>KSh 4,500</t>
  </si>
  <si>
    <t>4.3 out of 5</t>
  </si>
  <si>
    <t>Electronic Digital Display Vernier Caliper</t>
  </si>
  <si>
    <t>KSh 420</t>
  </si>
  <si>
    <t>KSh 647</t>
  </si>
  <si>
    <t>Portable Wardrobe Nonwoven With 3 Hanging Rods And 6 Storage Shelves</t>
  </si>
  <si>
    <t>KSh 2,880</t>
  </si>
  <si>
    <t>KSh 3,520</t>
  </si>
  <si>
    <t>12 Litre Black Insulated Lunch Box</t>
  </si>
  <si>
    <t>KSh 1,990</t>
  </si>
  <si>
    <t>52 Pieces Cake Decorating Tool Set Gift Kit Baking Supplies</t>
  </si>
  <si>
    <t>KSh 1,758</t>
  </si>
  <si>
    <t>MultiFunctional Storage Rack Multi-layer Bookshelf</t>
  </si>
  <si>
    <t>KSh 2,200</t>
  </si>
  <si>
    <t>KSh 4,080</t>
  </si>
  <si>
    <t>Exfoliate And Exfoliate Face Towel - Black</t>
  </si>
  <si>
    <t>KSh 185</t>
  </si>
  <si>
    <t>KSh 382</t>
  </si>
  <si>
    <t>12 Litre Insulated Lunch Box Grey</t>
  </si>
  <si>
    <t>KSh 980</t>
  </si>
  <si>
    <t>KSh 1,490</t>
  </si>
  <si>
    <t>LED Eye Protection  Desk Lamp , Study, Reading, USB Fan - Double Pen Holder</t>
  </si>
  <si>
    <t>KSh 1,820</t>
  </si>
  <si>
    <t>KSh 3,490</t>
  </si>
  <si>
    <t>53Pcs/Set Yarn Knitting Crochet Hooks With Bag - Fortune Cat</t>
  </si>
  <si>
    <t>KSh 1,940</t>
  </si>
  <si>
    <t>KSh 2,650</t>
  </si>
  <si>
    <t>53 Pieces/Set Yarn Knitting Crochet Hooks With Bag - Pansies</t>
  </si>
  <si>
    <t>KSh 1,980</t>
  </si>
  <si>
    <t>KSh 2,699</t>
  </si>
  <si>
    <t>DIY File Folder, Office Drawer File Holder, Pen Holder, Desktop Storage Rack</t>
  </si>
  <si>
    <t>KSh 1,620</t>
  </si>
  <si>
    <t>KSh 2,690</t>
  </si>
  <si>
    <t>Classic Black Cat Cotton Hemp Pillow Case For Home Car</t>
  </si>
  <si>
    <t>KSh 171</t>
  </si>
  <si>
    <t>Punch-free Great Load Bearing Bathroom Storage Rack Wall Shelf-White</t>
  </si>
  <si>
    <t>KSh 389</t>
  </si>
  <si>
    <t>KSh 656</t>
  </si>
  <si>
    <t>1/2/3 Seater Elastic Sofa Cover,Living Room/Home Decor Chair Cover-Grey</t>
  </si>
  <si>
    <t>KSh 1,620 - KSh 1,980</t>
  </si>
  <si>
    <t>KSh 2,200 - KSh 3,200</t>
  </si>
  <si>
    <t>LASA Stainless Steel Double Wall Mount Soap Dispenser - 500ml</t>
  </si>
  <si>
    <t>KSh 2,750</t>
  </si>
  <si>
    <t>KSh 4,471</t>
  </si>
  <si>
    <t>4M Float Switch Water Level Controller -Water Tank</t>
  </si>
  <si>
    <t>KSh 475</t>
  </si>
  <si>
    <t>KSh 931</t>
  </si>
  <si>
    <t>Modern Sofa Throw Pillow Cover-45x45cm-Blue&amp;Red</t>
  </si>
  <si>
    <t>KSh 238</t>
  </si>
  <si>
    <t>KSh 476</t>
  </si>
  <si>
    <t>Balloon Insert, Birthday Party Balloon Set, PU Leather</t>
  </si>
  <si>
    <t>KSh 610</t>
  </si>
  <si>
    <t>KSh 1,060</t>
  </si>
  <si>
    <t>Shower Cap Wide Elastic Band Cover Reusable Bashroom Cap</t>
  </si>
  <si>
    <t>KSh 2,132</t>
  </si>
  <si>
    <t>KSh 2,169</t>
  </si>
  <si>
    <t>Christmas Elk Fence Yard Lawn Decorations Cute For Holidays</t>
  </si>
  <si>
    <t>KSh 2,000</t>
  </si>
  <si>
    <t>60W Hot Melt Glue Sprayer - Efficient And Stable Glue Dispensing</t>
  </si>
  <si>
    <t>KSh 1,190</t>
  </si>
  <si>
    <t>KSh 1,785</t>
  </si>
  <si>
    <t>Car Phone Charging Stand</t>
  </si>
  <si>
    <t>KSh 671</t>
  </si>
  <si>
    <t>KSh 1,316</t>
  </si>
  <si>
    <t>2pcs Solar Street Light Flood Light Outdoor</t>
  </si>
  <si>
    <t>KSh 1,200</t>
  </si>
  <si>
    <t>KSh 1,950</t>
  </si>
  <si>
    <t>Creative Owl Shape Keychain Black</t>
  </si>
  <si>
    <t>KSh 199</t>
  </si>
  <si>
    <t>KSh 504</t>
  </si>
  <si>
    <t>Brush &amp; Paintbrush Cleaning Tool Pink</t>
  </si>
  <si>
    <t>KSh 299</t>
  </si>
  <si>
    <t>KSh 600</t>
  </si>
  <si>
    <t>Pen Grips For Kids Pen Grip Posture Correction Tool For Kids</t>
  </si>
  <si>
    <t>KSh 1,660</t>
  </si>
  <si>
    <t>KSh 1,699</t>
  </si>
  <si>
    <t>Pilates Cloth Bag Waterproof Durable High Capacity Purple</t>
  </si>
  <si>
    <t>KSh 384</t>
  </si>
  <si>
    <t>Multi-purpose Rice Drainage Basket And Fruit And Vegetable Drainage Sieve</t>
  </si>
  <si>
    <t>KSh 1,459</t>
  </si>
  <si>
    <t>KSh 1,499</t>
  </si>
  <si>
    <t>Cute Christmas Fence Garden Decorations For Holiday Home</t>
  </si>
  <si>
    <t>KSh 1,343</t>
  </si>
  <si>
    <t>Simple Metal Dog Art Sculpture Decoration For Home Office</t>
  </si>
  <si>
    <t>KSh 499</t>
  </si>
  <si>
    <t>KSh 900</t>
  </si>
  <si>
    <t>Christmas Fence Garden Decorations Outdoor For Holiday Home</t>
  </si>
  <si>
    <t>KSh 699</t>
  </si>
  <si>
    <t>Angle Measuring Tool Full Metal Multi Angle Measuring Tool</t>
  </si>
  <si>
    <t>KSh 1,567</t>
  </si>
  <si>
    <t>12V 19500rpm Handheld Electric Angle Grinder Tool - UK - Yellow/Black</t>
  </si>
  <si>
    <t>KSh 2,799</t>
  </si>
  <si>
    <t>KSh 3,810</t>
  </si>
  <si>
    <t>KSh 399</t>
  </si>
  <si>
    <t>KSh 896</t>
  </si>
  <si>
    <t>5 Pieces/set Of Stainless Steel Induction Cooker Pots</t>
  </si>
  <si>
    <t>KSh 2,170</t>
  </si>
  <si>
    <t>KSh 2,500</t>
  </si>
  <si>
    <t>2.5 out of 5</t>
  </si>
  <si>
    <t>Mythco 120COB Solar Wall Ligt With Motion Sensor And Remote Control 3 Modes</t>
  </si>
  <si>
    <t>KSh 458</t>
  </si>
  <si>
    <t>KSh 986</t>
  </si>
  <si>
    <t>3 out of 5</t>
  </si>
  <si>
    <t>5-PCS Stainless Steel Cooking Pot Set With Steamed Slices</t>
  </si>
  <si>
    <t>KSh 2,115</t>
  </si>
  <si>
    <t>KSh 4,700</t>
  </si>
  <si>
    <t>2.1 out of 5</t>
  </si>
  <si>
    <t>120W Cordless Vacuum Cleaners Handheld Electric Vacuum Cleaner</t>
  </si>
  <si>
    <t>KSh 445</t>
  </si>
  <si>
    <t>KSh 873</t>
  </si>
  <si>
    <t>2.8 out of 5</t>
  </si>
  <si>
    <t>Intelligent  LED Body Sensor Wireless Lighting Night Light USB</t>
  </si>
  <si>
    <t>KSh 325</t>
  </si>
  <si>
    <t>KSh 680</t>
  </si>
  <si>
    <t>2.7 out of 5</t>
  </si>
  <si>
    <t>VIC Wireless Vacuum Cleaner Dual Use For Home And Car 120W High Power Powerful</t>
  </si>
  <si>
    <t>KSh 1,220</t>
  </si>
  <si>
    <t>KSh 1,555</t>
  </si>
  <si>
    <t>2.9 out of 5</t>
  </si>
  <si>
    <t>Artificial Potted Flowers Room Decorative Flowers (2 Pieces)</t>
  </si>
  <si>
    <t>KSh 1,814</t>
  </si>
  <si>
    <t>2.2 out of 5</t>
  </si>
  <si>
    <t>380ML USB Rechargeable Portable Small Blenders And Juicers</t>
  </si>
  <si>
    <t>KSh 1,000</t>
  </si>
  <si>
    <t>2.3 out of 5</t>
  </si>
  <si>
    <t>32PCS Portable Cordless Drill Set With Cyclic Battery Drive -26 Variable Speed</t>
  </si>
  <si>
    <t>KSh 3,750</t>
  </si>
  <si>
    <t>KSh 6,143</t>
  </si>
  <si>
    <t>Agapeon Toothbrush Holder And Toothpaste Dispenser</t>
  </si>
  <si>
    <t>KSh 700</t>
  </si>
  <si>
    <t>2.6 out of 5</t>
  </si>
  <si>
    <t>Large Lazy Inflatable Sofa Chairs PVC Lounger Seat Bag</t>
  </si>
  <si>
    <t>KSh 2,300</t>
  </si>
  <si>
    <t>KSh 3,240</t>
  </si>
  <si>
    <t>Watercolour Gold Foil Textured Print Pillow Cover</t>
  </si>
  <si>
    <t>KSh 345</t>
  </si>
  <si>
    <t>KSh 602</t>
  </si>
  <si>
    <t>Wrought Iron Bathroom Shelf Wall Mounted Free Punch Toilet Rack</t>
  </si>
  <si>
    <t>KSh 509</t>
  </si>
  <si>
    <t>KSh 899</t>
  </si>
  <si>
    <t>7-piece Set Of Storage Bags, Travel Storage Bags, Shoe Bags</t>
  </si>
  <si>
    <t>KSh 968</t>
  </si>
  <si>
    <t>Electric LED UV Mosquito Killer Lamp, Outdoor/Indoor Fly Killer Trap Light -USB</t>
  </si>
  <si>
    <t>KSh 1,570</t>
  </si>
  <si>
    <t>KSh 2,988</t>
  </si>
  <si>
    <t>2PCS/LOT Solar LED Outdoor Intelligent Light Controlled Wall Lamp</t>
  </si>
  <si>
    <t>KSh 790</t>
  </si>
  <si>
    <t>KSh 1,485</t>
  </si>
  <si>
    <t>3PCS Rotary Scraper Thermomix For Kitchen</t>
  </si>
  <si>
    <t>KSh 690</t>
  </si>
  <si>
    <t>Cushion Silicone Butt Cushion Summer Ice Cushion Honeycomb Gel Cushion</t>
  </si>
  <si>
    <t>KSh 1,732</t>
  </si>
  <si>
    <t>KSh 1,799</t>
  </si>
  <si>
    <t>7PCS Silicone Thumb Knife Finger Protector Vegetable Harvesting Knife</t>
  </si>
  <si>
    <t>KSh 230</t>
  </si>
  <si>
    <t>KSh 450</t>
  </si>
  <si>
    <t>Memory Foam Neck Pillow Cover, With Pillow Core - 50*30cm</t>
  </si>
  <si>
    <t>KSh 1,189</t>
  </si>
  <si>
    <t>Bedroom Simple Floor Hanging Clothes Rack Single Pole Hat Rack - White</t>
  </si>
  <si>
    <t>KSh 979</t>
  </si>
  <si>
    <t>KSh 1,920</t>
  </si>
  <si>
    <t>5m Waterproof Spherical LED String Lights Outdoor Ball Chain Lights Party Lighting Decoration Adjustable</t>
  </si>
  <si>
    <t>KSh 1,460</t>
  </si>
  <si>
    <t>KSh 2,290</t>
  </si>
  <si>
    <t>2 Pairs Cowhide Split Leather Work Gloves.32â„‰ Or Above Welding Gloves</t>
  </si>
  <si>
    <t>KSh 1,666</t>
  </si>
  <si>
    <t>Household Pineapple Peeler Peeler</t>
  </si>
  <si>
    <t>KSh 330</t>
  </si>
  <si>
    <t>KSh 176</t>
  </si>
  <si>
    <t>Office Chair Lumbar Back Support Spine Posture Correction Pillow Car Cushion</t>
  </si>
  <si>
    <t>KSh 1,466</t>
  </si>
  <si>
    <t>Cartoon Car Decoration Cute Individuality For Car Home Desk</t>
  </si>
  <si>
    <t>KSh 274</t>
  </si>
  <si>
    <t>KSh 537</t>
  </si>
  <si>
    <t>Outdoor Portable Water Bottle With Medicine Box - 600ML - Black</t>
  </si>
  <si>
    <t>KSh 657</t>
  </si>
  <si>
    <t>KSh 1,288</t>
  </si>
  <si>
    <t>Wall-Mounted Toothbrush Toothpaste Holder With Multiple Slots</t>
  </si>
  <si>
    <t>KSh 1,468</t>
  </si>
  <si>
    <t>Multifunctional Hanging Storage Box Storage Bag (4 Layers)</t>
  </si>
  <si>
    <t>KSh 630</t>
  </si>
  <si>
    <t>KSh 1,100</t>
  </si>
  <si>
    <t>Wall Clock With Hidden Safe Box</t>
  </si>
  <si>
    <t>KSh 850</t>
  </si>
  <si>
    <t>KSh 1,700</t>
  </si>
  <si>
    <t>Portable Wine Table With Folding Round Table</t>
  </si>
  <si>
    <t>KSh 1,300</t>
  </si>
  <si>
    <t>Sewing Machine Needle Threader Stitch Insertion Tool Automatic Quick Sewing</t>
  </si>
  <si>
    <t>KSh 105</t>
  </si>
  <si>
    <t>KSh 200</t>
  </si>
  <si>
    <t>6 Layers Steel Pipe Assembling Dustproof Storage Shoe Cabinet</t>
  </si>
  <si>
    <t>2PCS Ice Silk Square Cushion Cover Pillowcases - 65x65cm</t>
  </si>
  <si>
    <t>KSh 2,400</t>
  </si>
  <si>
    <t>Wall Mount Automatic Toothpaste Dispenser Toothbrush Holder Toothpaste Squeezer</t>
  </si>
  <si>
    <t>KSh 1,526</t>
  </si>
  <si>
    <t>Portable Soap Dispenser Kitchen Detergent Press Box Kitchen Tools</t>
  </si>
  <si>
    <t>KSh 1,462</t>
  </si>
  <si>
    <t>4 Piece Coloured Stainless Steel Kitchenware Set</t>
  </si>
  <si>
    <t>KSh 248</t>
  </si>
  <si>
    <t>KSh 486</t>
  </si>
  <si>
    <t>Metal Wall Clock Silver Dial Crystal Jewelry Round Home Decoration Wall Clock</t>
  </si>
  <si>
    <t>KSh 3,546</t>
  </si>
  <si>
    <t>Baby Early Education Shape And Color Cognitive Training Toys</t>
  </si>
  <si>
    <t>KSh 525</t>
  </si>
  <si>
    <t>KSh 1,029</t>
  </si>
  <si>
    <t>8in1 Screwdriver With LED Light</t>
  </si>
  <si>
    <t>KSh 1,080</t>
  </si>
  <si>
    <t>KSh 1,874</t>
  </si>
  <si>
    <t>Konka Healty Electric Kettle, 24-hour Heat Preservation,1.5L,800W, White</t>
  </si>
  <si>
    <t>KSh 3,640</t>
  </si>
  <si>
    <t>KSh 4,588</t>
  </si>
  <si>
    <t>9pcs Gas Mask, For Painting, Dust, Formaldehyde Grinding, Polishing</t>
  </si>
  <si>
    <t>KSh 1,420</t>
  </si>
  <si>
    <t>KSh 2,420</t>
  </si>
  <si>
    <t>24 Grid Wall-mounted Sundries Organiser Fabric Closet Bag Storage Rack</t>
  </si>
  <si>
    <t>KSh 1,875</t>
  </si>
  <si>
    <t>KSh 1,899</t>
  </si>
  <si>
    <t>1PC Refrigerator Food Seal Pocket Fridge Bags</t>
  </si>
  <si>
    <t>KSh 198</t>
  </si>
  <si>
    <t>KSh 260</t>
  </si>
  <si>
    <t>LED Solar Street Light-fake Camera</t>
  </si>
  <si>
    <t>KSh 1,150</t>
  </si>
  <si>
    <t>KSh 1,737</t>
  </si>
  <si>
    <t>Cartoon Embroidered Mini Towel Bear Cotton Wash Cloth Hand 4pcs</t>
  </si>
  <si>
    <t>KSh 1,810</t>
  </si>
  <si>
    <t>Shower Nozzle Cleaning Unclogging Needle Mini Crevice Small Hole Cleaning Brush</t>
  </si>
  <si>
    <t>KSh 1,658</t>
  </si>
  <si>
    <t>Thickening Multipurpose Non Stick Easy To Clean Heat Resistant Spoon Pad</t>
  </si>
  <si>
    <t>KSh 1,768</t>
  </si>
  <si>
    <t>6 In 1 Bottle Can Opener Multifunctional Easy Opener</t>
  </si>
  <si>
    <t>KSh 553</t>
  </si>
  <si>
    <t>Wall-mounted Sticker Punch-free Plug Fixer</t>
  </si>
  <si>
    <t>2 out of 5</t>
  </si>
  <si>
    <t>Black Simple Water Cup Wine Coaster Anti Slip Absorbent</t>
  </si>
  <si>
    <t>KSh 169</t>
  </si>
  <si>
    <t>KSh 320</t>
  </si>
  <si>
    <t>Ratings</t>
  </si>
  <si>
    <t>Discount Amount</t>
  </si>
  <si>
    <t>Category Ratings</t>
  </si>
  <si>
    <t>Rating</t>
  </si>
  <si>
    <t>Rating vs discount</t>
  </si>
  <si>
    <t>Reviews vs Discounts</t>
  </si>
  <si>
    <t>Metal Decorative Hooks Key Hangers Entryway Wall Hooks Towel Hooks  Home</t>
  </si>
  <si>
    <t>Portable Mini Cordless Car Vacuum Cleaner  Blue</t>
  </si>
  <si>
    <t>Weighing Scale Digital Bathroom Body Fat Scale USBBlack</t>
  </si>
  <si>
    <t>Portable Home Small Air Humidifier 3Speed Fan  Green</t>
  </si>
  <si>
    <t>AntiSkid Absorbent Insulation Coaster  For Home Office</t>
  </si>
  <si>
    <t>LASA Aluminum Folding Truck Hand Cart  68kg Max</t>
  </si>
  <si>
    <t>LED Romantic Spaceship Starry Sky Projector,Children's Bedroom Night LightBlue</t>
  </si>
  <si>
    <t>MultiFunctional Storage Rack Multilayer Booelf</t>
  </si>
  <si>
    <t>Exfoliate And Exfoliate Face Towel  Black</t>
  </si>
  <si>
    <t>LED Eye Protection  Desk Lamp , Study, Reading, USB Fan  Double Pen Holder</t>
  </si>
  <si>
    <t>53Pcs/Set Yarn Knitting Crochet Hooks With Bag  Fortune Cat</t>
  </si>
  <si>
    <t>53 Pieces/Set Yarn Knitting Crochet Hooks With Bag  Pansies</t>
  </si>
  <si>
    <t>Punchfree Great Load Bearing Bathroom Storage Rack Wall ShelfWhite</t>
  </si>
  <si>
    <t>1/2/3 Seater Elastic Sofa Cover,Living Room/Home Decor Chair CoverGrey</t>
  </si>
  <si>
    <t>LASA Stainless Steel Double Wall Mount Soap Dispenser  500ml</t>
  </si>
  <si>
    <t>4M Float Switch Water Level Controller Water Tank</t>
  </si>
  <si>
    <t>Modern Sofa Throw Pillow Cover45x45cmBlue&amp;Red</t>
  </si>
  <si>
    <t>60W Hot Melt Glue Sprayer  Efficient And Stable Glue Dispensing</t>
  </si>
  <si>
    <t>Multipurpose Rice Drainage Basket And Fruit And Vegetable Drainage Sieve</t>
  </si>
  <si>
    <t>12V 19500rpm Handheld Electric Angle Grinder Tool  UK  Yellow/Black</t>
  </si>
  <si>
    <t>5PCS Stainless Steel Cooking Pot Set With Steamed Slices</t>
  </si>
  <si>
    <t>32PCS Portable Cordless Drill Set With Cyclic Battery Drive 26 Variable Speed</t>
  </si>
  <si>
    <t>7piece Set Of Storage Bags, Travel Storage Bags, Shoe Bags</t>
  </si>
  <si>
    <t>Electric LED UV Mosquito Killer Lamp, Outdoor/Indoor Fly Killer Trap Light USB</t>
  </si>
  <si>
    <t>Memory Foam Neck Pillow Cover, With Pillow Core  50*30cm</t>
  </si>
  <si>
    <t>Bedroom Simple Floor Hanging Clothes Rack Single Pole Hat Rack  White</t>
  </si>
  <si>
    <t>Outdoor Portable Water Bottle With Medicine Box  600ML  Black</t>
  </si>
  <si>
    <t>WallMounted Toothbrush Toothpaste Holder With Multiple Slots</t>
  </si>
  <si>
    <t>2PCS Ice Silk Square Cushion Cover Pillowcases  65x65cm</t>
  </si>
  <si>
    <t>Konka Healty Electric Kettle, 24hour Heat Preservation,1.5L,800W, White</t>
  </si>
  <si>
    <t>24 Grid Wallmounted Sundries Organiser Fabric Closet Bag Storage Rack</t>
  </si>
  <si>
    <t>LED Solar Street Lightfake Camera</t>
  </si>
  <si>
    <t>Wallmounted Sticker Punchfree Plug Fixer</t>
  </si>
  <si>
    <t>Reviews vs Ratings</t>
  </si>
  <si>
    <t>High Discount</t>
  </si>
  <si>
    <t>Low Discount</t>
  </si>
  <si>
    <t>Category Discounts</t>
  </si>
  <si>
    <t>Row Labels</t>
  </si>
  <si>
    <t>Medium Discount</t>
  </si>
  <si>
    <t>Average of Ratings</t>
  </si>
  <si>
    <t>Average of Review</t>
  </si>
  <si>
    <t>Average of Current price</t>
  </si>
  <si>
    <t>Average of Discount</t>
  </si>
  <si>
    <t>Average of Discount Amount</t>
  </si>
  <si>
    <t>Most Expensive</t>
  </si>
  <si>
    <t>Least Expensive</t>
  </si>
  <si>
    <t>The Discount</t>
  </si>
  <si>
    <t>Highest Rated</t>
  </si>
  <si>
    <t>Lowest Rated</t>
  </si>
  <si>
    <t>Highest Discount</t>
  </si>
  <si>
    <t>Highest Reviews</t>
  </si>
  <si>
    <t>Grand Total</t>
  </si>
  <si>
    <t>Count of Product</t>
  </si>
  <si>
    <t>Sum of Review</t>
  </si>
  <si>
    <t>Discounts Affect</t>
  </si>
  <si>
    <t>Discounts don't Affect</t>
  </si>
  <si>
    <t>Count of Reviews vs Discounts</t>
  </si>
  <si>
    <t>Discounts Don't Matter</t>
  </si>
  <si>
    <t>Discounts Matter</t>
  </si>
  <si>
    <t>Count of Rating vs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</si>
</sst>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9" fontId="0" fillId="0" borderId="0" xfId="0" applyNumberFormat="1"/>
    <xf numFmtId="2" fontId="0" fillId="0" borderId="0" xfId="0" applyNumberFormat="1"/>
    <xf numFmtId="164" fontId="0" fillId="0" borderId="0" xfId="0" applyNumberFormat="1"/>
    <xf numFmtId="1" fontId="0" fillId="0" borderId="0" xfId="0" applyNumberFormat="1"/>
    <xf numFmtId="0" fontId="16" fillId="0" borderId="0" xfId="0" applyFont="1"/>
    <xf numFmtId="2" fontId="16" fillId="0" borderId="0" xfId="0" applyNumberFormat="1" applyFont="1"/>
    <xf numFmtId="0" fontId="16" fillId="0" borderId="0" xfId="0" applyFont="1" applyAlignment="1">
      <alignment wrapText="1"/>
    </xf>
    <xf numFmtId="1" fontId="16" fillId="0" borderId="0" xfId="0" applyNumberFormat="1" applyFont="1"/>
    <xf numFmtId="164" fontId="16" fillId="0" borderId="0" xfId="0" applyNumberFormat="1" applyFont="1"/>
    <xf numFmtId="49"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b/>
        <color theme="1"/>
      </font>
      <border>
        <bottom style="thin">
          <color theme="4"/>
        </bottom>
        <vertical/>
        <horizontal/>
      </border>
    </dxf>
    <dxf>
      <font>
        <color theme="1"/>
      </font>
      <border diagonalUp="0" diagonalDown="0">
        <left/>
        <right/>
        <top/>
        <bottom/>
        <vertical/>
        <horizontal/>
      </border>
    </dxf>
    <dxf>
      <border diagonalUp="0" diagonalDown="0">
        <left style="thin">
          <color auto="1"/>
        </left>
        <right style="thin">
          <color auto="1"/>
        </right>
        <top style="thin">
          <color auto="1"/>
        </top>
        <bottom style="thin">
          <color auto="1"/>
        </bottom>
        <vertical/>
        <horizontal/>
      </border>
    </dxf>
    <dxf>
      <fill>
        <gradientFill degree="90">
          <stop position="0">
            <color rgb="FFFF0000"/>
          </stop>
          <stop position="1">
            <color theme="9"/>
          </stop>
        </gradient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2" defaultTableStyle="TableStyleMedium2" defaultPivotStyle="PivotStyleLight16">
    <tableStyle name="Slicer_no border" pivot="0" table="0" count="1" xr9:uid="{AB3966C1-8F43-4A13-B9A9-3D2DC1249F7B}">
      <tableStyleElement type="wholeTable" dxfId="2"/>
    </tableStyle>
    <tableStyle name="SlicerStyleLight1 2" pivot="0" table="0" count="10" xr9:uid="{C2E8E872-E1B4-4EDF-8A28-DD890D51D4A2}">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_no border"/>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praco.xlsx]Data Analysis!Least Expensive Products</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Analysis'!$C$28</c:f>
              <c:strCache>
                <c:ptCount val="1"/>
                <c:pt idx="0">
                  <c:v>Least Expensive</c:v>
                </c:pt>
              </c:strCache>
            </c:strRef>
          </c:tx>
          <c:spPr>
            <a:solidFill>
              <a:schemeClr val="accent1"/>
            </a:solidFill>
            <a:ln>
              <a:noFill/>
            </a:ln>
            <a:effectLst/>
          </c:spPr>
          <c:invertIfNegative val="0"/>
          <c:cat>
            <c:strRef>
              <c:f>'Data Analysis'!$B$29:$B$38</c:f>
              <c:strCache>
                <c:ptCount val="10"/>
                <c:pt idx="0">
                  <c:v>Modern Sofa Throw Pillow Cover45x45cmBlue&amp;Red</c:v>
                </c:pt>
                <c:pt idx="1">
                  <c:v>7PCS Silicone Thumb Knife Finger Protector Vegetable Harvesting Knife</c:v>
                </c:pt>
                <c:pt idx="2">
                  <c:v>6 In 1 Bottle Can Opener Multifunctional Easy Opener</c:v>
                </c:pt>
                <c:pt idx="3">
                  <c:v>1PC Refrigerator Food Seal Pocket Fridge Bags</c:v>
                </c:pt>
                <c:pt idx="4">
                  <c:v>Peacock  Throw Pillow Cushion Case For Home Car</c:v>
                </c:pt>
                <c:pt idx="5">
                  <c:v>Exfoliate And Exfoliate Face Towel  Black</c:v>
                </c:pt>
                <c:pt idx="6">
                  <c:v>Classic Black Cat Cotton Hemp Pillow Case For Home Car</c:v>
                </c:pt>
                <c:pt idx="7">
                  <c:v>Black Simple Water Cup Wine Coaster Anti Slip Absorbent</c:v>
                </c:pt>
                <c:pt idx="8">
                  <c:v>Sewing Machine Needle Threader Stitch Insertion Tool Automatic Quick Sewing</c:v>
                </c:pt>
                <c:pt idx="9">
                  <c:v>3PCS Single Head Knitting Crochet Sweater Needle Set</c:v>
                </c:pt>
              </c:strCache>
            </c:strRef>
          </c:cat>
          <c:val>
            <c:numRef>
              <c:f>'Data Analysis'!$C$29:$C$38</c:f>
              <c:numCache>
                <c:formatCode>0.00</c:formatCode>
                <c:ptCount val="10"/>
                <c:pt idx="0">
                  <c:v>238</c:v>
                </c:pt>
                <c:pt idx="1">
                  <c:v>230</c:v>
                </c:pt>
                <c:pt idx="2">
                  <c:v>199</c:v>
                </c:pt>
                <c:pt idx="3">
                  <c:v>198</c:v>
                </c:pt>
                <c:pt idx="4">
                  <c:v>195</c:v>
                </c:pt>
                <c:pt idx="5">
                  <c:v>185</c:v>
                </c:pt>
                <c:pt idx="6">
                  <c:v>171</c:v>
                </c:pt>
                <c:pt idx="7">
                  <c:v>169</c:v>
                </c:pt>
                <c:pt idx="8">
                  <c:v>105</c:v>
                </c:pt>
                <c:pt idx="9">
                  <c:v>38</c:v>
                </c:pt>
              </c:numCache>
            </c:numRef>
          </c:val>
          <c:extLst>
            <c:ext xmlns:c16="http://schemas.microsoft.com/office/drawing/2014/chart" uri="{C3380CC4-5D6E-409C-BE32-E72D297353CC}">
              <c16:uniqueId val="{00000000-F75C-4AAB-B0DD-4CC14CE0415C}"/>
            </c:ext>
          </c:extLst>
        </c:ser>
        <c:dLbls>
          <c:showLegendKey val="0"/>
          <c:showVal val="0"/>
          <c:showCatName val="0"/>
          <c:showSerName val="0"/>
          <c:showPercent val="0"/>
          <c:showBubbleSize val="0"/>
        </c:dLbls>
        <c:gapWidth val="219"/>
        <c:axId val="511219016"/>
        <c:axId val="511213976"/>
      </c:barChart>
      <c:lineChart>
        <c:grouping val="standard"/>
        <c:varyColors val="0"/>
        <c:ser>
          <c:idx val="1"/>
          <c:order val="1"/>
          <c:tx>
            <c:strRef>
              <c:f>'Data Analysis'!$D$28</c:f>
              <c:strCache>
                <c:ptCount val="1"/>
                <c:pt idx="0">
                  <c:v>The Discount</c:v>
                </c:pt>
              </c:strCache>
            </c:strRef>
          </c:tx>
          <c:spPr>
            <a:ln w="28575" cap="rnd">
              <a:solidFill>
                <a:schemeClr val="accent2"/>
              </a:solidFill>
              <a:round/>
            </a:ln>
            <a:effectLst/>
          </c:spPr>
          <c:marker>
            <c:symbol val="none"/>
          </c:marker>
          <c:cat>
            <c:strRef>
              <c:f>'Data Analysis'!$B$29:$B$38</c:f>
              <c:strCache>
                <c:ptCount val="10"/>
                <c:pt idx="0">
                  <c:v>Modern Sofa Throw Pillow Cover45x45cmBlue&amp;Red</c:v>
                </c:pt>
                <c:pt idx="1">
                  <c:v>7PCS Silicone Thumb Knife Finger Protector Vegetable Harvesting Knife</c:v>
                </c:pt>
                <c:pt idx="2">
                  <c:v>6 In 1 Bottle Can Opener Multifunctional Easy Opener</c:v>
                </c:pt>
                <c:pt idx="3">
                  <c:v>1PC Refrigerator Food Seal Pocket Fridge Bags</c:v>
                </c:pt>
                <c:pt idx="4">
                  <c:v>Peacock  Throw Pillow Cushion Case For Home Car</c:v>
                </c:pt>
                <c:pt idx="5">
                  <c:v>Exfoliate And Exfoliate Face Towel  Black</c:v>
                </c:pt>
                <c:pt idx="6">
                  <c:v>Classic Black Cat Cotton Hemp Pillow Case For Home Car</c:v>
                </c:pt>
                <c:pt idx="7">
                  <c:v>Black Simple Water Cup Wine Coaster Anti Slip Absorbent</c:v>
                </c:pt>
                <c:pt idx="8">
                  <c:v>Sewing Machine Needle Threader Stitch Insertion Tool Automatic Quick Sewing</c:v>
                </c:pt>
                <c:pt idx="9">
                  <c:v>3PCS Single Head Knitting Crochet Sweater Needle Set</c:v>
                </c:pt>
              </c:strCache>
            </c:strRef>
          </c:cat>
          <c:val>
            <c:numRef>
              <c:f>'Data Analysis'!$D$29:$D$38</c:f>
              <c:numCache>
                <c:formatCode>0%</c:formatCode>
                <c:ptCount val="10"/>
                <c:pt idx="0">
                  <c:v>0.5</c:v>
                </c:pt>
                <c:pt idx="1">
                  <c:v>0.49</c:v>
                </c:pt>
                <c:pt idx="2">
                  <c:v>0.64</c:v>
                </c:pt>
                <c:pt idx="3">
                  <c:v>0.24</c:v>
                </c:pt>
                <c:pt idx="4">
                  <c:v>0.46</c:v>
                </c:pt>
                <c:pt idx="5">
                  <c:v>0.52</c:v>
                </c:pt>
                <c:pt idx="6">
                  <c:v>0.53</c:v>
                </c:pt>
                <c:pt idx="7">
                  <c:v>0.47</c:v>
                </c:pt>
                <c:pt idx="8">
                  <c:v>0.48</c:v>
                </c:pt>
                <c:pt idx="9">
                  <c:v>0.53</c:v>
                </c:pt>
              </c:numCache>
            </c:numRef>
          </c:val>
          <c:smooth val="0"/>
          <c:extLst>
            <c:ext xmlns:c16="http://schemas.microsoft.com/office/drawing/2014/chart" uri="{C3380CC4-5D6E-409C-BE32-E72D297353CC}">
              <c16:uniqueId val="{00000001-F75C-4AAB-B0DD-4CC14CE0415C}"/>
            </c:ext>
          </c:extLst>
        </c:ser>
        <c:dLbls>
          <c:showLegendKey val="0"/>
          <c:showVal val="0"/>
          <c:showCatName val="0"/>
          <c:showSerName val="0"/>
          <c:showPercent val="0"/>
          <c:showBubbleSize val="0"/>
        </c:dLbls>
        <c:marker val="1"/>
        <c:smooth val="0"/>
        <c:axId val="409696312"/>
        <c:axId val="419181384"/>
      </c:lineChart>
      <c:catAx>
        <c:axId val="511219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3976"/>
        <c:crosses val="autoZero"/>
        <c:auto val="1"/>
        <c:lblAlgn val="ctr"/>
        <c:lblOffset val="100"/>
        <c:noMultiLvlLbl val="0"/>
      </c:catAx>
      <c:valAx>
        <c:axId val="51121397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9016"/>
        <c:crosses val="autoZero"/>
        <c:crossBetween val="between"/>
      </c:valAx>
      <c:valAx>
        <c:axId val="41918138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96312"/>
        <c:crosses val="max"/>
        <c:crossBetween val="between"/>
      </c:valAx>
      <c:catAx>
        <c:axId val="409696312"/>
        <c:scaling>
          <c:orientation val="minMax"/>
        </c:scaling>
        <c:delete val="1"/>
        <c:axPos val="b"/>
        <c:numFmt formatCode="General" sourceLinked="1"/>
        <c:majorTickMark val="out"/>
        <c:minorTickMark val="none"/>
        <c:tickLblPos val="nextTo"/>
        <c:crossAx val="4191813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praco.xlsx]Data Analysis!Top Expensive Products</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Analysis'!$C$13</c:f>
              <c:strCache>
                <c:ptCount val="1"/>
                <c:pt idx="0">
                  <c:v>Most Expensive</c:v>
                </c:pt>
              </c:strCache>
            </c:strRef>
          </c:tx>
          <c:spPr>
            <a:solidFill>
              <a:schemeClr val="accent1"/>
            </a:solidFill>
            <a:ln>
              <a:noFill/>
            </a:ln>
            <a:effectLst/>
          </c:spPr>
          <c:invertIfNegative val="0"/>
          <c:cat>
            <c:strRef>
              <c:f>'Data Analysis'!$B$14:$B$23</c:f>
              <c:strCache>
                <c:ptCount val="10"/>
                <c:pt idx="0">
                  <c:v>32PCS Portable Cordless Drill Set With Cyclic Battery Drive 26 Variable Speed</c:v>
                </c:pt>
                <c:pt idx="1">
                  <c:v>Konka Healty Electric Kettle, 24hour Heat Preservation,1.5L,800W, White</c:v>
                </c:pt>
                <c:pt idx="2">
                  <c:v>Metal Wall Clock Silver Dial Crystal Jewelry Round Home Decoration Wall Clock</c:v>
                </c:pt>
                <c:pt idx="3">
                  <c:v>LED Wall Digital Alarm Clock Study Home 12 / 24H Clock Calendar</c:v>
                </c:pt>
                <c:pt idx="4">
                  <c:v>220V 60W Electric Soldering Iron Kits With Tools, Tips, And Multimeter</c:v>
                </c:pt>
                <c:pt idx="5">
                  <c:v>Portable Wardrobe Nonwoven With 3 Hanging Rods And 6 Storage Shelves</c:v>
                </c:pt>
                <c:pt idx="6">
                  <c:v>12V 19500rpm Handheld Electric Angle Grinder Tool  UK  Yellow/Black</c:v>
                </c:pt>
                <c:pt idx="7">
                  <c:v>LASA Stainless Steel Double Wall Mount Soap Dispenser  500ml</c:v>
                </c:pt>
                <c:pt idx="8">
                  <c:v>137 Pieces Cake Decorating Tool Set Baking Supplies</c:v>
                </c:pt>
                <c:pt idx="9">
                  <c:v>Large Lazy Inflatable Sofa Chairs PVC Lounger Seat Bag</c:v>
                </c:pt>
              </c:strCache>
            </c:strRef>
          </c:cat>
          <c:val>
            <c:numRef>
              <c:f>'Data Analysis'!$C$14:$C$23</c:f>
              <c:numCache>
                <c:formatCode>0.00</c:formatCode>
                <c:ptCount val="10"/>
                <c:pt idx="0">
                  <c:v>3750</c:v>
                </c:pt>
                <c:pt idx="1">
                  <c:v>3640</c:v>
                </c:pt>
                <c:pt idx="2">
                  <c:v>3546</c:v>
                </c:pt>
                <c:pt idx="3">
                  <c:v>2999</c:v>
                </c:pt>
                <c:pt idx="4">
                  <c:v>2999</c:v>
                </c:pt>
                <c:pt idx="5">
                  <c:v>2880</c:v>
                </c:pt>
                <c:pt idx="6">
                  <c:v>2799</c:v>
                </c:pt>
                <c:pt idx="7">
                  <c:v>2750</c:v>
                </c:pt>
                <c:pt idx="8">
                  <c:v>2319</c:v>
                </c:pt>
                <c:pt idx="9">
                  <c:v>2300</c:v>
                </c:pt>
              </c:numCache>
            </c:numRef>
          </c:val>
          <c:extLst>
            <c:ext xmlns:c16="http://schemas.microsoft.com/office/drawing/2014/chart" uri="{C3380CC4-5D6E-409C-BE32-E72D297353CC}">
              <c16:uniqueId val="{00000000-389D-4766-8FA4-79B5A9CC1554}"/>
            </c:ext>
          </c:extLst>
        </c:ser>
        <c:dLbls>
          <c:showLegendKey val="0"/>
          <c:showVal val="0"/>
          <c:showCatName val="0"/>
          <c:showSerName val="0"/>
          <c:showPercent val="0"/>
          <c:showBubbleSize val="0"/>
        </c:dLbls>
        <c:gapWidth val="219"/>
        <c:axId val="520834912"/>
        <c:axId val="520837072"/>
      </c:barChart>
      <c:lineChart>
        <c:grouping val="standard"/>
        <c:varyColors val="0"/>
        <c:ser>
          <c:idx val="1"/>
          <c:order val="1"/>
          <c:tx>
            <c:strRef>
              <c:f>'Data Analysis'!$D$13</c:f>
              <c:strCache>
                <c:ptCount val="1"/>
                <c:pt idx="0">
                  <c:v>Rating</c:v>
                </c:pt>
              </c:strCache>
            </c:strRef>
          </c:tx>
          <c:spPr>
            <a:ln w="28575" cap="rnd">
              <a:solidFill>
                <a:schemeClr val="accent2"/>
              </a:solidFill>
              <a:round/>
            </a:ln>
            <a:effectLst/>
          </c:spPr>
          <c:marker>
            <c:symbol val="none"/>
          </c:marker>
          <c:cat>
            <c:strRef>
              <c:f>'Data Analysis'!$B$14:$B$23</c:f>
              <c:strCache>
                <c:ptCount val="10"/>
                <c:pt idx="0">
                  <c:v>32PCS Portable Cordless Drill Set With Cyclic Battery Drive 26 Variable Speed</c:v>
                </c:pt>
                <c:pt idx="1">
                  <c:v>Konka Healty Electric Kettle, 24hour Heat Preservation,1.5L,800W, White</c:v>
                </c:pt>
                <c:pt idx="2">
                  <c:v>Metal Wall Clock Silver Dial Crystal Jewelry Round Home Decoration Wall Clock</c:v>
                </c:pt>
                <c:pt idx="3">
                  <c:v>LED Wall Digital Alarm Clock Study Home 12 / 24H Clock Calendar</c:v>
                </c:pt>
                <c:pt idx="4">
                  <c:v>220V 60W Electric Soldering Iron Kits With Tools, Tips, And Multimeter</c:v>
                </c:pt>
                <c:pt idx="5">
                  <c:v>Portable Wardrobe Nonwoven With 3 Hanging Rods And 6 Storage Shelves</c:v>
                </c:pt>
                <c:pt idx="6">
                  <c:v>12V 19500rpm Handheld Electric Angle Grinder Tool  UK  Yellow/Black</c:v>
                </c:pt>
                <c:pt idx="7">
                  <c:v>LASA Stainless Steel Double Wall Mount Soap Dispenser  500ml</c:v>
                </c:pt>
                <c:pt idx="8">
                  <c:v>137 Pieces Cake Decorating Tool Set Baking Supplies</c:v>
                </c:pt>
                <c:pt idx="9">
                  <c:v>Large Lazy Inflatable Sofa Chairs PVC Lounger Seat Bag</c:v>
                </c:pt>
              </c:strCache>
            </c:strRef>
          </c:cat>
          <c:val>
            <c:numRef>
              <c:f>'Data Analysis'!$D$14:$D$23</c:f>
              <c:numCache>
                <c:formatCode>General</c:formatCode>
                <c:ptCount val="10"/>
                <c:pt idx="0">
                  <c:v>3</c:v>
                </c:pt>
                <c:pt idx="1">
                  <c:v>5</c:v>
                </c:pt>
                <c:pt idx="3">
                  <c:v>4.5999999999999996</c:v>
                </c:pt>
                <c:pt idx="4">
                  <c:v>4</c:v>
                </c:pt>
                <c:pt idx="5">
                  <c:v>3.8</c:v>
                </c:pt>
                <c:pt idx="8">
                  <c:v>4.5999999999999996</c:v>
                </c:pt>
                <c:pt idx="9">
                  <c:v>3</c:v>
                </c:pt>
              </c:numCache>
            </c:numRef>
          </c:val>
          <c:smooth val="0"/>
          <c:extLst>
            <c:ext xmlns:c16="http://schemas.microsoft.com/office/drawing/2014/chart" uri="{C3380CC4-5D6E-409C-BE32-E72D297353CC}">
              <c16:uniqueId val="{00000001-389D-4766-8FA4-79B5A9CC1554}"/>
            </c:ext>
          </c:extLst>
        </c:ser>
        <c:dLbls>
          <c:showLegendKey val="0"/>
          <c:showVal val="0"/>
          <c:showCatName val="0"/>
          <c:showSerName val="0"/>
          <c:showPercent val="0"/>
          <c:showBubbleSize val="0"/>
        </c:dLbls>
        <c:marker val="1"/>
        <c:smooth val="0"/>
        <c:axId val="518772240"/>
        <c:axId val="518768640"/>
      </c:lineChart>
      <c:catAx>
        <c:axId val="520834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37072"/>
        <c:crosses val="autoZero"/>
        <c:auto val="1"/>
        <c:lblAlgn val="ctr"/>
        <c:lblOffset val="100"/>
        <c:noMultiLvlLbl val="0"/>
      </c:catAx>
      <c:valAx>
        <c:axId val="520837072"/>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34912"/>
        <c:crosses val="autoZero"/>
        <c:crossBetween val="between"/>
      </c:valAx>
      <c:valAx>
        <c:axId val="5187686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72240"/>
        <c:crosses val="max"/>
        <c:crossBetween val="between"/>
      </c:valAx>
      <c:catAx>
        <c:axId val="518772240"/>
        <c:scaling>
          <c:orientation val="minMax"/>
        </c:scaling>
        <c:delete val="1"/>
        <c:axPos val="t"/>
        <c:numFmt formatCode="General" sourceLinked="1"/>
        <c:majorTickMark val="out"/>
        <c:minorTickMark val="none"/>
        <c:tickLblPos val="nextTo"/>
        <c:crossAx val="518768640"/>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praco.xlsx]Data Analysis!rating vs Discount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Discounts Affect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'Data Analysis'!$I$53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21-40B1-8020-15A2793A8C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21-40B1-8020-15A2793A8C17}"/>
              </c:ext>
            </c:extLst>
          </c:dPt>
          <c:cat>
            <c:strRef>
              <c:f>'Data Analysis'!$H$54:$H$56</c:f>
              <c:strCache>
                <c:ptCount val="2"/>
                <c:pt idx="0">
                  <c:v>Discounts Don't Matter</c:v>
                </c:pt>
                <c:pt idx="1">
                  <c:v>Discounts Matter</c:v>
                </c:pt>
              </c:strCache>
            </c:strRef>
          </c:cat>
          <c:val>
            <c:numRef>
              <c:f>'Data Analysis'!$I$54:$I$56</c:f>
              <c:numCache>
                <c:formatCode>General</c:formatCode>
                <c:ptCount val="2"/>
                <c:pt idx="0">
                  <c:v>101</c:v>
                </c:pt>
                <c:pt idx="1">
                  <c:v>14</c:v>
                </c:pt>
              </c:numCache>
            </c:numRef>
          </c:val>
          <c:extLst>
            <c:ext xmlns:c16="http://schemas.microsoft.com/office/drawing/2014/chart" uri="{C3380CC4-5D6E-409C-BE32-E72D297353CC}">
              <c16:uniqueId val="{00000004-9021-40B1-8020-15A2793A8C1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praco.xlsx]Data Analysis!Review vs Discount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Discounts Affect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'Data Analysis'!$I$48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B0-49D9-A2C6-8EB66BED8E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B0-49D9-A2C6-8EB66BED8EEB}"/>
              </c:ext>
            </c:extLst>
          </c:dPt>
          <c:cat>
            <c:strRef>
              <c:f>'Data Analysis'!$H$49:$H$51</c:f>
              <c:strCache>
                <c:ptCount val="2"/>
                <c:pt idx="0">
                  <c:v>Discounts Affect</c:v>
                </c:pt>
                <c:pt idx="1">
                  <c:v>Discounts don't Affect</c:v>
                </c:pt>
              </c:strCache>
            </c:strRef>
          </c:cat>
          <c:val>
            <c:numRef>
              <c:f>'Data Analysis'!$I$49:$I$51</c:f>
              <c:numCache>
                <c:formatCode>General</c:formatCode>
                <c:ptCount val="2"/>
                <c:pt idx="0">
                  <c:v>9</c:v>
                </c:pt>
                <c:pt idx="1">
                  <c:v>106</c:v>
                </c:pt>
              </c:numCache>
            </c:numRef>
          </c:val>
          <c:extLst>
            <c:ext xmlns:c16="http://schemas.microsoft.com/office/drawing/2014/chart" uri="{C3380CC4-5D6E-409C-BE32-E72D297353CC}">
              <c16:uniqueId val="{00000004-FBB0-49D9-A2C6-8EB66BED8EE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555172</xdr:colOff>
      <xdr:row>6</xdr:row>
      <xdr:rowOff>0</xdr:rowOff>
    </xdr:from>
    <xdr:to>
      <xdr:col>17</xdr:col>
      <xdr:colOff>185057</xdr:colOff>
      <xdr:row>6</xdr:row>
      <xdr:rowOff>0</xdr:rowOff>
    </xdr:to>
    <xdr:cxnSp macro="">
      <xdr:nvCxnSpPr>
        <xdr:cNvPr id="3" name="Straight Connector 2">
          <a:extLst>
            <a:ext uri="{FF2B5EF4-FFF2-40B4-BE49-F238E27FC236}">
              <a16:creationId xmlns:a16="http://schemas.microsoft.com/office/drawing/2014/main" id="{F6E485C5-DAB9-1DE9-E35C-5200EDA0C724}"/>
            </a:ext>
          </a:extLst>
        </xdr:cNvPr>
        <xdr:cNvCxnSpPr/>
      </xdr:nvCxnSpPr>
      <xdr:spPr>
        <a:xfrm>
          <a:off x="555172" y="1110343"/>
          <a:ext cx="10733314"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620486</xdr:colOff>
      <xdr:row>25</xdr:row>
      <xdr:rowOff>103414</xdr:rowOff>
    </xdr:from>
    <xdr:to>
      <xdr:col>17</xdr:col>
      <xdr:colOff>413657</xdr:colOff>
      <xdr:row>25</xdr:row>
      <xdr:rowOff>103414</xdr:rowOff>
    </xdr:to>
    <xdr:cxnSp macro="">
      <xdr:nvCxnSpPr>
        <xdr:cNvPr id="4" name="Straight Connector 3">
          <a:extLst>
            <a:ext uri="{FF2B5EF4-FFF2-40B4-BE49-F238E27FC236}">
              <a16:creationId xmlns:a16="http://schemas.microsoft.com/office/drawing/2014/main" id="{8B1EDE30-7CE8-49C6-A918-C094A69FF2B4}"/>
            </a:ext>
          </a:extLst>
        </xdr:cNvPr>
        <xdr:cNvCxnSpPr/>
      </xdr:nvCxnSpPr>
      <xdr:spPr>
        <a:xfrm>
          <a:off x="620486" y="4729843"/>
          <a:ext cx="1089660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5442</xdr:colOff>
      <xdr:row>48</xdr:row>
      <xdr:rowOff>92528</xdr:rowOff>
    </xdr:from>
    <xdr:to>
      <xdr:col>15</xdr:col>
      <xdr:colOff>125185</xdr:colOff>
      <xdr:row>48</xdr:row>
      <xdr:rowOff>92528</xdr:rowOff>
    </xdr:to>
    <xdr:cxnSp macro="">
      <xdr:nvCxnSpPr>
        <xdr:cNvPr id="5" name="Straight Connector 4">
          <a:extLst>
            <a:ext uri="{FF2B5EF4-FFF2-40B4-BE49-F238E27FC236}">
              <a16:creationId xmlns:a16="http://schemas.microsoft.com/office/drawing/2014/main" id="{28046EDF-F4FC-4154-B029-E2A070A7BA7E}"/>
            </a:ext>
          </a:extLst>
        </xdr:cNvPr>
        <xdr:cNvCxnSpPr/>
      </xdr:nvCxnSpPr>
      <xdr:spPr>
        <a:xfrm>
          <a:off x="658585" y="8975271"/>
          <a:ext cx="926374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16329</xdr:colOff>
      <xdr:row>2</xdr:row>
      <xdr:rowOff>10886</xdr:rowOff>
    </xdr:from>
    <xdr:to>
      <xdr:col>3</xdr:col>
      <xdr:colOff>0</xdr:colOff>
      <xdr:row>4</xdr:row>
      <xdr:rowOff>179614</xdr:rowOff>
    </xdr:to>
    <xdr:sp macro="" textlink="'Data Analysis'!H43">
      <xdr:nvSpPr>
        <xdr:cNvPr id="6" name="Rectangle: Rounded Corners 5">
          <a:extLst>
            <a:ext uri="{FF2B5EF4-FFF2-40B4-BE49-F238E27FC236}">
              <a16:creationId xmlns:a16="http://schemas.microsoft.com/office/drawing/2014/main" id="{A35038CF-7016-BAD3-D8F5-55E7004C9396}"/>
            </a:ext>
          </a:extLst>
        </xdr:cNvPr>
        <xdr:cNvSpPr/>
      </xdr:nvSpPr>
      <xdr:spPr>
        <a:xfrm>
          <a:off x="669472" y="381000"/>
          <a:ext cx="1289957" cy="538843"/>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1F9D091-9790-4EE6-948B-9DA2640DDAC6}" type="TxLink">
            <a:rPr lang="en-US" sz="1800" b="1" i="0" u="none" strike="noStrike">
              <a:solidFill>
                <a:schemeClr val="bg1"/>
              </a:solidFill>
              <a:latin typeface="Calibri"/>
              <a:cs typeface="Calibri"/>
            </a:rPr>
            <a:pPr algn="ctr"/>
            <a:t>115</a:t>
          </a:fld>
          <a:endParaRPr lang="en-US" sz="1800" b="1">
            <a:solidFill>
              <a:schemeClr val="bg1"/>
            </a:solidFill>
          </a:endParaRPr>
        </a:p>
      </xdr:txBody>
    </xdr:sp>
    <xdr:clientData/>
  </xdr:twoCellAnchor>
  <xdr:twoCellAnchor>
    <xdr:from>
      <xdr:col>1</xdr:col>
      <xdr:colOff>48985</xdr:colOff>
      <xdr:row>2</xdr:row>
      <xdr:rowOff>10886</xdr:rowOff>
    </xdr:from>
    <xdr:to>
      <xdr:col>2</xdr:col>
      <xdr:colOff>571500</xdr:colOff>
      <xdr:row>3</xdr:row>
      <xdr:rowOff>46265</xdr:rowOff>
    </xdr:to>
    <xdr:sp macro="" textlink="">
      <xdr:nvSpPr>
        <xdr:cNvPr id="12" name="TextBox 11">
          <a:extLst>
            <a:ext uri="{FF2B5EF4-FFF2-40B4-BE49-F238E27FC236}">
              <a16:creationId xmlns:a16="http://schemas.microsoft.com/office/drawing/2014/main" id="{9E94D6B4-C668-86B8-6F27-D1B2551B1742}"/>
            </a:ext>
          </a:extLst>
        </xdr:cNvPr>
        <xdr:cNvSpPr txBox="1"/>
      </xdr:nvSpPr>
      <xdr:spPr>
        <a:xfrm>
          <a:off x="702128" y="381000"/>
          <a:ext cx="1175658" cy="220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effectLst/>
            </a:rPr>
            <a:t>Total</a:t>
          </a:r>
          <a:r>
            <a:rPr lang="en-US" sz="1100" baseline="0">
              <a:solidFill>
                <a:schemeClr val="bg1"/>
              </a:solidFill>
              <a:effectLst/>
            </a:rPr>
            <a:t> Products</a:t>
          </a:r>
          <a:endParaRPr lang="en-US" sz="1100">
            <a:solidFill>
              <a:schemeClr val="bg1"/>
            </a:solidFill>
            <a:effectLst/>
          </a:endParaRPr>
        </a:p>
      </xdr:txBody>
    </xdr:sp>
    <xdr:clientData/>
  </xdr:twoCellAnchor>
  <xdr:twoCellAnchor>
    <xdr:from>
      <xdr:col>3</xdr:col>
      <xdr:colOff>642257</xdr:colOff>
      <xdr:row>2</xdr:row>
      <xdr:rowOff>16329</xdr:rowOff>
    </xdr:from>
    <xdr:to>
      <xdr:col>5</xdr:col>
      <xdr:colOff>625929</xdr:colOff>
      <xdr:row>5</xdr:row>
      <xdr:rowOff>0</xdr:rowOff>
    </xdr:to>
    <xdr:sp macro="" textlink="'Data Analysis'!E9">
      <xdr:nvSpPr>
        <xdr:cNvPr id="2" name="Rectangle: Rounded Corners 1">
          <a:extLst>
            <a:ext uri="{FF2B5EF4-FFF2-40B4-BE49-F238E27FC236}">
              <a16:creationId xmlns:a16="http://schemas.microsoft.com/office/drawing/2014/main" id="{312D323D-3CCC-AC1F-F957-E426A30C31A5}"/>
            </a:ext>
          </a:extLst>
        </xdr:cNvPr>
        <xdr:cNvSpPr/>
      </xdr:nvSpPr>
      <xdr:spPr>
        <a:xfrm>
          <a:off x="2601686" y="386443"/>
          <a:ext cx="1289957" cy="538843"/>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9D7F89B-2146-4905-994C-B6284509C2BA}" type="TxLink">
            <a:rPr lang="en-US" sz="1800" b="1" i="0" u="none" strike="noStrike">
              <a:solidFill>
                <a:schemeClr val="bg1"/>
              </a:solidFill>
              <a:latin typeface="Calibri"/>
              <a:ea typeface="+mn-ea"/>
              <a:cs typeface="Calibri"/>
            </a:rPr>
            <a:pPr marL="0" indent="0" algn="ctr"/>
            <a:t>3.89</a:t>
          </a:fld>
          <a:endParaRPr lang="en-US" sz="1800" b="1" i="0" u="none" strike="noStrike">
            <a:solidFill>
              <a:schemeClr val="bg1"/>
            </a:solidFill>
            <a:latin typeface="Calibri"/>
            <a:ea typeface="+mn-ea"/>
            <a:cs typeface="Calibri"/>
          </a:endParaRPr>
        </a:p>
      </xdr:txBody>
    </xdr:sp>
    <xdr:clientData/>
  </xdr:twoCellAnchor>
  <xdr:twoCellAnchor>
    <xdr:from>
      <xdr:col>4</xdr:col>
      <xdr:colOff>21771</xdr:colOff>
      <xdr:row>2</xdr:row>
      <xdr:rowOff>16329</xdr:rowOff>
    </xdr:from>
    <xdr:to>
      <xdr:col>5</xdr:col>
      <xdr:colOff>544286</xdr:colOff>
      <xdr:row>3</xdr:row>
      <xdr:rowOff>51708</xdr:rowOff>
    </xdr:to>
    <xdr:sp macro="" textlink="">
      <xdr:nvSpPr>
        <xdr:cNvPr id="11" name="TextBox 10">
          <a:extLst>
            <a:ext uri="{FF2B5EF4-FFF2-40B4-BE49-F238E27FC236}">
              <a16:creationId xmlns:a16="http://schemas.microsoft.com/office/drawing/2014/main" id="{ABC9A652-923D-5418-3B67-EBA318B38829}"/>
            </a:ext>
          </a:extLst>
        </xdr:cNvPr>
        <xdr:cNvSpPr txBox="1"/>
      </xdr:nvSpPr>
      <xdr:spPr>
        <a:xfrm>
          <a:off x="2634342" y="386443"/>
          <a:ext cx="1175658" cy="220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solidFill>
                <a:schemeClr val="bg1"/>
              </a:solidFill>
              <a:effectLst/>
            </a:rPr>
            <a:t>Average Rating</a:t>
          </a:r>
          <a:endParaRPr lang="en-US" sz="1100">
            <a:solidFill>
              <a:schemeClr val="bg1"/>
            </a:solidFill>
            <a:effectLst/>
          </a:endParaRPr>
        </a:p>
      </xdr:txBody>
    </xdr:sp>
    <xdr:clientData/>
  </xdr:twoCellAnchor>
  <xdr:twoCellAnchor>
    <xdr:from>
      <xdr:col>7</xdr:col>
      <xdr:colOff>10886</xdr:colOff>
      <xdr:row>2</xdr:row>
      <xdr:rowOff>10886</xdr:rowOff>
    </xdr:from>
    <xdr:to>
      <xdr:col>8</xdr:col>
      <xdr:colOff>647700</xdr:colOff>
      <xdr:row>4</xdr:row>
      <xdr:rowOff>179614</xdr:rowOff>
    </xdr:to>
    <xdr:sp macro="" textlink="'Data Analysis'!C9">
      <xdr:nvSpPr>
        <xdr:cNvPr id="13" name="Rectangle: Rounded Corners 12">
          <a:extLst>
            <a:ext uri="{FF2B5EF4-FFF2-40B4-BE49-F238E27FC236}">
              <a16:creationId xmlns:a16="http://schemas.microsoft.com/office/drawing/2014/main" id="{8E0A32FF-6BEF-073E-8590-72B07E8446CC}"/>
            </a:ext>
          </a:extLst>
        </xdr:cNvPr>
        <xdr:cNvSpPr/>
      </xdr:nvSpPr>
      <xdr:spPr>
        <a:xfrm>
          <a:off x="4582886" y="381000"/>
          <a:ext cx="1289957" cy="538843"/>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A440A04-4A9C-44C0-8457-96B1AE898B79}" type="TxLink">
            <a:rPr lang="en-US" sz="1800" b="1" i="0" u="none" strike="noStrike">
              <a:solidFill>
                <a:schemeClr val="bg1"/>
              </a:solidFill>
              <a:latin typeface="Calibri"/>
              <a:ea typeface="+mn-ea"/>
              <a:cs typeface="Calibri"/>
            </a:rPr>
            <a:pPr marL="0" indent="0" algn="ctr"/>
            <a:t>37%</a:t>
          </a:fld>
          <a:endParaRPr lang="en-US" sz="1800" b="1" i="0" u="none" strike="noStrike">
            <a:solidFill>
              <a:schemeClr val="bg1"/>
            </a:solidFill>
            <a:latin typeface="Calibri"/>
            <a:ea typeface="+mn-ea"/>
            <a:cs typeface="Calibri"/>
          </a:endParaRPr>
        </a:p>
      </xdr:txBody>
    </xdr:sp>
    <xdr:clientData/>
  </xdr:twoCellAnchor>
  <xdr:twoCellAnchor>
    <xdr:from>
      <xdr:col>7</xdr:col>
      <xdr:colOff>43542</xdr:colOff>
      <xdr:row>2</xdr:row>
      <xdr:rowOff>10886</xdr:rowOff>
    </xdr:from>
    <xdr:to>
      <xdr:col>8</xdr:col>
      <xdr:colOff>566057</xdr:colOff>
      <xdr:row>3</xdr:row>
      <xdr:rowOff>46265</xdr:rowOff>
    </xdr:to>
    <xdr:sp macro="" textlink="">
      <xdr:nvSpPr>
        <xdr:cNvPr id="14" name="TextBox 13">
          <a:extLst>
            <a:ext uri="{FF2B5EF4-FFF2-40B4-BE49-F238E27FC236}">
              <a16:creationId xmlns:a16="http://schemas.microsoft.com/office/drawing/2014/main" id="{44827643-C336-B708-6F56-BFCC73D30194}"/>
            </a:ext>
          </a:extLst>
        </xdr:cNvPr>
        <xdr:cNvSpPr txBox="1"/>
      </xdr:nvSpPr>
      <xdr:spPr>
        <a:xfrm>
          <a:off x="4615542" y="381000"/>
          <a:ext cx="1175658" cy="220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effectLst/>
            </a:rPr>
            <a:t>Ave.</a:t>
          </a:r>
          <a:r>
            <a:rPr lang="en-US" sz="1100" baseline="0">
              <a:solidFill>
                <a:schemeClr val="bg1"/>
              </a:solidFill>
              <a:effectLst/>
            </a:rPr>
            <a:t> Discount %</a:t>
          </a:r>
          <a:endParaRPr lang="en-US" sz="1100">
            <a:solidFill>
              <a:schemeClr val="bg1"/>
            </a:solidFill>
            <a:effectLst/>
          </a:endParaRPr>
        </a:p>
      </xdr:txBody>
    </xdr:sp>
    <xdr:clientData/>
  </xdr:twoCellAnchor>
  <xdr:twoCellAnchor>
    <xdr:from>
      <xdr:col>10</xdr:col>
      <xdr:colOff>21772</xdr:colOff>
      <xdr:row>1</xdr:row>
      <xdr:rowOff>174172</xdr:rowOff>
    </xdr:from>
    <xdr:to>
      <xdr:col>12</xdr:col>
      <xdr:colOff>5444</xdr:colOff>
      <xdr:row>4</xdr:row>
      <xdr:rowOff>157843</xdr:rowOff>
    </xdr:to>
    <xdr:sp macro="" textlink="'Data Analysis'!B9">
      <xdr:nvSpPr>
        <xdr:cNvPr id="15" name="Rectangle: Rounded Corners 14">
          <a:extLst>
            <a:ext uri="{FF2B5EF4-FFF2-40B4-BE49-F238E27FC236}">
              <a16:creationId xmlns:a16="http://schemas.microsoft.com/office/drawing/2014/main" id="{0857B14A-8845-56D5-485F-4D70E760182B}"/>
            </a:ext>
          </a:extLst>
        </xdr:cNvPr>
        <xdr:cNvSpPr/>
      </xdr:nvSpPr>
      <xdr:spPr>
        <a:xfrm>
          <a:off x="6553201" y="359229"/>
          <a:ext cx="1289957" cy="538843"/>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765BD782-D21E-49F3-A8CC-B478EA944D01}" type="TxLink">
            <a:rPr lang="en-US" sz="1800" b="1" i="0" u="none" strike="noStrike">
              <a:solidFill>
                <a:schemeClr val="bg1"/>
              </a:solidFill>
              <a:latin typeface="Calibri"/>
              <a:ea typeface="+mn-ea"/>
              <a:cs typeface="Calibri"/>
            </a:rPr>
            <a:pPr marL="0" indent="0" algn="ctr"/>
            <a:t>1172.79</a:t>
          </a:fld>
          <a:endParaRPr lang="en-US" sz="1800" b="1" i="0" u="none" strike="noStrike">
            <a:solidFill>
              <a:schemeClr val="bg1"/>
            </a:solidFill>
            <a:latin typeface="Calibri"/>
            <a:ea typeface="+mn-ea"/>
            <a:cs typeface="Calibri"/>
          </a:endParaRPr>
        </a:p>
      </xdr:txBody>
    </xdr:sp>
    <xdr:clientData/>
  </xdr:twoCellAnchor>
  <xdr:twoCellAnchor>
    <xdr:from>
      <xdr:col>10</xdr:col>
      <xdr:colOff>54428</xdr:colOff>
      <xdr:row>1</xdr:row>
      <xdr:rowOff>174172</xdr:rowOff>
    </xdr:from>
    <xdr:to>
      <xdr:col>11</xdr:col>
      <xdr:colOff>576944</xdr:colOff>
      <xdr:row>3</xdr:row>
      <xdr:rowOff>24494</xdr:rowOff>
    </xdr:to>
    <xdr:sp macro="" textlink="">
      <xdr:nvSpPr>
        <xdr:cNvPr id="16" name="TextBox 15">
          <a:extLst>
            <a:ext uri="{FF2B5EF4-FFF2-40B4-BE49-F238E27FC236}">
              <a16:creationId xmlns:a16="http://schemas.microsoft.com/office/drawing/2014/main" id="{FE2CD8F1-6000-F8B5-A8FF-057F7BD82334}"/>
            </a:ext>
          </a:extLst>
        </xdr:cNvPr>
        <xdr:cNvSpPr txBox="1"/>
      </xdr:nvSpPr>
      <xdr:spPr>
        <a:xfrm>
          <a:off x="6585857" y="359229"/>
          <a:ext cx="1175658" cy="220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effectLst/>
            </a:rPr>
            <a:t>Average</a:t>
          </a:r>
          <a:r>
            <a:rPr lang="en-US" sz="1100" baseline="0">
              <a:solidFill>
                <a:schemeClr val="bg1"/>
              </a:solidFill>
              <a:effectLst/>
            </a:rPr>
            <a:t> Price</a:t>
          </a:r>
          <a:endParaRPr lang="en-US" sz="1100">
            <a:solidFill>
              <a:schemeClr val="bg1"/>
            </a:solidFill>
            <a:effectLst/>
          </a:endParaRPr>
        </a:p>
      </xdr:txBody>
    </xdr:sp>
    <xdr:clientData/>
  </xdr:twoCellAnchor>
  <xdr:twoCellAnchor>
    <xdr:from>
      <xdr:col>13</xdr:col>
      <xdr:colOff>10887</xdr:colOff>
      <xdr:row>2</xdr:row>
      <xdr:rowOff>5443</xdr:rowOff>
    </xdr:from>
    <xdr:to>
      <xdr:col>14</xdr:col>
      <xdr:colOff>647701</xdr:colOff>
      <xdr:row>4</xdr:row>
      <xdr:rowOff>174171</xdr:rowOff>
    </xdr:to>
    <xdr:sp macro="" textlink="'Data Analysis'!H46">
      <xdr:nvSpPr>
        <xdr:cNvPr id="21" name="Rectangle: Rounded Corners 20">
          <a:extLst>
            <a:ext uri="{FF2B5EF4-FFF2-40B4-BE49-F238E27FC236}">
              <a16:creationId xmlns:a16="http://schemas.microsoft.com/office/drawing/2014/main" id="{240AF92F-5998-027B-E019-4D04806BA27C}"/>
            </a:ext>
          </a:extLst>
        </xdr:cNvPr>
        <xdr:cNvSpPr/>
      </xdr:nvSpPr>
      <xdr:spPr>
        <a:xfrm>
          <a:off x="8501744" y="375557"/>
          <a:ext cx="1289957" cy="538843"/>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3146D01-0A2A-4616-9367-AE90625D6CF0}" type="TxLink">
            <a:rPr lang="en-US" sz="1800" b="1" i="0" u="none" strike="noStrike">
              <a:solidFill>
                <a:schemeClr val="bg1"/>
              </a:solidFill>
              <a:latin typeface="Calibri"/>
              <a:ea typeface="+mn-ea"/>
              <a:cs typeface="Calibri"/>
            </a:rPr>
            <a:pPr marL="0" indent="0" algn="ctr"/>
            <a:t>723</a:t>
          </a:fld>
          <a:endParaRPr lang="en-US" sz="1800" b="1" i="0" u="none" strike="noStrike">
            <a:solidFill>
              <a:schemeClr val="bg1"/>
            </a:solidFill>
            <a:latin typeface="Calibri"/>
            <a:ea typeface="+mn-ea"/>
            <a:cs typeface="Calibri"/>
          </a:endParaRPr>
        </a:p>
      </xdr:txBody>
    </xdr:sp>
    <xdr:clientData/>
  </xdr:twoCellAnchor>
  <xdr:twoCellAnchor>
    <xdr:from>
      <xdr:col>13</xdr:col>
      <xdr:colOff>43543</xdr:colOff>
      <xdr:row>2</xdr:row>
      <xdr:rowOff>5443</xdr:rowOff>
    </xdr:from>
    <xdr:to>
      <xdr:col>14</xdr:col>
      <xdr:colOff>566058</xdr:colOff>
      <xdr:row>3</xdr:row>
      <xdr:rowOff>40822</xdr:rowOff>
    </xdr:to>
    <xdr:sp macro="" textlink="">
      <xdr:nvSpPr>
        <xdr:cNvPr id="22" name="TextBox 21">
          <a:extLst>
            <a:ext uri="{FF2B5EF4-FFF2-40B4-BE49-F238E27FC236}">
              <a16:creationId xmlns:a16="http://schemas.microsoft.com/office/drawing/2014/main" id="{40C32D7F-E0A1-9D1B-C6FF-2588865A4707}"/>
            </a:ext>
          </a:extLst>
        </xdr:cNvPr>
        <xdr:cNvSpPr txBox="1"/>
      </xdr:nvSpPr>
      <xdr:spPr>
        <a:xfrm>
          <a:off x="8534400" y="375557"/>
          <a:ext cx="1175658" cy="220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effectLst/>
            </a:rPr>
            <a:t>Total</a:t>
          </a:r>
          <a:r>
            <a:rPr lang="en-US" sz="1100" baseline="0">
              <a:solidFill>
                <a:schemeClr val="bg1"/>
              </a:solidFill>
              <a:effectLst/>
            </a:rPr>
            <a:t> Reviews</a:t>
          </a:r>
          <a:endParaRPr lang="en-US" sz="1100">
            <a:solidFill>
              <a:schemeClr val="bg1"/>
            </a:solidFill>
            <a:effectLst/>
          </a:endParaRPr>
        </a:p>
      </xdr:txBody>
    </xdr:sp>
    <xdr:clientData/>
  </xdr:twoCellAnchor>
  <xdr:twoCellAnchor>
    <xdr:from>
      <xdr:col>9</xdr:col>
      <xdr:colOff>0</xdr:colOff>
      <xdr:row>9</xdr:row>
      <xdr:rowOff>0</xdr:rowOff>
    </xdr:from>
    <xdr:to>
      <xdr:col>17</xdr:col>
      <xdr:colOff>87085</xdr:colOff>
      <xdr:row>23</xdr:row>
      <xdr:rowOff>152400</xdr:rowOff>
    </xdr:to>
    <xdr:graphicFrame macro="">
      <xdr:nvGraphicFramePr>
        <xdr:cNvPr id="23" name="Chart 22">
          <a:extLst>
            <a:ext uri="{FF2B5EF4-FFF2-40B4-BE49-F238E27FC236}">
              <a16:creationId xmlns:a16="http://schemas.microsoft.com/office/drawing/2014/main" id="{83A5F831-779B-41BB-B8EB-3939C4B71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16329</xdr:colOff>
      <xdr:row>9</xdr:row>
      <xdr:rowOff>0</xdr:rowOff>
    </xdr:from>
    <xdr:to>
      <xdr:col>8</xdr:col>
      <xdr:colOff>10886</xdr:colOff>
      <xdr:row>23</xdr:row>
      <xdr:rowOff>152400</xdr:rowOff>
    </xdr:to>
    <xdr:graphicFrame macro="">
      <xdr:nvGraphicFramePr>
        <xdr:cNvPr id="24" name="Chart 23">
          <a:extLst>
            <a:ext uri="{FF2B5EF4-FFF2-40B4-BE49-F238E27FC236}">
              <a16:creationId xmlns:a16="http://schemas.microsoft.com/office/drawing/2014/main" id="{81BB0D0E-5190-481A-907C-5E58B4146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386443</xdr:colOff>
      <xdr:row>6</xdr:row>
      <xdr:rowOff>103416</xdr:rowOff>
    </xdr:from>
    <xdr:to>
      <xdr:col>7</xdr:col>
      <xdr:colOff>522514</xdr:colOff>
      <xdr:row>8</xdr:row>
      <xdr:rowOff>141516</xdr:rowOff>
    </xdr:to>
    <mc:AlternateContent xmlns:mc="http://schemas.openxmlformats.org/markup-compatibility/2006">
      <mc:Choice xmlns:a14="http://schemas.microsoft.com/office/drawing/2010/main" Requires="a14">
        <xdr:graphicFrame macro="">
          <xdr:nvGraphicFramePr>
            <xdr:cNvPr id="25" name="Category Discounts">
              <a:extLst>
                <a:ext uri="{FF2B5EF4-FFF2-40B4-BE49-F238E27FC236}">
                  <a16:creationId xmlns:a16="http://schemas.microsoft.com/office/drawing/2014/main" id="{48DEA8D2-0A5B-443D-B1CB-D9B1A590BC96}"/>
                </a:ext>
              </a:extLst>
            </xdr:cNvPr>
            <xdr:cNvGraphicFramePr/>
          </xdr:nvGraphicFramePr>
          <xdr:xfrm>
            <a:off x="0" y="0"/>
            <a:ext cx="0" cy="0"/>
          </xdr:xfrm>
          <a:graphic>
            <a:graphicData uri="http://schemas.microsoft.com/office/drawing/2010/slicer">
              <sle:slicer xmlns:sle="http://schemas.microsoft.com/office/drawing/2010/slicer" name="Category Discounts"/>
            </a:graphicData>
          </a:graphic>
        </xdr:graphicFrame>
      </mc:Choice>
      <mc:Fallback>
        <xdr:sp macro="" textlink="">
          <xdr:nvSpPr>
            <xdr:cNvPr id="0" name=""/>
            <xdr:cNvSpPr>
              <a:spLocks noTextEdit="1"/>
            </xdr:cNvSpPr>
          </xdr:nvSpPr>
          <xdr:spPr>
            <a:xfrm>
              <a:off x="1039586" y="1213759"/>
              <a:ext cx="4054928" cy="408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108857</xdr:colOff>
      <xdr:row>6</xdr:row>
      <xdr:rowOff>103416</xdr:rowOff>
    </xdr:from>
    <xdr:to>
      <xdr:col>15</xdr:col>
      <xdr:colOff>517071</xdr:colOff>
      <xdr:row>8</xdr:row>
      <xdr:rowOff>146960</xdr:rowOff>
    </xdr:to>
    <mc:AlternateContent xmlns:mc="http://schemas.openxmlformats.org/markup-compatibility/2006">
      <mc:Choice xmlns:a14="http://schemas.microsoft.com/office/drawing/2010/main" Requires="a14">
        <xdr:graphicFrame macro="">
          <xdr:nvGraphicFramePr>
            <xdr:cNvPr id="26" name="Category Ratings">
              <a:extLst>
                <a:ext uri="{FF2B5EF4-FFF2-40B4-BE49-F238E27FC236}">
                  <a16:creationId xmlns:a16="http://schemas.microsoft.com/office/drawing/2014/main" id="{9FB942C7-E070-45B6-8B8C-2A8A821F0F61}"/>
                </a:ext>
              </a:extLst>
            </xdr:cNvPr>
            <xdr:cNvGraphicFramePr/>
          </xdr:nvGraphicFramePr>
          <xdr:xfrm>
            <a:off x="0" y="0"/>
            <a:ext cx="0" cy="0"/>
          </xdr:xfrm>
          <a:graphic>
            <a:graphicData uri="http://schemas.microsoft.com/office/drawing/2010/slicer">
              <sle:slicer xmlns:sle="http://schemas.microsoft.com/office/drawing/2010/slicer" name="Category Ratings"/>
            </a:graphicData>
          </a:graphic>
        </xdr:graphicFrame>
      </mc:Choice>
      <mc:Fallback>
        <xdr:sp macro="" textlink="">
          <xdr:nvSpPr>
            <xdr:cNvPr id="0" name=""/>
            <xdr:cNvSpPr>
              <a:spLocks noTextEdit="1"/>
            </xdr:cNvSpPr>
          </xdr:nvSpPr>
          <xdr:spPr>
            <a:xfrm>
              <a:off x="5987143" y="1213759"/>
              <a:ext cx="4327071" cy="413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26</xdr:row>
      <xdr:rowOff>185056</xdr:rowOff>
    </xdr:from>
    <xdr:to>
      <xdr:col>8</xdr:col>
      <xdr:colOff>0</xdr:colOff>
      <xdr:row>41</xdr:row>
      <xdr:rowOff>152399</xdr:rowOff>
    </xdr:to>
    <xdr:graphicFrame macro="">
      <xdr:nvGraphicFramePr>
        <xdr:cNvPr id="27" name="Chart 26">
          <a:extLst>
            <a:ext uri="{FF2B5EF4-FFF2-40B4-BE49-F238E27FC236}">
              <a16:creationId xmlns:a16="http://schemas.microsoft.com/office/drawing/2014/main" id="{D4D6030A-194F-4CB4-BE1B-2A0954460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26</xdr:row>
      <xdr:rowOff>185056</xdr:rowOff>
    </xdr:from>
    <xdr:to>
      <xdr:col>17</xdr:col>
      <xdr:colOff>70757</xdr:colOff>
      <xdr:row>41</xdr:row>
      <xdr:rowOff>152399</xdr:rowOff>
    </xdr:to>
    <xdr:graphicFrame macro="">
      <xdr:nvGraphicFramePr>
        <xdr:cNvPr id="29" name="Chart 28">
          <a:extLst>
            <a:ext uri="{FF2B5EF4-FFF2-40B4-BE49-F238E27FC236}">
              <a16:creationId xmlns:a16="http://schemas.microsoft.com/office/drawing/2014/main" id="{9F1070AC-5284-41E8-9C9C-B903FB0D0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1.525816666668" createdVersion="8" refreshedVersion="8" minRefreshableVersion="3" recordCount="115" xr:uid="{822B2BE6-E5E8-41F8-9C98-AEB1B3AD403B}">
  <cacheSource type="worksheet">
    <worksheetSource ref="B1:L116" sheet="Working Sheet"/>
  </cacheSource>
  <cacheFields count="11">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Discount" numFmtId="9">
      <sharedItems containsSemiMixedTypes="0" containsString="0" containsNumber="1" minValue="0.01" maxValue="0.64"/>
    </cacheField>
    <cacheField name="Discount Amount" numFmtId="2">
      <sharedItems containsSemiMixedTypes="0" containsString="0" containsNumber="1" containsInteger="1" minValue="24" maxValue="2585"/>
    </cacheField>
    <cacheField name="Review" numFmtId="0">
      <sharedItems containsString="0" containsBlank="1" containsNumber="1" containsInteger="1" minValue="1" maxValue="69"/>
    </cacheField>
    <cacheField name="Ratings" numFmtId="0">
      <sharedItems containsString="0" containsBlank="1" containsNumber="1" minValue="2" maxValue="5"/>
    </cacheField>
    <cacheField name="Category Ratings" numFmtId="0">
      <sharedItems/>
    </cacheField>
    <cacheField name="Category Discounts" numFmtId="0">
      <sharedItems count="3">
        <s v="Medium Discount"/>
        <s v="High Discount"/>
        <s v="Low Discount"/>
      </sharedItems>
    </cacheField>
    <cacheField name="Rating vs discount" numFmtId="0">
      <sharedItems/>
    </cacheField>
    <cacheField name="Reviews vs Discounts" numFmtId="0">
      <sharedItems/>
    </cacheField>
    <cacheField name="Reviews vs Rating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1.530896990742" createdVersion="8" refreshedVersion="8" minRefreshableVersion="3" recordCount="115" xr:uid="{971BF3B1-7680-418E-8E2A-9E20465998A1}">
  <cacheSource type="worksheet">
    <worksheetSource ref="A1:L116" sheet="Working Sheet"/>
  </cacheSource>
  <cacheFields count="12">
    <cacheField name="Product" numFmtId="0">
      <sharedItems count="109">
        <s v="115  Piece Set Of Multifunctional Precision Screwdrivers"/>
        <s v="Metal Decorative Hooks Key Hangers Entryway Wall Hooks Towel Hooks  Home"/>
        <s v="Portable Mini Cordless Car Vacuum Cleaner  Blue"/>
        <s v="Weighing Scale Digital Bathroom Body Fat Scale USBBlack"/>
        <s v="Portable Home Small Air Humidifier 3Speed Fan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elf"/>
        <s v="Exfoliate And Exfoliate Face Towel  Black"/>
        <s v="12 Litre Insulated Lunch Box Grey"/>
        <s v="LED Eye Protection  Desk Lamp , Study, Reading, USB Fan  Double Pen Holder"/>
        <s v="53Pcs/Set Yarn Knitting Crochet Hooks With Bag  Fortune Cat"/>
        <s v="53 Pieces/Set Yarn Knitting Crochet Hooks With Bag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UK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50*30cm"/>
        <s v="Bedroom Simple Floor Hanging Clothes Rack Single Pole Hat Rack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600ML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Discount" numFmtId="9">
      <sharedItems containsSemiMixedTypes="0" containsString="0" containsNumber="1" minValue="0.01" maxValue="0.64"/>
    </cacheField>
    <cacheField name="Discount Amount" numFmtId="2">
      <sharedItems containsSemiMixedTypes="0" containsString="0" containsNumber="1" containsInteger="1" minValue="24" maxValue="2585"/>
    </cacheField>
    <cacheField name="Review" numFmtId="0">
      <sharedItems containsString="0" containsBlank="1" containsNumber="1" containsInteger="1" minValue="1" maxValue="69"/>
    </cacheField>
    <cacheField name="Ratings" numFmtId="0">
      <sharedItems containsString="0" containsBlank="1" containsNumber="1" minValue="2" maxValue="5"/>
    </cacheField>
    <cacheField name="Category Ratings" numFmtId="0">
      <sharedItems count="4">
        <s v="Excellent"/>
        <s v="Average"/>
        <s v="No Rating"/>
        <s v="Poor"/>
      </sharedItems>
    </cacheField>
    <cacheField name="Category Discounts" numFmtId="0">
      <sharedItems count="3">
        <s v="Medium Discount"/>
        <s v="High Discount"/>
        <s v="Low Discount"/>
      </sharedItems>
    </cacheField>
    <cacheField name="Rating vs discount" numFmtId="0">
      <sharedItems count="2">
        <s v="Discounts Don't Matter"/>
        <s v="Discounts Matter"/>
      </sharedItems>
    </cacheField>
    <cacheField name="Reviews vs Discounts" numFmtId="0">
      <sharedItems count="2">
        <s v="Discounts don't Affect"/>
        <s v="Discounts Affect"/>
      </sharedItems>
    </cacheField>
    <cacheField name="Reviews vs Ratings" numFmtId="0">
      <sharedItems/>
    </cacheField>
  </cacheFields>
  <extLst>
    <ext xmlns:x14="http://schemas.microsoft.com/office/spreadsheetml/2009/9/main" uri="{725AE2AE-9491-48be-B2B4-4EB974FC3084}">
      <x14:pivotCacheDefinition pivotCacheId="3999699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4.673900925925" createdVersion="8" refreshedVersion="8" minRefreshableVersion="3" recordCount="115" xr:uid="{E7BE3B61-7A95-4E8A-90D6-E838C122104A}">
  <cacheSource type="worksheet">
    <worksheetSource ref="A1:E116" sheet="Working Sheet"/>
  </cacheSource>
  <cacheFields count="5">
    <cacheField name="Product" numFmtId="0">
      <sharedItems count="109">
        <s v="115  Piece Set Of Multifunctional Precision Screwdrivers"/>
        <s v="Metal Decorative Hooks Key Hangers Entryway Wall Hooks Towel Hooks  Home"/>
        <s v="Portable Mini Cordless Car Vacuum Cleaner  Blue"/>
        <s v="Weighing Scale Digital Bathroom Body Fat Scale USBBlack"/>
        <s v="Portable Home Small Air Humidifier 3Speed Fan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elf"/>
        <s v="Exfoliate And Exfoliate Face Towel  Black"/>
        <s v="12 Litre Insulated Lunch Box Grey"/>
        <s v="LED Eye Protection  Desk Lamp , Study, Reading, USB Fan  Double Pen Holder"/>
        <s v="53Pcs/Set Yarn Knitting Crochet Hooks With Bag  Fortune Cat"/>
        <s v="53 Pieces/Set Yarn Knitting Crochet Hooks With Bag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UK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50*30cm"/>
        <s v="Bedroom Simple Floor Hanging Clothes Rack Single Pole Hat Rack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600ML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Discount" numFmtId="9">
      <sharedItems containsSemiMixedTypes="0" containsString="0" containsNumber="1" minValue="0.01" maxValue="0.64"/>
    </cacheField>
    <cacheField name="Discount Amount" numFmtId="2">
      <sharedItems containsSemiMixedTypes="0" containsString="0" containsNumber="1" containsInteger="1" minValue="24" maxValue="258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4.688793634261" createdVersion="8" refreshedVersion="8" minRefreshableVersion="3" recordCount="115" xr:uid="{2D17407B-1D38-4E11-9FE9-1844E4BB8BF2}">
  <cacheSource type="worksheet">
    <worksheetSource ref="A1:G116" sheet="Working Sheet"/>
  </cacheSource>
  <cacheFields count="7">
    <cacheField name="Product" numFmtId="0">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Discount" numFmtId="9">
      <sharedItems containsSemiMixedTypes="0" containsString="0" containsNumber="1" minValue="0.01" maxValue="0.64"/>
    </cacheField>
    <cacheField name="Discount Amount" numFmtId="2">
      <sharedItems containsSemiMixedTypes="0" containsString="0" containsNumber="1" containsInteger="1" minValue="24" maxValue="2585"/>
    </cacheField>
    <cacheField name="Review" numFmtId="0">
      <sharedItems containsString="0" containsBlank="1" containsNumber="1" containsInteger="1" minValue="1" maxValue="69"/>
    </cacheField>
    <cacheField name="Ratings" numFmtId="0">
      <sharedItems containsString="0" containsBlank="1" containsNumber="1" minValue="2"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n v="950"/>
    <n v="1525"/>
    <n v="0.38"/>
    <n v="575"/>
    <n v="2"/>
    <n v="4.5"/>
    <s v="Excellent"/>
    <x v="0"/>
    <s v="Discounts Don't Matter"/>
    <s v="Discounts don't Affect"/>
    <s v="Ratings Don’t Affect"/>
  </r>
  <r>
    <n v="527"/>
    <n v="999"/>
    <n v="0.47"/>
    <n v="472"/>
    <n v="14"/>
    <n v="4.0999999999999996"/>
    <s v="Excellent"/>
    <x v="1"/>
    <s v="Discounts Matter"/>
    <s v="Discounts Affect"/>
    <s v="Ratings Affect"/>
  </r>
  <r>
    <n v="2199"/>
    <n v="2923"/>
    <n v="0.25"/>
    <n v="724"/>
    <n v="24"/>
    <n v="4.5999999999999996"/>
    <s v="Excellent"/>
    <x v="0"/>
    <s v="Discounts Don't Matter"/>
    <s v="Discounts don't Affect"/>
    <s v="Ratings Affect"/>
  </r>
  <r>
    <n v="1580"/>
    <n v="2499"/>
    <n v="0.37"/>
    <n v="919"/>
    <n v="7"/>
    <n v="4.7"/>
    <s v="Excellent"/>
    <x v="0"/>
    <s v="Discounts Don't Matter"/>
    <s v="Discounts don't Affect"/>
    <s v="Ratings Don’t Affect"/>
  </r>
  <r>
    <n v="1740"/>
    <n v="2356"/>
    <n v="0.26"/>
    <n v="616"/>
    <n v="5"/>
    <n v="4.8"/>
    <s v="Excellent"/>
    <x v="0"/>
    <s v="Discounts Don't Matter"/>
    <s v="Discounts don't Affect"/>
    <s v="Ratings Don’t Affect"/>
  </r>
  <r>
    <n v="2999"/>
    <n v="3290"/>
    <n v="0.09"/>
    <n v="291"/>
    <n v="15"/>
    <n v="4"/>
    <s v="Average"/>
    <x v="2"/>
    <s v="Discounts Don't Matter"/>
    <s v="Discounts don't Affect"/>
    <s v="Ratings Don’t Affect"/>
  </r>
  <r>
    <n v="2319"/>
    <n v="3032"/>
    <n v="0.24"/>
    <n v="713"/>
    <n v="55"/>
    <n v="4.5999999999999996"/>
    <s v="Excellent"/>
    <x v="0"/>
    <s v="Discounts Don't Matter"/>
    <s v="Discounts don't Affect"/>
    <s v="Ratings Affect"/>
  </r>
  <r>
    <n v="988"/>
    <n v="1580"/>
    <n v="0.37"/>
    <n v="592"/>
    <n v="2"/>
    <n v="4"/>
    <s v="Average"/>
    <x v="0"/>
    <s v="Discounts Don't Matter"/>
    <s v="Discounts don't Affect"/>
    <s v="Ratings Don’t Affect"/>
  </r>
  <r>
    <n v="1274"/>
    <n v="2800"/>
    <n v="0.55000000000000004"/>
    <n v="1526"/>
    <n v="5"/>
    <n v="4.8"/>
    <s v="Excellent"/>
    <x v="1"/>
    <s v="Discounts Matter"/>
    <s v="Discounts don't Affect"/>
    <s v="Ratings Don’t Affect"/>
  </r>
  <r>
    <n v="1600"/>
    <n v="2929"/>
    <n v="0.45"/>
    <n v="1329"/>
    <n v="5"/>
    <n v="3.8"/>
    <s v="Average"/>
    <x v="1"/>
    <s v="Discounts Don't Matter"/>
    <s v="Discounts don't Affect"/>
    <s v="Ratings Don’t Affect"/>
  </r>
  <r>
    <n v="799"/>
    <n v="999"/>
    <n v="0.2"/>
    <n v="200"/>
    <n v="12"/>
    <n v="4.0999999999999996"/>
    <s v="Excellent"/>
    <x v="0"/>
    <s v="Discounts Don't Matter"/>
    <s v="Discounts don't Affect"/>
    <s v="Ratings Affect"/>
  </r>
  <r>
    <n v="990"/>
    <n v="1500"/>
    <n v="0.34"/>
    <n v="510"/>
    <n v="39"/>
    <n v="4.7"/>
    <s v="Excellent"/>
    <x v="0"/>
    <s v="Discounts Don't Matter"/>
    <s v="Discounts don't Affect"/>
    <s v="Ratings Affect"/>
  </r>
  <r>
    <n v="552"/>
    <n v="1035"/>
    <n v="0.47"/>
    <n v="483"/>
    <n v="12"/>
    <n v="4.8"/>
    <s v="Excellent"/>
    <x v="1"/>
    <s v="Discounts Matter"/>
    <s v="Discounts Affect"/>
    <s v="Ratings Affect"/>
  </r>
  <r>
    <n v="501"/>
    <n v="860"/>
    <n v="0.42"/>
    <n v="359"/>
    <n v="6"/>
    <n v="4.5"/>
    <s v="Excellent"/>
    <x v="1"/>
    <s v="Discounts Matter"/>
    <s v="Discounts don't Affect"/>
    <s v="Ratings Don’t Affect"/>
  </r>
  <r>
    <n v="1680"/>
    <n v="2499"/>
    <n v="0.33"/>
    <n v="819"/>
    <n v="9"/>
    <n v="4.2"/>
    <s v="Excellent"/>
    <x v="0"/>
    <s v="Discounts Don't Matter"/>
    <s v="Discounts don't Affect"/>
    <s v="Ratings Don’t Affect"/>
  </r>
  <r>
    <n v="332"/>
    <n v="684"/>
    <n v="0.51"/>
    <n v="352"/>
    <n v="2"/>
    <n v="5"/>
    <s v="Excellent"/>
    <x v="1"/>
    <s v="Discounts Matter"/>
    <s v="Discounts don't Affect"/>
    <s v="Ratings Don’t Affect"/>
  </r>
  <r>
    <n v="195"/>
    <n v="360"/>
    <n v="0.46"/>
    <n v="165"/>
    <n v="2"/>
    <n v="5"/>
    <s v="Excellent"/>
    <x v="1"/>
    <s v="Discounts Matter"/>
    <s v="Discounts don't Affect"/>
    <s v="Ratings Don’t Affect"/>
  </r>
  <r>
    <n v="2025"/>
    <n v="3971"/>
    <n v="0.49"/>
    <n v="1946"/>
    <n v="3"/>
    <n v="5"/>
    <s v="Excellent"/>
    <x v="1"/>
    <s v="Discounts Matter"/>
    <s v="Discounts don't Affect"/>
    <s v="Ratings Don’t Affect"/>
  </r>
  <r>
    <n v="2999"/>
    <n v="3699"/>
    <n v="0.19"/>
    <n v="700"/>
    <n v="5"/>
    <n v="4.5999999999999996"/>
    <s v="Excellent"/>
    <x v="2"/>
    <s v="Discounts Don't Matter"/>
    <s v="Discounts don't Affect"/>
    <s v="Ratings Don’t Affect"/>
  </r>
  <r>
    <n v="998"/>
    <n v="1966"/>
    <n v="0.49"/>
    <n v="968"/>
    <n v="44"/>
    <n v="4.5999999999999996"/>
    <s v="Excellent"/>
    <x v="1"/>
    <s v="Discounts Matter"/>
    <s v="Discounts Affect"/>
    <s v="Ratings Affect"/>
  </r>
  <r>
    <n v="38"/>
    <n v="80"/>
    <n v="0.53"/>
    <n v="42"/>
    <n v="13"/>
    <n v="3.3"/>
    <s v="Average"/>
    <x v="1"/>
    <s v="Discounts Don't Matter"/>
    <s v="Discounts Affect"/>
    <s v="Ratings Don’t Affect"/>
  </r>
  <r>
    <n v="1860"/>
    <n v="3220"/>
    <n v="0.42"/>
    <n v="1360"/>
    <m/>
    <m/>
    <s v="No Rating"/>
    <x v="1"/>
    <s v="Discounts Don't Matter"/>
    <s v="Discounts don't Affect"/>
    <s v="Ratings Don’t Affect"/>
  </r>
  <r>
    <n v="880"/>
    <n v="1350"/>
    <n v="0.35"/>
    <n v="470"/>
    <n v="6"/>
    <n v="4"/>
    <s v="Average"/>
    <x v="0"/>
    <s v="Discounts Don't Matter"/>
    <s v="Discounts don't Affect"/>
    <s v="Ratings Don’t Affect"/>
  </r>
  <r>
    <n v="1650"/>
    <n v="2150"/>
    <n v="0.23"/>
    <n v="500"/>
    <n v="14"/>
    <n v="4.4000000000000004"/>
    <s v="Excellent"/>
    <x v="0"/>
    <s v="Discounts Don't Matter"/>
    <s v="Discounts don't Affect"/>
    <s v="Ratings Affect"/>
  </r>
  <r>
    <n v="2048"/>
    <n v="4500"/>
    <n v="0.54"/>
    <n v="2452"/>
    <n v="7"/>
    <n v="4.3"/>
    <s v="Excellent"/>
    <x v="1"/>
    <s v="Discounts Matter"/>
    <s v="Discounts don't Affect"/>
    <s v="Ratings Don’t Affect"/>
  </r>
  <r>
    <n v="420"/>
    <n v="647"/>
    <n v="0.35"/>
    <n v="227"/>
    <n v="49"/>
    <n v="4.5999999999999996"/>
    <s v="Excellent"/>
    <x v="0"/>
    <s v="Discounts Don't Matter"/>
    <s v="Discounts don't Affect"/>
    <s v="Ratings Affect"/>
  </r>
  <r>
    <n v="2880"/>
    <n v="3520"/>
    <n v="0.18"/>
    <n v="640"/>
    <n v="12"/>
    <n v="3.8"/>
    <s v="Average"/>
    <x v="2"/>
    <s v="Discounts Don't Matter"/>
    <s v="Discounts don't Affect"/>
    <s v="Ratings Don’t Affect"/>
  </r>
  <r>
    <n v="1350"/>
    <n v="1990"/>
    <n v="0.32"/>
    <n v="640"/>
    <n v="13"/>
    <n v="3.8"/>
    <s v="Average"/>
    <x v="0"/>
    <s v="Discounts Don't Matter"/>
    <s v="Discounts don't Affect"/>
    <s v="Ratings Don’t Affect"/>
  </r>
  <r>
    <n v="1758"/>
    <n v="2499"/>
    <n v="0.3"/>
    <n v="741"/>
    <n v="20"/>
    <n v="4.0999999999999996"/>
    <s v="Excellent"/>
    <x v="0"/>
    <s v="Discounts Don't Matter"/>
    <s v="Discounts don't Affect"/>
    <s v="Ratings Affect"/>
  </r>
  <r>
    <n v="2200"/>
    <n v="4080"/>
    <n v="0.46"/>
    <n v="1880"/>
    <m/>
    <m/>
    <s v="No Rating"/>
    <x v="1"/>
    <s v="Discounts Don't Matter"/>
    <s v="Discounts don't Affect"/>
    <s v="Ratings Don’t Affect"/>
  </r>
  <r>
    <n v="185"/>
    <n v="382"/>
    <n v="0.52"/>
    <n v="197"/>
    <n v="9"/>
    <n v="4.3"/>
    <s v="Excellent"/>
    <x v="1"/>
    <s v="Discounts Matter"/>
    <s v="Discounts don't Affect"/>
    <s v="Ratings Don’t Affect"/>
  </r>
  <r>
    <n v="980"/>
    <n v="1490"/>
    <n v="0.34"/>
    <n v="510"/>
    <n v="12"/>
    <n v="4.7"/>
    <s v="Excellent"/>
    <x v="0"/>
    <s v="Discounts Don't Matter"/>
    <s v="Discounts don't Affect"/>
    <s v="Ratings Affect"/>
  </r>
  <r>
    <n v="1820"/>
    <n v="3490"/>
    <n v="0.48"/>
    <n v="1670"/>
    <n v="9"/>
    <n v="4.3"/>
    <s v="Excellent"/>
    <x v="1"/>
    <s v="Discounts Matter"/>
    <s v="Discounts don't Affect"/>
    <s v="Ratings Don’t Affect"/>
  </r>
  <r>
    <n v="1940"/>
    <n v="2650"/>
    <n v="0.27"/>
    <n v="710"/>
    <n v="20"/>
    <n v="4.7"/>
    <s v="Excellent"/>
    <x v="0"/>
    <s v="Discounts Don't Matter"/>
    <s v="Discounts don't Affect"/>
    <s v="Ratings Affect"/>
  </r>
  <r>
    <n v="1980"/>
    <n v="2699"/>
    <n v="0.27"/>
    <n v="719"/>
    <n v="32"/>
    <n v="4.5"/>
    <s v="Excellent"/>
    <x v="0"/>
    <s v="Discounts Don't Matter"/>
    <s v="Discounts don't Affect"/>
    <s v="Ratings Affect"/>
  </r>
  <r>
    <n v="1620"/>
    <n v="2690"/>
    <n v="0.4"/>
    <n v="1070"/>
    <n v="1"/>
    <n v="5"/>
    <s v="Excellent"/>
    <x v="0"/>
    <s v="Discounts Don't Matter"/>
    <s v="Discounts don't Affect"/>
    <s v="Ratings Don’t Affect"/>
  </r>
  <r>
    <n v="171"/>
    <n v="360"/>
    <n v="0.53"/>
    <n v="189"/>
    <n v="2"/>
    <n v="5"/>
    <s v="Excellent"/>
    <x v="1"/>
    <s v="Discounts Matter"/>
    <s v="Discounts don't Affect"/>
    <s v="Ratings Don’t Affect"/>
  </r>
  <r>
    <n v="389"/>
    <n v="656"/>
    <n v="0.41"/>
    <n v="267"/>
    <n v="36"/>
    <n v="4.3"/>
    <s v="Excellent"/>
    <x v="1"/>
    <s v="Discounts Matter"/>
    <s v="Discounts Affect"/>
    <s v="Ratings Affect"/>
  </r>
  <r>
    <n v="1620"/>
    <n v="2200"/>
    <n v="0.38"/>
    <n v="580"/>
    <n v="2"/>
    <n v="4.5"/>
    <s v="Excellent"/>
    <x v="0"/>
    <s v="Discounts Don't Matter"/>
    <s v="Discounts don't Affect"/>
    <s v="Ratings Don’t Affect"/>
  </r>
  <r>
    <n v="2750"/>
    <n v="4471"/>
    <n v="0.38"/>
    <n v="1721"/>
    <m/>
    <m/>
    <s v="No Rating"/>
    <x v="0"/>
    <s v="Discounts Don't Matter"/>
    <s v="Discounts don't Affect"/>
    <s v="Ratings Don’t Affect"/>
  </r>
  <r>
    <n v="475"/>
    <n v="931"/>
    <n v="0.49"/>
    <n v="456"/>
    <m/>
    <m/>
    <s v="No Rating"/>
    <x v="1"/>
    <s v="Discounts Don't Matter"/>
    <s v="Discounts don't Affect"/>
    <s v="Ratings Don’t Affect"/>
  </r>
  <r>
    <n v="238"/>
    <n v="476"/>
    <n v="0.5"/>
    <n v="238"/>
    <m/>
    <m/>
    <s v="No Rating"/>
    <x v="1"/>
    <s v="Discounts Don't Matter"/>
    <s v="Discounts don't Affect"/>
    <s v="Ratings Don’t Affect"/>
  </r>
  <r>
    <n v="610"/>
    <n v="1060"/>
    <n v="0.42"/>
    <n v="450"/>
    <m/>
    <m/>
    <s v="No Rating"/>
    <x v="1"/>
    <s v="Discounts Don't Matter"/>
    <s v="Discounts don't Affect"/>
    <s v="Ratings Don’t Affect"/>
  </r>
  <r>
    <n v="610"/>
    <n v="1060"/>
    <n v="0.42"/>
    <n v="450"/>
    <m/>
    <m/>
    <s v="No Rating"/>
    <x v="1"/>
    <s v="Discounts Don't Matter"/>
    <s v="Discounts don't Affect"/>
    <s v="Ratings Don’t Affect"/>
  </r>
  <r>
    <n v="2132"/>
    <n v="2169"/>
    <n v="0.02"/>
    <n v="37"/>
    <m/>
    <m/>
    <s v="No Rating"/>
    <x v="2"/>
    <s v="Discounts Don't Matter"/>
    <s v="Discounts don't Affect"/>
    <s v="Ratings Don’t Affect"/>
  </r>
  <r>
    <n v="999"/>
    <n v="2000"/>
    <n v="0.5"/>
    <n v="1001"/>
    <m/>
    <m/>
    <s v="No Rating"/>
    <x v="1"/>
    <s v="Discounts Don't Matter"/>
    <s v="Discounts don't Affect"/>
    <s v="Ratings Don’t Affect"/>
  </r>
  <r>
    <n v="1190"/>
    <n v="1785"/>
    <n v="0.33"/>
    <n v="595"/>
    <m/>
    <m/>
    <s v="No Rating"/>
    <x v="0"/>
    <s v="Discounts Don't Matter"/>
    <s v="Discounts don't Affect"/>
    <s v="Ratings Don’t Affect"/>
  </r>
  <r>
    <n v="671"/>
    <n v="1316"/>
    <n v="0.49"/>
    <n v="645"/>
    <m/>
    <m/>
    <s v="No Rating"/>
    <x v="1"/>
    <s v="Discounts Don't Matter"/>
    <s v="Discounts don't Affect"/>
    <s v="Ratings Don’t Affect"/>
  </r>
  <r>
    <n v="1200"/>
    <n v="1950"/>
    <n v="0.38"/>
    <n v="750"/>
    <m/>
    <m/>
    <s v="No Rating"/>
    <x v="0"/>
    <s v="Discounts Don't Matter"/>
    <s v="Discounts don't Affect"/>
    <s v="Ratings Don’t Affect"/>
  </r>
  <r>
    <n v="199"/>
    <n v="504"/>
    <n v="0.61"/>
    <n v="305"/>
    <m/>
    <m/>
    <s v="No Rating"/>
    <x v="1"/>
    <s v="Discounts Don't Matter"/>
    <s v="Discounts don't Affect"/>
    <s v="Ratings Don’t Affect"/>
  </r>
  <r>
    <n v="299"/>
    <n v="600"/>
    <n v="0.5"/>
    <n v="301"/>
    <m/>
    <m/>
    <s v="No Rating"/>
    <x v="1"/>
    <s v="Discounts Don't Matter"/>
    <s v="Discounts don't Affect"/>
    <s v="Ratings Don’t Affect"/>
  </r>
  <r>
    <n v="1660"/>
    <n v="1699"/>
    <n v="0.02"/>
    <n v="39"/>
    <m/>
    <m/>
    <s v="No Rating"/>
    <x v="2"/>
    <s v="Discounts Don't Matter"/>
    <s v="Discounts don't Affect"/>
    <s v="Ratings Don’t Affect"/>
  </r>
  <r>
    <n v="299"/>
    <n v="384"/>
    <n v="0.22"/>
    <n v="85"/>
    <m/>
    <m/>
    <s v="No Rating"/>
    <x v="0"/>
    <s v="Discounts Don't Matter"/>
    <s v="Discounts don't Affect"/>
    <s v="Ratings Don’t Affect"/>
  </r>
  <r>
    <n v="1459"/>
    <n v="1499"/>
    <n v="0.03"/>
    <n v="40"/>
    <m/>
    <m/>
    <s v="No Rating"/>
    <x v="2"/>
    <s v="Discounts Don't Matter"/>
    <s v="Discounts don't Affect"/>
    <s v="Ratings Don’t Affect"/>
  </r>
  <r>
    <n v="799"/>
    <n v="1343"/>
    <n v="0.41"/>
    <n v="544"/>
    <m/>
    <m/>
    <s v="No Rating"/>
    <x v="1"/>
    <s v="Discounts Don't Matter"/>
    <s v="Discounts don't Affect"/>
    <s v="Ratings Don’t Affect"/>
  </r>
  <r>
    <n v="499"/>
    <n v="900"/>
    <n v="0.45"/>
    <n v="401"/>
    <m/>
    <m/>
    <s v="No Rating"/>
    <x v="1"/>
    <s v="Discounts Don't Matter"/>
    <s v="Discounts don't Affect"/>
    <s v="Ratings Don’t Affect"/>
  </r>
  <r>
    <n v="699"/>
    <n v="1343"/>
    <n v="0.48"/>
    <n v="644"/>
    <m/>
    <m/>
    <s v="No Rating"/>
    <x v="1"/>
    <s v="Discounts Don't Matter"/>
    <s v="Discounts don't Affect"/>
    <s v="Ratings Don’t Affect"/>
  </r>
  <r>
    <n v="799"/>
    <n v="1567"/>
    <n v="0.49"/>
    <n v="768"/>
    <m/>
    <m/>
    <s v="No Rating"/>
    <x v="1"/>
    <s v="Discounts Don't Matter"/>
    <s v="Discounts don't Affect"/>
    <s v="Ratings Don’t Affect"/>
  </r>
  <r>
    <n v="2799"/>
    <n v="3810"/>
    <n v="0.27"/>
    <n v="1011"/>
    <m/>
    <m/>
    <s v="No Rating"/>
    <x v="0"/>
    <s v="Discounts Don't Matter"/>
    <s v="Discounts don't Affect"/>
    <s v="Ratings Don’t Affect"/>
  </r>
  <r>
    <n v="399"/>
    <n v="896"/>
    <n v="0.55000000000000004"/>
    <n v="497"/>
    <m/>
    <m/>
    <s v="No Rating"/>
    <x v="1"/>
    <s v="Discounts Don't Matter"/>
    <s v="Discounts don't Affect"/>
    <s v="Ratings Don’t Affect"/>
  </r>
  <r>
    <n v="2170"/>
    <n v="2500"/>
    <n v="0.13"/>
    <n v="330"/>
    <n v="6"/>
    <n v="2.5"/>
    <s v="Poor"/>
    <x v="2"/>
    <s v="Discounts Don't Matter"/>
    <s v="Discounts don't Affect"/>
    <s v="Ratings Don’t Affect"/>
  </r>
  <r>
    <n v="458"/>
    <n v="986"/>
    <n v="0.54"/>
    <n v="528"/>
    <n v="10"/>
    <n v="3"/>
    <s v="Average"/>
    <x v="1"/>
    <s v="Discounts Don't Matter"/>
    <s v="Discounts don't Affect"/>
    <s v="Ratings Don’t Affect"/>
  </r>
  <r>
    <n v="2115"/>
    <n v="4700"/>
    <n v="0.55000000000000004"/>
    <n v="2585"/>
    <n v="13"/>
    <n v="2.1"/>
    <s v="Poor"/>
    <x v="1"/>
    <s v="Discounts Don't Matter"/>
    <s v="Discounts Affect"/>
    <s v="Ratings Don’t Affect"/>
  </r>
  <r>
    <n v="445"/>
    <n v="873"/>
    <n v="0.49"/>
    <n v="428"/>
    <n v="69"/>
    <n v="2.8"/>
    <s v="Poor"/>
    <x v="1"/>
    <s v="Discounts Don't Matter"/>
    <s v="Discounts Affect"/>
    <s v="Ratings Don’t Affect"/>
  </r>
  <r>
    <n v="325"/>
    <n v="680"/>
    <n v="0.52"/>
    <n v="355"/>
    <n v="15"/>
    <n v="2.7"/>
    <s v="Poor"/>
    <x v="1"/>
    <s v="Discounts Don't Matter"/>
    <s v="Discounts Affect"/>
    <s v="Ratings Don’t Affect"/>
  </r>
  <r>
    <n v="1220"/>
    <n v="1555"/>
    <n v="0.22"/>
    <n v="335"/>
    <n v="16"/>
    <n v="2.9"/>
    <s v="Poor"/>
    <x v="0"/>
    <s v="Discounts Don't Matter"/>
    <s v="Discounts don't Affect"/>
    <s v="Ratings Don’t Affect"/>
  </r>
  <r>
    <n v="990"/>
    <n v="1814"/>
    <n v="0.45"/>
    <n v="824"/>
    <n v="6"/>
    <n v="2.2000000000000002"/>
    <s v="Poor"/>
    <x v="1"/>
    <s v="Discounts Don't Matter"/>
    <s v="Discounts don't Affect"/>
    <s v="Ratings Don’t Affect"/>
  </r>
  <r>
    <n v="1000"/>
    <n v="2000"/>
    <n v="0.5"/>
    <n v="1000"/>
    <n v="7"/>
    <n v="2.2999999999999998"/>
    <s v="Poor"/>
    <x v="1"/>
    <s v="Discounts Don't Matter"/>
    <s v="Discounts don't Affect"/>
    <s v="Ratings Don’t Affect"/>
  </r>
  <r>
    <n v="3750"/>
    <n v="6143"/>
    <n v="0.39"/>
    <n v="2393"/>
    <n v="5"/>
    <n v="3"/>
    <s v="Average"/>
    <x v="0"/>
    <s v="Discounts Don't Matter"/>
    <s v="Discounts don't Affect"/>
    <s v="Ratings Don’t Affect"/>
  </r>
  <r>
    <n v="382"/>
    <n v="700"/>
    <n v="0.45"/>
    <n v="318"/>
    <n v="17"/>
    <n v="2.6"/>
    <s v="Poor"/>
    <x v="1"/>
    <s v="Discounts Don't Matter"/>
    <s v="Discounts Affect"/>
    <s v="Ratings Don’t Affect"/>
  </r>
  <r>
    <n v="2300"/>
    <n v="3240"/>
    <n v="0.28999999999999998"/>
    <n v="940"/>
    <n v="5"/>
    <n v="3"/>
    <s v="Average"/>
    <x v="0"/>
    <s v="Discounts Don't Matter"/>
    <s v="Discounts don't Affect"/>
    <s v="Ratings Don’t Affect"/>
  </r>
  <r>
    <n v="345"/>
    <n v="602"/>
    <n v="0.43"/>
    <n v="257"/>
    <n v="6"/>
    <n v="2.2999999999999998"/>
    <s v="Poor"/>
    <x v="1"/>
    <s v="Discounts Don't Matter"/>
    <s v="Discounts don't Affect"/>
    <s v="Ratings Don’t Affect"/>
  </r>
  <r>
    <n v="509"/>
    <n v="899"/>
    <n v="0.43"/>
    <n v="390"/>
    <n v="5"/>
    <n v="3"/>
    <s v="Average"/>
    <x v="1"/>
    <s v="Discounts Don't Matter"/>
    <s v="Discounts don't Affect"/>
    <s v="Ratings Don’t Affect"/>
  </r>
  <r>
    <n v="968"/>
    <n v="1814"/>
    <n v="0.47"/>
    <n v="846"/>
    <n v="6"/>
    <n v="2.2000000000000002"/>
    <s v="Poor"/>
    <x v="1"/>
    <s v="Discounts Don't Matter"/>
    <s v="Discounts don't Affect"/>
    <s v="Ratings Don’t Affect"/>
  </r>
  <r>
    <n v="1570"/>
    <n v="2988"/>
    <n v="0.47"/>
    <n v="1418"/>
    <n v="7"/>
    <n v="2.1"/>
    <s v="Poor"/>
    <x v="1"/>
    <s v="Discounts Don't Matter"/>
    <s v="Discounts don't Affect"/>
    <s v="Ratings Don’t Affect"/>
  </r>
  <r>
    <n v="790"/>
    <n v="1485"/>
    <n v="0.47"/>
    <n v="695"/>
    <m/>
    <m/>
    <s v="No Rating"/>
    <x v="1"/>
    <s v="Discounts Don't Matter"/>
    <s v="Discounts don't Affect"/>
    <s v="Ratings Don’t Affect"/>
  </r>
  <r>
    <n v="690"/>
    <n v="1200"/>
    <n v="0.43"/>
    <n v="510"/>
    <m/>
    <m/>
    <s v="No Rating"/>
    <x v="1"/>
    <s v="Discounts Don't Matter"/>
    <s v="Discounts don't Affect"/>
    <s v="Ratings Don’t Affect"/>
  </r>
  <r>
    <n v="1732"/>
    <n v="1799"/>
    <n v="0.04"/>
    <n v="67"/>
    <m/>
    <m/>
    <s v="No Rating"/>
    <x v="2"/>
    <s v="Discounts Don't Matter"/>
    <s v="Discounts don't Affect"/>
    <s v="Ratings Don’t Affect"/>
  </r>
  <r>
    <n v="230"/>
    <n v="450"/>
    <n v="0.49"/>
    <n v="220"/>
    <m/>
    <m/>
    <s v="No Rating"/>
    <x v="1"/>
    <s v="Discounts Don't Matter"/>
    <s v="Discounts don't Affect"/>
    <s v="Ratings Don’t Affect"/>
  </r>
  <r>
    <n v="1189"/>
    <n v="2199"/>
    <n v="0.46"/>
    <n v="1010"/>
    <n v="1"/>
    <n v="3"/>
    <s v="Average"/>
    <x v="1"/>
    <s v="Discounts Don't Matter"/>
    <s v="Discounts don't Affect"/>
    <s v="Ratings Don’t Affect"/>
  </r>
  <r>
    <n v="979"/>
    <n v="1920"/>
    <n v="0.49"/>
    <n v="941"/>
    <n v="1"/>
    <n v="5"/>
    <s v="Excellent"/>
    <x v="1"/>
    <s v="Discounts Matter"/>
    <s v="Discounts don't Affect"/>
    <s v="Ratings Don’t Affect"/>
  </r>
  <r>
    <n v="1460"/>
    <n v="2290"/>
    <n v="0.36"/>
    <n v="830"/>
    <m/>
    <m/>
    <s v="No Rating"/>
    <x v="0"/>
    <s v="Discounts Don't Matter"/>
    <s v="Discounts don't Affect"/>
    <s v="Ratings Don’t Affect"/>
  </r>
  <r>
    <n v="1666"/>
    <n v="1699"/>
    <n v="0.02"/>
    <n v="33"/>
    <m/>
    <m/>
    <s v="No Rating"/>
    <x v="2"/>
    <s v="Discounts Don't Matter"/>
    <s v="Discounts don't Affect"/>
    <s v="Ratings Don’t Affect"/>
  </r>
  <r>
    <n v="330"/>
    <n v="647"/>
    <n v="0.49"/>
    <n v="317"/>
    <n v="1"/>
    <n v="4"/>
    <s v="Average"/>
    <x v="1"/>
    <s v="Discounts Don't Matter"/>
    <s v="Discounts don't Affect"/>
    <s v="Ratings Don’t Affect"/>
  </r>
  <r>
    <n v="610"/>
    <n v="1060"/>
    <n v="0.42"/>
    <n v="450"/>
    <m/>
    <m/>
    <s v="No Rating"/>
    <x v="1"/>
    <s v="Discounts Don't Matter"/>
    <s v="Discounts don't Affect"/>
    <s v="Ratings Don’t Affect"/>
  </r>
  <r>
    <n v="176"/>
    <n v="345"/>
    <n v="0.49"/>
    <n v="169"/>
    <m/>
    <m/>
    <s v="No Rating"/>
    <x v="1"/>
    <s v="Discounts Don't Matter"/>
    <s v="Discounts don't Affect"/>
    <s v="Ratings Don’t Affect"/>
  </r>
  <r>
    <n v="1466"/>
    <n v="1699"/>
    <n v="0.14000000000000001"/>
    <n v="233"/>
    <m/>
    <m/>
    <s v="No Rating"/>
    <x v="2"/>
    <s v="Discounts Don't Matter"/>
    <s v="Discounts don't Affect"/>
    <s v="Ratings Don’t Affect"/>
  </r>
  <r>
    <n v="274"/>
    <n v="537"/>
    <n v="0.49"/>
    <n v="263"/>
    <m/>
    <m/>
    <s v="No Rating"/>
    <x v="1"/>
    <s v="Discounts Don't Matter"/>
    <s v="Discounts don't Affect"/>
    <s v="Ratings Don’t Affect"/>
  </r>
  <r>
    <n v="799"/>
    <n v="900"/>
    <n v="0.11"/>
    <n v="101"/>
    <m/>
    <m/>
    <s v="No Rating"/>
    <x v="2"/>
    <s v="Discounts Don't Matter"/>
    <s v="Discounts don't Affect"/>
    <s v="Ratings Don’t Affect"/>
  </r>
  <r>
    <n v="657"/>
    <n v="1288"/>
    <n v="0.49"/>
    <n v="631"/>
    <m/>
    <m/>
    <s v="No Rating"/>
    <x v="1"/>
    <s v="Discounts Don't Matter"/>
    <s v="Discounts don't Affect"/>
    <s v="Ratings Don’t Affect"/>
  </r>
  <r>
    <n v="1468"/>
    <n v="1699"/>
    <n v="0.14000000000000001"/>
    <n v="231"/>
    <m/>
    <m/>
    <s v="No Rating"/>
    <x v="2"/>
    <s v="Discounts Don't Matter"/>
    <s v="Discounts don't Affect"/>
    <s v="Ratings Don’t Affect"/>
  </r>
  <r>
    <n v="630"/>
    <n v="1100"/>
    <n v="0.43"/>
    <n v="470"/>
    <m/>
    <m/>
    <s v="No Rating"/>
    <x v="1"/>
    <s v="Discounts Don't Matter"/>
    <s v="Discounts don't Affect"/>
    <s v="Ratings Don’t Affect"/>
  </r>
  <r>
    <n v="850"/>
    <n v="1700"/>
    <n v="0.5"/>
    <n v="850"/>
    <m/>
    <m/>
    <s v="No Rating"/>
    <x v="1"/>
    <s v="Discounts Don't Matter"/>
    <s v="Discounts don't Affect"/>
    <s v="Ratings Don’t Affect"/>
  </r>
  <r>
    <n v="1300"/>
    <n v="2500"/>
    <n v="0.48"/>
    <n v="1200"/>
    <m/>
    <m/>
    <s v="No Rating"/>
    <x v="1"/>
    <s v="Discounts Don't Matter"/>
    <s v="Discounts don't Affect"/>
    <s v="Ratings Don’t Affect"/>
  </r>
  <r>
    <n v="105"/>
    <n v="200"/>
    <n v="0.48"/>
    <n v="95"/>
    <m/>
    <m/>
    <s v="No Rating"/>
    <x v="1"/>
    <s v="Discounts Don't Matter"/>
    <s v="Discounts don't Affect"/>
    <s v="Ratings Don’t Affect"/>
  </r>
  <r>
    <n v="899"/>
    <n v="1699"/>
    <n v="0.47"/>
    <n v="800"/>
    <m/>
    <m/>
    <s v="No Rating"/>
    <x v="1"/>
    <s v="Discounts Don't Matter"/>
    <s v="Discounts don't Affect"/>
    <s v="Ratings Don’t Affect"/>
  </r>
  <r>
    <n v="899"/>
    <n v="1699"/>
    <n v="0.47"/>
    <n v="800"/>
    <m/>
    <m/>
    <s v="No Rating"/>
    <x v="1"/>
    <s v="Discounts Don't Matter"/>
    <s v="Discounts don't Affect"/>
    <s v="Ratings Don’t Affect"/>
  </r>
  <r>
    <n v="1200"/>
    <n v="2400"/>
    <n v="0.5"/>
    <n v="1200"/>
    <m/>
    <m/>
    <s v="No Rating"/>
    <x v="1"/>
    <s v="Discounts Don't Matter"/>
    <s v="Discounts don't Affect"/>
    <s v="Ratings Don’t Affect"/>
  </r>
  <r>
    <n v="1526"/>
    <n v="1660"/>
    <n v="0.08"/>
    <n v="134"/>
    <m/>
    <m/>
    <s v="No Rating"/>
    <x v="2"/>
    <s v="Discounts Don't Matter"/>
    <s v="Discounts don't Affect"/>
    <s v="Ratings Don’t Affect"/>
  </r>
  <r>
    <n v="1462"/>
    <n v="1499"/>
    <n v="0.02"/>
    <n v="37"/>
    <m/>
    <m/>
    <s v="No Rating"/>
    <x v="2"/>
    <s v="Discounts Don't Matter"/>
    <s v="Discounts don't Affect"/>
    <s v="Ratings Don’t Affect"/>
  </r>
  <r>
    <n v="248"/>
    <n v="486"/>
    <n v="0.49"/>
    <n v="238"/>
    <m/>
    <m/>
    <s v="No Rating"/>
    <x v="1"/>
    <s v="Discounts Don't Matter"/>
    <s v="Discounts don't Affect"/>
    <s v="Ratings Don’t Affect"/>
  </r>
  <r>
    <n v="3546"/>
    <n v="3699"/>
    <n v="0.04"/>
    <n v="153"/>
    <m/>
    <m/>
    <s v="No Rating"/>
    <x v="2"/>
    <s v="Discounts Don't Matter"/>
    <s v="Discounts don't Affect"/>
    <s v="Ratings Don’t Affect"/>
  </r>
  <r>
    <n v="525"/>
    <n v="1029"/>
    <n v="0.49"/>
    <n v="504"/>
    <m/>
    <m/>
    <s v="No Rating"/>
    <x v="1"/>
    <s v="Discounts Don't Matter"/>
    <s v="Discounts don't Affect"/>
    <s v="Ratings Don’t Affect"/>
  </r>
  <r>
    <n v="1080"/>
    <n v="1874"/>
    <n v="0.42"/>
    <n v="794"/>
    <m/>
    <m/>
    <s v="No Rating"/>
    <x v="1"/>
    <s v="Discounts Don't Matter"/>
    <s v="Discounts don't Affect"/>
    <s v="Ratings Don’t Affect"/>
  </r>
  <r>
    <n v="3640"/>
    <n v="4588"/>
    <n v="0.21"/>
    <n v="948"/>
    <n v="1"/>
    <n v="5"/>
    <s v="Excellent"/>
    <x v="0"/>
    <s v="Discounts Don't Matter"/>
    <s v="Discounts don't Affect"/>
    <s v="Ratings Don’t Affect"/>
  </r>
  <r>
    <n v="1420"/>
    <n v="2420"/>
    <n v="0.41"/>
    <n v="1000"/>
    <m/>
    <m/>
    <s v="No Rating"/>
    <x v="1"/>
    <s v="Discounts Don't Matter"/>
    <s v="Discounts don't Affect"/>
    <s v="Ratings Don’t Affect"/>
  </r>
  <r>
    <n v="1875"/>
    <n v="1899"/>
    <n v="0.01"/>
    <n v="24"/>
    <m/>
    <m/>
    <s v="No Rating"/>
    <x v="2"/>
    <s v="Discounts Don't Matter"/>
    <s v="Discounts don't Affect"/>
    <s v="Ratings Don’t Affect"/>
  </r>
  <r>
    <n v="198"/>
    <n v="260"/>
    <n v="0.24"/>
    <n v="62"/>
    <m/>
    <m/>
    <s v="No Rating"/>
    <x v="0"/>
    <s v="Discounts Don't Matter"/>
    <s v="Discounts don't Affect"/>
    <s v="Ratings Don’t Affect"/>
  </r>
  <r>
    <n v="1150"/>
    <n v="1737"/>
    <n v="0.34"/>
    <n v="587"/>
    <m/>
    <m/>
    <s v="No Rating"/>
    <x v="0"/>
    <s v="Discounts Don't Matter"/>
    <s v="Discounts don't Affect"/>
    <s v="Ratings Don’t Affect"/>
  </r>
  <r>
    <n v="1190"/>
    <n v="1810"/>
    <n v="0.34"/>
    <n v="620"/>
    <m/>
    <m/>
    <s v="No Rating"/>
    <x v="0"/>
    <s v="Discounts Don't Matter"/>
    <s v="Discounts don't Affect"/>
    <s v="Ratings Don’t Affect"/>
  </r>
  <r>
    <n v="1658"/>
    <n v="1699"/>
    <n v="0.02"/>
    <n v="41"/>
    <m/>
    <m/>
    <s v="No Rating"/>
    <x v="2"/>
    <s v="Discounts Don't Matter"/>
    <s v="Discounts don't Affect"/>
    <s v="Ratings Don’t Affect"/>
  </r>
  <r>
    <n v="1768"/>
    <n v="1799"/>
    <n v="0.02"/>
    <n v="31"/>
    <m/>
    <m/>
    <s v="No Rating"/>
    <x v="2"/>
    <s v="Discounts Don't Matter"/>
    <s v="Discounts don't Affect"/>
    <s v="Ratings Don’t Affect"/>
  </r>
  <r>
    <n v="199"/>
    <n v="553"/>
    <n v="0.64"/>
    <n v="354"/>
    <m/>
    <m/>
    <s v="No Rating"/>
    <x v="1"/>
    <s v="Discounts Don't Matter"/>
    <s v="Discounts don't Affect"/>
    <s v="Ratings Don’t Affect"/>
  </r>
  <r>
    <n v="450"/>
    <n v="900"/>
    <n v="0.5"/>
    <n v="450"/>
    <n v="1"/>
    <n v="2"/>
    <s v="Poor"/>
    <x v="1"/>
    <s v="Discounts Don't Matter"/>
    <s v="Discounts don't Affect"/>
    <s v="Ratings Don’t Affect"/>
  </r>
  <r>
    <n v="169"/>
    <n v="320"/>
    <n v="0.47"/>
    <n v="151"/>
    <m/>
    <m/>
    <s v="No Rating"/>
    <x v="1"/>
    <s v="Discounts Don't Matter"/>
    <s v="Discounts don't Affect"/>
    <s v="Ratings Don’t Affec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n v="950"/>
    <n v="1525"/>
    <n v="0.38"/>
    <n v="575"/>
    <n v="2"/>
    <n v="4.5"/>
    <x v="0"/>
    <x v="0"/>
    <x v="0"/>
    <x v="0"/>
    <s v="Ratings Don’t Affect"/>
  </r>
  <r>
    <x v="1"/>
    <n v="527"/>
    <n v="999"/>
    <n v="0.47"/>
    <n v="472"/>
    <n v="14"/>
    <n v="4.0999999999999996"/>
    <x v="0"/>
    <x v="1"/>
    <x v="1"/>
    <x v="1"/>
    <s v="Ratings Affect"/>
  </r>
  <r>
    <x v="2"/>
    <n v="2199"/>
    <n v="2923"/>
    <n v="0.25"/>
    <n v="724"/>
    <n v="24"/>
    <n v="4.5999999999999996"/>
    <x v="0"/>
    <x v="0"/>
    <x v="0"/>
    <x v="0"/>
    <s v="Ratings Affect"/>
  </r>
  <r>
    <x v="3"/>
    <n v="1580"/>
    <n v="2499"/>
    <n v="0.37"/>
    <n v="919"/>
    <n v="7"/>
    <n v="4.7"/>
    <x v="0"/>
    <x v="0"/>
    <x v="0"/>
    <x v="0"/>
    <s v="Ratings Don’t Affect"/>
  </r>
  <r>
    <x v="4"/>
    <n v="1740"/>
    <n v="2356"/>
    <n v="0.26"/>
    <n v="616"/>
    <n v="5"/>
    <n v="4.8"/>
    <x v="0"/>
    <x v="0"/>
    <x v="0"/>
    <x v="0"/>
    <s v="Ratings Don’t Affect"/>
  </r>
  <r>
    <x v="5"/>
    <n v="2999"/>
    <n v="3290"/>
    <n v="0.09"/>
    <n v="291"/>
    <n v="15"/>
    <n v="4"/>
    <x v="1"/>
    <x v="2"/>
    <x v="0"/>
    <x v="0"/>
    <s v="Ratings Don’t Affect"/>
  </r>
  <r>
    <x v="6"/>
    <n v="2319"/>
    <n v="3032"/>
    <n v="0.24"/>
    <n v="713"/>
    <n v="55"/>
    <n v="4.5999999999999996"/>
    <x v="0"/>
    <x v="0"/>
    <x v="0"/>
    <x v="0"/>
    <s v="Ratings Affect"/>
  </r>
  <r>
    <x v="7"/>
    <n v="988"/>
    <n v="1580"/>
    <n v="0.37"/>
    <n v="592"/>
    <n v="2"/>
    <n v="4"/>
    <x v="1"/>
    <x v="0"/>
    <x v="0"/>
    <x v="0"/>
    <s v="Ratings Don’t Affect"/>
  </r>
  <r>
    <x v="8"/>
    <n v="1274"/>
    <n v="2800"/>
    <n v="0.55000000000000004"/>
    <n v="1526"/>
    <n v="5"/>
    <n v="4.8"/>
    <x v="0"/>
    <x v="1"/>
    <x v="1"/>
    <x v="0"/>
    <s v="Ratings Don’t Affect"/>
  </r>
  <r>
    <x v="9"/>
    <n v="1600"/>
    <n v="2929"/>
    <n v="0.45"/>
    <n v="1329"/>
    <n v="5"/>
    <n v="3.8"/>
    <x v="1"/>
    <x v="1"/>
    <x v="0"/>
    <x v="0"/>
    <s v="Ratings Don’t Affect"/>
  </r>
  <r>
    <x v="10"/>
    <n v="799"/>
    <n v="999"/>
    <n v="0.2"/>
    <n v="200"/>
    <n v="12"/>
    <n v="4.0999999999999996"/>
    <x v="0"/>
    <x v="0"/>
    <x v="0"/>
    <x v="0"/>
    <s v="Ratings Affect"/>
  </r>
  <r>
    <x v="11"/>
    <n v="990"/>
    <n v="1500"/>
    <n v="0.34"/>
    <n v="510"/>
    <n v="39"/>
    <n v="4.7"/>
    <x v="0"/>
    <x v="0"/>
    <x v="0"/>
    <x v="0"/>
    <s v="Ratings Affect"/>
  </r>
  <r>
    <x v="12"/>
    <n v="552"/>
    <n v="1035"/>
    <n v="0.47"/>
    <n v="483"/>
    <n v="12"/>
    <n v="4.8"/>
    <x v="0"/>
    <x v="1"/>
    <x v="1"/>
    <x v="1"/>
    <s v="Ratings Affect"/>
  </r>
  <r>
    <x v="13"/>
    <n v="501"/>
    <n v="860"/>
    <n v="0.42"/>
    <n v="359"/>
    <n v="6"/>
    <n v="4.5"/>
    <x v="0"/>
    <x v="1"/>
    <x v="1"/>
    <x v="0"/>
    <s v="Ratings Don’t Affect"/>
  </r>
  <r>
    <x v="14"/>
    <n v="1680"/>
    <n v="2499"/>
    <n v="0.33"/>
    <n v="819"/>
    <n v="9"/>
    <n v="4.2"/>
    <x v="0"/>
    <x v="0"/>
    <x v="0"/>
    <x v="0"/>
    <s v="Ratings Don’t Affect"/>
  </r>
  <r>
    <x v="15"/>
    <n v="332"/>
    <n v="684"/>
    <n v="0.51"/>
    <n v="352"/>
    <n v="2"/>
    <n v="5"/>
    <x v="0"/>
    <x v="1"/>
    <x v="1"/>
    <x v="0"/>
    <s v="Ratings Don’t Affect"/>
  </r>
  <r>
    <x v="16"/>
    <n v="195"/>
    <n v="360"/>
    <n v="0.46"/>
    <n v="165"/>
    <n v="2"/>
    <n v="5"/>
    <x v="0"/>
    <x v="1"/>
    <x v="1"/>
    <x v="0"/>
    <s v="Ratings Don’t Affect"/>
  </r>
  <r>
    <x v="17"/>
    <n v="2025"/>
    <n v="3971"/>
    <n v="0.49"/>
    <n v="1946"/>
    <n v="3"/>
    <n v="5"/>
    <x v="0"/>
    <x v="1"/>
    <x v="1"/>
    <x v="0"/>
    <s v="Ratings Don’t Affect"/>
  </r>
  <r>
    <x v="18"/>
    <n v="2999"/>
    <n v="3699"/>
    <n v="0.19"/>
    <n v="700"/>
    <n v="5"/>
    <n v="4.5999999999999996"/>
    <x v="0"/>
    <x v="2"/>
    <x v="0"/>
    <x v="0"/>
    <s v="Ratings Don’t Affect"/>
  </r>
  <r>
    <x v="19"/>
    <n v="998"/>
    <n v="1966"/>
    <n v="0.49"/>
    <n v="968"/>
    <n v="44"/>
    <n v="4.5999999999999996"/>
    <x v="0"/>
    <x v="1"/>
    <x v="1"/>
    <x v="1"/>
    <s v="Ratings Affect"/>
  </r>
  <r>
    <x v="20"/>
    <n v="38"/>
    <n v="80"/>
    <n v="0.53"/>
    <n v="42"/>
    <n v="13"/>
    <n v="3.3"/>
    <x v="1"/>
    <x v="1"/>
    <x v="0"/>
    <x v="1"/>
    <s v="Ratings Don’t Affect"/>
  </r>
  <r>
    <x v="21"/>
    <n v="1860"/>
    <n v="3220"/>
    <n v="0.42"/>
    <n v="1360"/>
    <m/>
    <m/>
    <x v="2"/>
    <x v="1"/>
    <x v="0"/>
    <x v="0"/>
    <s v="Ratings Don’t Affect"/>
  </r>
  <r>
    <x v="22"/>
    <n v="880"/>
    <n v="1350"/>
    <n v="0.35"/>
    <n v="470"/>
    <n v="6"/>
    <n v="4"/>
    <x v="1"/>
    <x v="0"/>
    <x v="0"/>
    <x v="0"/>
    <s v="Ratings Don’t Affect"/>
  </r>
  <r>
    <x v="23"/>
    <n v="1650"/>
    <n v="2150"/>
    <n v="0.23"/>
    <n v="500"/>
    <n v="14"/>
    <n v="4.4000000000000004"/>
    <x v="0"/>
    <x v="0"/>
    <x v="0"/>
    <x v="0"/>
    <s v="Ratings Affect"/>
  </r>
  <r>
    <x v="24"/>
    <n v="2048"/>
    <n v="4500"/>
    <n v="0.54"/>
    <n v="2452"/>
    <n v="7"/>
    <n v="4.3"/>
    <x v="0"/>
    <x v="1"/>
    <x v="1"/>
    <x v="0"/>
    <s v="Ratings Don’t Affect"/>
  </r>
  <r>
    <x v="25"/>
    <n v="420"/>
    <n v="647"/>
    <n v="0.35"/>
    <n v="227"/>
    <n v="49"/>
    <n v="4.5999999999999996"/>
    <x v="0"/>
    <x v="0"/>
    <x v="0"/>
    <x v="0"/>
    <s v="Ratings Affect"/>
  </r>
  <r>
    <x v="26"/>
    <n v="2880"/>
    <n v="3520"/>
    <n v="0.18"/>
    <n v="640"/>
    <n v="12"/>
    <n v="3.8"/>
    <x v="1"/>
    <x v="2"/>
    <x v="0"/>
    <x v="0"/>
    <s v="Ratings Don’t Affect"/>
  </r>
  <r>
    <x v="27"/>
    <n v="1350"/>
    <n v="1990"/>
    <n v="0.32"/>
    <n v="640"/>
    <n v="13"/>
    <n v="3.8"/>
    <x v="1"/>
    <x v="0"/>
    <x v="0"/>
    <x v="0"/>
    <s v="Ratings Don’t Affect"/>
  </r>
  <r>
    <x v="28"/>
    <n v="1758"/>
    <n v="2499"/>
    <n v="0.3"/>
    <n v="741"/>
    <n v="20"/>
    <n v="4.0999999999999996"/>
    <x v="0"/>
    <x v="0"/>
    <x v="0"/>
    <x v="0"/>
    <s v="Ratings Affect"/>
  </r>
  <r>
    <x v="29"/>
    <n v="2200"/>
    <n v="4080"/>
    <n v="0.46"/>
    <n v="1880"/>
    <m/>
    <m/>
    <x v="2"/>
    <x v="1"/>
    <x v="0"/>
    <x v="0"/>
    <s v="Ratings Don’t Affect"/>
  </r>
  <r>
    <x v="30"/>
    <n v="185"/>
    <n v="382"/>
    <n v="0.52"/>
    <n v="197"/>
    <n v="9"/>
    <n v="4.3"/>
    <x v="0"/>
    <x v="1"/>
    <x v="1"/>
    <x v="0"/>
    <s v="Ratings Don’t Affect"/>
  </r>
  <r>
    <x v="31"/>
    <n v="980"/>
    <n v="1490"/>
    <n v="0.34"/>
    <n v="510"/>
    <n v="12"/>
    <n v="4.7"/>
    <x v="0"/>
    <x v="0"/>
    <x v="0"/>
    <x v="0"/>
    <s v="Ratings Affect"/>
  </r>
  <r>
    <x v="32"/>
    <n v="1820"/>
    <n v="3490"/>
    <n v="0.48"/>
    <n v="1670"/>
    <n v="9"/>
    <n v="4.3"/>
    <x v="0"/>
    <x v="1"/>
    <x v="1"/>
    <x v="0"/>
    <s v="Ratings Don’t Affect"/>
  </r>
  <r>
    <x v="33"/>
    <n v="1940"/>
    <n v="2650"/>
    <n v="0.27"/>
    <n v="710"/>
    <n v="20"/>
    <n v="4.7"/>
    <x v="0"/>
    <x v="0"/>
    <x v="0"/>
    <x v="0"/>
    <s v="Ratings Affect"/>
  </r>
  <r>
    <x v="34"/>
    <n v="1980"/>
    <n v="2699"/>
    <n v="0.27"/>
    <n v="719"/>
    <n v="32"/>
    <n v="4.5"/>
    <x v="0"/>
    <x v="0"/>
    <x v="0"/>
    <x v="0"/>
    <s v="Ratings Affect"/>
  </r>
  <r>
    <x v="35"/>
    <n v="1620"/>
    <n v="2690"/>
    <n v="0.4"/>
    <n v="1070"/>
    <n v="1"/>
    <n v="5"/>
    <x v="0"/>
    <x v="0"/>
    <x v="0"/>
    <x v="0"/>
    <s v="Ratings Don’t Affect"/>
  </r>
  <r>
    <x v="36"/>
    <n v="171"/>
    <n v="360"/>
    <n v="0.53"/>
    <n v="189"/>
    <n v="2"/>
    <n v="5"/>
    <x v="0"/>
    <x v="1"/>
    <x v="1"/>
    <x v="0"/>
    <s v="Ratings Don’t Affect"/>
  </r>
  <r>
    <x v="37"/>
    <n v="389"/>
    <n v="656"/>
    <n v="0.41"/>
    <n v="267"/>
    <n v="36"/>
    <n v="4.3"/>
    <x v="0"/>
    <x v="1"/>
    <x v="1"/>
    <x v="1"/>
    <s v="Ratings Affect"/>
  </r>
  <r>
    <x v="38"/>
    <n v="1620"/>
    <n v="2200"/>
    <n v="0.38"/>
    <n v="580"/>
    <n v="2"/>
    <n v="4.5"/>
    <x v="0"/>
    <x v="0"/>
    <x v="0"/>
    <x v="0"/>
    <s v="Ratings Don’t Affect"/>
  </r>
  <r>
    <x v="39"/>
    <n v="2750"/>
    <n v="4471"/>
    <n v="0.38"/>
    <n v="1721"/>
    <m/>
    <m/>
    <x v="2"/>
    <x v="0"/>
    <x v="0"/>
    <x v="0"/>
    <s v="Ratings Don’t Affect"/>
  </r>
  <r>
    <x v="40"/>
    <n v="475"/>
    <n v="931"/>
    <n v="0.49"/>
    <n v="456"/>
    <m/>
    <m/>
    <x v="2"/>
    <x v="1"/>
    <x v="0"/>
    <x v="0"/>
    <s v="Ratings Don’t Affect"/>
  </r>
  <r>
    <x v="41"/>
    <n v="238"/>
    <n v="476"/>
    <n v="0.5"/>
    <n v="238"/>
    <m/>
    <m/>
    <x v="2"/>
    <x v="1"/>
    <x v="0"/>
    <x v="0"/>
    <s v="Ratings Don’t Affect"/>
  </r>
  <r>
    <x v="42"/>
    <n v="610"/>
    <n v="1060"/>
    <n v="0.42"/>
    <n v="450"/>
    <m/>
    <m/>
    <x v="2"/>
    <x v="1"/>
    <x v="0"/>
    <x v="0"/>
    <s v="Ratings Don’t Affect"/>
  </r>
  <r>
    <x v="42"/>
    <n v="610"/>
    <n v="1060"/>
    <n v="0.42"/>
    <n v="450"/>
    <m/>
    <m/>
    <x v="2"/>
    <x v="1"/>
    <x v="0"/>
    <x v="0"/>
    <s v="Ratings Don’t Affect"/>
  </r>
  <r>
    <x v="43"/>
    <n v="2132"/>
    <n v="2169"/>
    <n v="0.02"/>
    <n v="37"/>
    <m/>
    <m/>
    <x v="2"/>
    <x v="2"/>
    <x v="0"/>
    <x v="0"/>
    <s v="Ratings Don’t Affect"/>
  </r>
  <r>
    <x v="44"/>
    <n v="999"/>
    <n v="2000"/>
    <n v="0.5"/>
    <n v="1001"/>
    <m/>
    <m/>
    <x v="2"/>
    <x v="1"/>
    <x v="0"/>
    <x v="0"/>
    <s v="Ratings Don’t Affect"/>
  </r>
  <r>
    <x v="45"/>
    <n v="1190"/>
    <n v="1785"/>
    <n v="0.33"/>
    <n v="595"/>
    <m/>
    <m/>
    <x v="2"/>
    <x v="0"/>
    <x v="0"/>
    <x v="0"/>
    <s v="Ratings Don’t Affect"/>
  </r>
  <r>
    <x v="46"/>
    <n v="671"/>
    <n v="1316"/>
    <n v="0.49"/>
    <n v="645"/>
    <m/>
    <m/>
    <x v="2"/>
    <x v="1"/>
    <x v="0"/>
    <x v="0"/>
    <s v="Ratings Don’t Affect"/>
  </r>
  <r>
    <x v="47"/>
    <n v="1200"/>
    <n v="1950"/>
    <n v="0.38"/>
    <n v="750"/>
    <m/>
    <m/>
    <x v="2"/>
    <x v="0"/>
    <x v="0"/>
    <x v="0"/>
    <s v="Ratings Don’t Affect"/>
  </r>
  <r>
    <x v="48"/>
    <n v="199"/>
    <n v="504"/>
    <n v="0.61"/>
    <n v="305"/>
    <m/>
    <m/>
    <x v="2"/>
    <x v="1"/>
    <x v="0"/>
    <x v="0"/>
    <s v="Ratings Don’t Affect"/>
  </r>
  <r>
    <x v="49"/>
    <n v="299"/>
    <n v="600"/>
    <n v="0.5"/>
    <n v="301"/>
    <m/>
    <m/>
    <x v="2"/>
    <x v="1"/>
    <x v="0"/>
    <x v="0"/>
    <s v="Ratings Don’t Affect"/>
  </r>
  <r>
    <x v="50"/>
    <n v="1660"/>
    <n v="1699"/>
    <n v="0.02"/>
    <n v="39"/>
    <m/>
    <m/>
    <x v="2"/>
    <x v="2"/>
    <x v="0"/>
    <x v="0"/>
    <s v="Ratings Don’t Affect"/>
  </r>
  <r>
    <x v="51"/>
    <n v="299"/>
    <n v="384"/>
    <n v="0.22"/>
    <n v="85"/>
    <m/>
    <m/>
    <x v="2"/>
    <x v="0"/>
    <x v="0"/>
    <x v="0"/>
    <s v="Ratings Don’t Affect"/>
  </r>
  <r>
    <x v="52"/>
    <n v="1459"/>
    <n v="1499"/>
    <n v="0.03"/>
    <n v="40"/>
    <m/>
    <m/>
    <x v="2"/>
    <x v="2"/>
    <x v="0"/>
    <x v="0"/>
    <s v="Ratings Don’t Affect"/>
  </r>
  <r>
    <x v="53"/>
    <n v="799"/>
    <n v="1343"/>
    <n v="0.41"/>
    <n v="544"/>
    <m/>
    <m/>
    <x v="2"/>
    <x v="1"/>
    <x v="0"/>
    <x v="0"/>
    <s v="Ratings Don’t Affect"/>
  </r>
  <r>
    <x v="54"/>
    <n v="499"/>
    <n v="900"/>
    <n v="0.45"/>
    <n v="401"/>
    <m/>
    <m/>
    <x v="2"/>
    <x v="1"/>
    <x v="0"/>
    <x v="0"/>
    <s v="Ratings Don’t Affect"/>
  </r>
  <r>
    <x v="55"/>
    <n v="699"/>
    <n v="1343"/>
    <n v="0.48"/>
    <n v="644"/>
    <m/>
    <m/>
    <x v="2"/>
    <x v="1"/>
    <x v="0"/>
    <x v="0"/>
    <s v="Ratings Don’t Affect"/>
  </r>
  <r>
    <x v="56"/>
    <n v="799"/>
    <n v="1567"/>
    <n v="0.49"/>
    <n v="768"/>
    <m/>
    <m/>
    <x v="2"/>
    <x v="1"/>
    <x v="0"/>
    <x v="0"/>
    <s v="Ratings Don’t Affect"/>
  </r>
  <r>
    <x v="57"/>
    <n v="2799"/>
    <n v="3810"/>
    <n v="0.27"/>
    <n v="1011"/>
    <m/>
    <m/>
    <x v="2"/>
    <x v="0"/>
    <x v="0"/>
    <x v="0"/>
    <s v="Ratings Don’t Affect"/>
  </r>
  <r>
    <x v="54"/>
    <n v="399"/>
    <n v="896"/>
    <n v="0.55000000000000004"/>
    <n v="497"/>
    <m/>
    <m/>
    <x v="2"/>
    <x v="1"/>
    <x v="0"/>
    <x v="0"/>
    <s v="Ratings Don’t Affect"/>
  </r>
  <r>
    <x v="58"/>
    <n v="2170"/>
    <n v="2500"/>
    <n v="0.13"/>
    <n v="330"/>
    <n v="6"/>
    <n v="2.5"/>
    <x v="3"/>
    <x v="2"/>
    <x v="0"/>
    <x v="0"/>
    <s v="Ratings Don’t Affect"/>
  </r>
  <r>
    <x v="59"/>
    <n v="458"/>
    <n v="986"/>
    <n v="0.54"/>
    <n v="528"/>
    <n v="10"/>
    <n v="3"/>
    <x v="1"/>
    <x v="1"/>
    <x v="0"/>
    <x v="0"/>
    <s v="Ratings Don’t Affect"/>
  </r>
  <r>
    <x v="60"/>
    <n v="2115"/>
    <n v="4700"/>
    <n v="0.55000000000000004"/>
    <n v="2585"/>
    <n v="13"/>
    <n v="2.1"/>
    <x v="3"/>
    <x v="1"/>
    <x v="0"/>
    <x v="1"/>
    <s v="Ratings Don’t Affect"/>
  </r>
  <r>
    <x v="61"/>
    <n v="445"/>
    <n v="873"/>
    <n v="0.49"/>
    <n v="428"/>
    <n v="69"/>
    <n v="2.8"/>
    <x v="3"/>
    <x v="1"/>
    <x v="0"/>
    <x v="1"/>
    <s v="Ratings Don’t Affect"/>
  </r>
  <r>
    <x v="62"/>
    <n v="325"/>
    <n v="680"/>
    <n v="0.52"/>
    <n v="355"/>
    <n v="15"/>
    <n v="2.7"/>
    <x v="3"/>
    <x v="1"/>
    <x v="0"/>
    <x v="1"/>
    <s v="Ratings Don’t Affect"/>
  </r>
  <r>
    <x v="63"/>
    <n v="1220"/>
    <n v="1555"/>
    <n v="0.22"/>
    <n v="335"/>
    <n v="16"/>
    <n v="2.9"/>
    <x v="3"/>
    <x v="0"/>
    <x v="0"/>
    <x v="0"/>
    <s v="Ratings Don’t Affect"/>
  </r>
  <r>
    <x v="64"/>
    <n v="990"/>
    <n v="1814"/>
    <n v="0.45"/>
    <n v="824"/>
    <n v="6"/>
    <n v="2.2000000000000002"/>
    <x v="3"/>
    <x v="1"/>
    <x v="0"/>
    <x v="0"/>
    <s v="Ratings Don’t Affect"/>
  </r>
  <r>
    <x v="65"/>
    <n v="1000"/>
    <n v="2000"/>
    <n v="0.5"/>
    <n v="1000"/>
    <n v="7"/>
    <n v="2.2999999999999998"/>
    <x v="3"/>
    <x v="1"/>
    <x v="0"/>
    <x v="0"/>
    <s v="Ratings Don’t Affect"/>
  </r>
  <r>
    <x v="66"/>
    <n v="3750"/>
    <n v="6143"/>
    <n v="0.39"/>
    <n v="2393"/>
    <n v="5"/>
    <n v="3"/>
    <x v="1"/>
    <x v="0"/>
    <x v="0"/>
    <x v="0"/>
    <s v="Ratings Don’t Affect"/>
  </r>
  <r>
    <x v="67"/>
    <n v="382"/>
    <n v="700"/>
    <n v="0.45"/>
    <n v="318"/>
    <n v="17"/>
    <n v="2.6"/>
    <x v="3"/>
    <x v="1"/>
    <x v="0"/>
    <x v="1"/>
    <s v="Ratings Don’t Affect"/>
  </r>
  <r>
    <x v="68"/>
    <n v="2300"/>
    <n v="3240"/>
    <n v="0.28999999999999998"/>
    <n v="940"/>
    <n v="5"/>
    <n v="3"/>
    <x v="1"/>
    <x v="0"/>
    <x v="0"/>
    <x v="0"/>
    <s v="Ratings Don’t Affect"/>
  </r>
  <r>
    <x v="69"/>
    <n v="345"/>
    <n v="602"/>
    <n v="0.43"/>
    <n v="257"/>
    <n v="6"/>
    <n v="2.2999999999999998"/>
    <x v="3"/>
    <x v="1"/>
    <x v="0"/>
    <x v="0"/>
    <s v="Ratings Don’t Affect"/>
  </r>
  <r>
    <x v="70"/>
    <n v="509"/>
    <n v="899"/>
    <n v="0.43"/>
    <n v="390"/>
    <n v="5"/>
    <n v="3"/>
    <x v="1"/>
    <x v="1"/>
    <x v="0"/>
    <x v="0"/>
    <s v="Ratings Don’t Affect"/>
  </r>
  <r>
    <x v="71"/>
    <n v="968"/>
    <n v="1814"/>
    <n v="0.47"/>
    <n v="846"/>
    <n v="6"/>
    <n v="2.2000000000000002"/>
    <x v="3"/>
    <x v="1"/>
    <x v="0"/>
    <x v="0"/>
    <s v="Ratings Don’t Affect"/>
  </r>
  <r>
    <x v="72"/>
    <n v="1570"/>
    <n v="2988"/>
    <n v="0.47"/>
    <n v="1418"/>
    <n v="7"/>
    <n v="2.1"/>
    <x v="3"/>
    <x v="1"/>
    <x v="0"/>
    <x v="0"/>
    <s v="Ratings Don’t Affect"/>
  </r>
  <r>
    <x v="73"/>
    <n v="790"/>
    <n v="1485"/>
    <n v="0.47"/>
    <n v="695"/>
    <m/>
    <m/>
    <x v="2"/>
    <x v="1"/>
    <x v="0"/>
    <x v="0"/>
    <s v="Ratings Don’t Affect"/>
  </r>
  <r>
    <x v="74"/>
    <n v="690"/>
    <n v="1200"/>
    <n v="0.43"/>
    <n v="510"/>
    <m/>
    <m/>
    <x v="2"/>
    <x v="1"/>
    <x v="0"/>
    <x v="0"/>
    <s v="Ratings Don’t Affect"/>
  </r>
  <r>
    <x v="75"/>
    <n v="1732"/>
    <n v="1799"/>
    <n v="0.04"/>
    <n v="67"/>
    <m/>
    <m/>
    <x v="2"/>
    <x v="2"/>
    <x v="0"/>
    <x v="0"/>
    <s v="Ratings Don’t Affect"/>
  </r>
  <r>
    <x v="76"/>
    <n v="230"/>
    <n v="450"/>
    <n v="0.49"/>
    <n v="220"/>
    <m/>
    <m/>
    <x v="2"/>
    <x v="1"/>
    <x v="0"/>
    <x v="0"/>
    <s v="Ratings Don’t Affect"/>
  </r>
  <r>
    <x v="77"/>
    <n v="1189"/>
    <n v="2199"/>
    <n v="0.46"/>
    <n v="1010"/>
    <n v="1"/>
    <n v="3"/>
    <x v="1"/>
    <x v="1"/>
    <x v="0"/>
    <x v="0"/>
    <s v="Ratings Don’t Affect"/>
  </r>
  <r>
    <x v="78"/>
    <n v="979"/>
    <n v="1920"/>
    <n v="0.49"/>
    <n v="941"/>
    <n v="1"/>
    <n v="5"/>
    <x v="0"/>
    <x v="1"/>
    <x v="1"/>
    <x v="0"/>
    <s v="Ratings Don’t Affect"/>
  </r>
  <r>
    <x v="79"/>
    <n v="1460"/>
    <n v="2290"/>
    <n v="0.36"/>
    <n v="830"/>
    <m/>
    <m/>
    <x v="2"/>
    <x v="0"/>
    <x v="0"/>
    <x v="0"/>
    <s v="Ratings Don’t Affect"/>
  </r>
  <r>
    <x v="80"/>
    <n v="1666"/>
    <n v="1699"/>
    <n v="0.02"/>
    <n v="33"/>
    <m/>
    <m/>
    <x v="2"/>
    <x v="2"/>
    <x v="0"/>
    <x v="0"/>
    <s v="Ratings Don’t Affect"/>
  </r>
  <r>
    <x v="81"/>
    <n v="330"/>
    <n v="647"/>
    <n v="0.49"/>
    <n v="317"/>
    <n v="1"/>
    <n v="4"/>
    <x v="1"/>
    <x v="1"/>
    <x v="0"/>
    <x v="0"/>
    <s v="Ratings Don’t Affect"/>
  </r>
  <r>
    <x v="42"/>
    <n v="610"/>
    <n v="1060"/>
    <n v="0.42"/>
    <n v="450"/>
    <m/>
    <m/>
    <x v="2"/>
    <x v="1"/>
    <x v="0"/>
    <x v="0"/>
    <s v="Ratings Don’t Affect"/>
  </r>
  <r>
    <x v="48"/>
    <n v="176"/>
    <n v="345"/>
    <n v="0.49"/>
    <n v="169"/>
    <m/>
    <m/>
    <x v="2"/>
    <x v="1"/>
    <x v="0"/>
    <x v="0"/>
    <s v="Ratings Don’t Affect"/>
  </r>
  <r>
    <x v="82"/>
    <n v="1466"/>
    <n v="1699"/>
    <n v="0.14000000000000001"/>
    <n v="233"/>
    <m/>
    <m/>
    <x v="2"/>
    <x v="2"/>
    <x v="0"/>
    <x v="0"/>
    <s v="Ratings Don’t Affect"/>
  </r>
  <r>
    <x v="83"/>
    <n v="274"/>
    <n v="537"/>
    <n v="0.49"/>
    <n v="263"/>
    <m/>
    <m/>
    <x v="2"/>
    <x v="1"/>
    <x v="0"/>
    <x v="0"/>
    <s v="Ratings Don’t Affect"/>
  </r>
  <r>
    <x v="84"/>
    <n v="799"/>
    <n v="900"/>
    <n v="0.11"/>
    <n v="101"/>
    <m/>
    <m/>
    <x v="2"/>
    <x v="2"/>
    <x v="0"/>
    <x v="0"/>
    <s v="Ratings Don’t Affect"/>
  </r>
  <r>
    <x v="56"/>
    <n v="657"/>
    <n v="1288"/>
    <n v="0.49"/>
    <n v="631"/>
    <m/>
    <m/>
    <x v="2"/>
    <x v="1"/>
    <x v="0"/>
    <x v="0"/>
    <s v="Ratings Don’t Affect"/>
  </r>
  <r>
    <x v="85"/>
    <n v="1468"/>
    <n v="1699"/>
    <n v="0.14000000000000001"/>
    <n v="231"/>
    <m/>
    <m/>
    <x v="2"/>
    <x v="2"/>
    <x v="0"/>
    <x v="0"/>
    <s v="Ratings Don’t Affect"/>
  </r>
  <r>
    <x v="86"/>
    <n v="630"/>
    <n v="1100"/>
    <n v="0.43"/>
    <n v="470"/>
    <m/>
    <m/>
    <x v="2"/>
    <x v="1"/>
    <x v="0"/>
    <x v="0"/>
    <s v="Ratings Don’t Affect"/>
  </r>
  <r>
    <x v="87"/>
    <n v="850"/>
    <n v="1700"/>
    <n v="0.5"/>
    <n v="850"/>
    <m/>
    <m/>
    <x v="2"/>
    <x v="1"/>
    <x v="0"/>
    <x v="0"/>
    <s v="Ratings Don’t Affect"/>
  </r>
  <r>
    <x v="88"/>
    <n v="1300"/>
    <n v="2500"/>
    <n v="0.48"/>
    <n v="1200"/>
    <m/>
    <m/>
    <x v="2"/>
    <x v="1"/>
    <x v="0"/>
    <x v="0"/>
    <s v="Ratings Don’t Affect"/>
  </r>
  <r>
    <x v="89"/>
    <n v="105"/>
    <n v="200"/>
    <n v="0.48"/>
    <n v="95"/>
    <m/>
    <m/>
    <x v="2"/>
    <x v="1"/>
    <x v="0"/>
    <x v="0"/>
    <s v="Ratings Don’t Affect"/>
  </r>
  <r>
    <x v="90"/>
    <n v="899"/>
    <n v="1699"/>
    <n v="0.47"/>
    <n v="800"/>
    <m/>
    <m/>
    <x v="2"/>
    <x v="1"/>
    <x v="0"/>
    <x v="0"/>
    <s v="Ratings Don’t Affect"/>
  </r>
  <r>
    <x v="90"/>
    <n v="899"/>
    <n v="1699"/>
    <n v="0.47"/>
    <n v="800"/>
    <m/>
    <m/>
    <x v="2"/>
    <x v="1"/>
    <x v="0"/>
    <x v="0"/>
    <s v="Ratings Don’t Affect"/>
  </r>
  <r>
    <x v="91"/>
    <n v="1200"/>
    <n v="2400"/>
    <n v="0.5"/>
    <n v="1200"/>
    <m/>
    <m/>
    <x v="2"/>
    <x v="1"/>
    <x v="0"/>
    <x v="0"/>
    <s v="Ratings Don’t Affect"/>
  </r>
  <r>
    <x v="92"/>
    <n v="1526"/>
    <n v="1660"/>
    <n v="0.08"/>
    <n v="134"/>
    <m/>
    <m/>
    <x v="2"/>
    <x v="2"/>
    <x v="0"/>
    <x v="0"/>
    <s v="Ratings Don’t Affect"/>
  </r>
  <r>
    <x v="93"/>
    <n v="1462"/>
    <n v="1499"/>
    <n v="0.02"/>
    <n v="37"/>
    <m/>
    <m/>
    <x v="2"/>
    <x v="2"/>
    <x v="0"/>
    <x v="0"/>
    <s v="Ratings Don’t Affect"/>
  </r>
  <r>
    <x v="94"/>
    <n v="248"/>
    <n v="486"/>
    <n v="0.49"/>
    <n v="238"/>
    <m/>
    <m/>
    <x v="2"/>
    <x v="1"/>
    <x v="0"/>
    <x v="0"/>
    <s v="Ratings Don’t Affect"/>
  </r>
  <r>
    <x v="95"/>
    <n v="3546"/>
    <n v="3699"/>
    <n v="0.04"/>
    <n v="153"/>
    <m/>
    <m/>
    <x v="2"/>
    <x v="2"/>
    <x v="0"/>
    <x v="0"/>
    <s v="Ratings Don’t Affect"/>
  </r>
  <r>
    <x v="96"/>
    <n v="525"/>
    <n v="1029"/>
    <n v="0.49"/>
    <n v="504"/>
    <m/>
    <m/>
    <x v="2"/>
    <x v="1"/>
    <x v="0"/>
    <x v="0"/>
    <s v="Ratings Don’t Affect"/>
  </r>
  <r>
    <x v="97"/>
    <n v="1080"/>
    <n v="1874"/>
    <n v="0.42"/>
    <n v="794"/>
    <m/>
    <m/>
    <x v="2"/>
    <x v="1"/>
    <x v="0"/>
    <x v="0"/>
    <s v="Ratings Don’t Affect"/>
  </r>
  <r>
    <x v="98"/>
    <n v="3640"/>
    <n v="4588"/>
    <n v="0.21"/>
    <n v="948"/>
    <n v="1"/>
    <n v="5"/>
    <x v="0"/>
    <x v="0"/>
    <x v="0"/>
    <x v="0"/>
    <s v="Ratings Don’t Affect"/>
  </r>
  <r>
    <x v="99"/>
    <n v="1420"/>
    <n v="2420"/>
    <n v="0.41"/>
    <n v="1000"/>
    <m/>
    <m/>
    <x v="2"/>
    <x v="1"/>
    <x v="0"/>
    <x v="0"/>
    <s v="Ratings Don’t Affect"/>
  </r>
  <r>
    <x v="100"/>
    <n v="1875"/>
    <n v="1899"/>
    <n v="0.01"/>
    <n v="24"/>
    <m/>
    <m/>
    <x v="2"/>
    <x v="2"/>
    <x v="0"/>
    <x v="0"/>
    <s v="Ratings Don’t Affect"/>
  </r>
  <r>
    <x v="101"/>
    <n v="198"/>
    <n v="260"/>
    <n v="0.24"/>
    <n v="62"/>
    <m/>
    <m/>
    <x v="2"/>
    <x v="0"/>
    <x v="0"/>
    <x v="0"/>
    <s v="Ratings Don’t Affect"/>
  </r>
  <r>
    <x v="102"/>
    <n v="1150"/>
    <n v="1737"/>
    <n v="0.34"/>
    <n v="587"/>
    <m/>
    <m/>
    <x v="2"/>
    <x v="0"/>
    <x v="0"/>
    <x v="0"/>
    <s v="Ratings Don’t Affect"/>
  </r>
  <r>
    <x v="103"/>
    <n v="1190"/>
    <n v="1810"/>
    <n v="0.34"/>
    <n v="620"/>
    <m/>
    <m/>
    <x v="2"/>
    <x v="0"/>
    <x v="0"/>
    <x v="0"/>
    <s v="Ratings Don’t Affect"/>
  </r>
  <r>
    <x v="104"/>
    <n v="1658"/>
    <n v="1699"/>
    <n v="0.02"/>
    <n v="41"/>
    <m/>
    <m/>
    <x v="2"/>
    <x v="2"/>
    <x v="0"/>
    <x v="0"/>
    <s v="Ratings Don’t Affect"/>
  </r>
  <r>
    <x v="105"/>
    <n v="1768"/>
    <n v="1799"/>
    <n v="0.02"/>
    <n v="31"/>
    <m/>
    <m/>
    <x v="2"/>
    <x v="2"/>
    <x v="0"/>
    <x v="0"/>
    <s v="Ratings Don’t Affect"/>
  </r>
  <r>
    <x v="106"/>
    <n v="199"/>
    <n v="553"/>
    <n v="0.64"/>
    <n v="354"/>
    <m/>
    <m/>
    <x v="2"/>
    <x v="1"/>
    <x v="0"/>
    <x v="0"/>
    <s v="Ratings Don’t Affect"/>
  </r>
  <r>
    <x v="107"/>
    <n v="450"/>
    <n v="900"/>
    <n v="0.5"/>
    <n v="450"/>
    <n v="1"/>
    <n v="2"/>
    <x v="3"/>
    <x v="1"/>
    <x v="0"/>
    <x v="0"/>
    <s v="Ratings Don’t Affect"/>
  </r>
  <r>
    <x v="108"/>
    <n v="169"/>
    <n v="320"/>
    <n v="0.47"/>
    <n v="151"/>
    <m/>
    <m/>
    <x v="2"/>
    <x v="1"/>
    <x v="0"/>
    <x v="0"/>
    <s v="Ratings Don’t Affect"/>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n v="950"/>
    <n v="1525"/>
    <n v="0.38"/>
    <n v="575"/>
  </r>
  <r>
    <x v="1"/>
    <n v="527"/>
    <n v="999"/>
    <n v="0.47"/>
    <n v="472"/>
  </r>
  <r>
    <x v="2"/>
    <n v="2199"/>
    <n v="2923"/>
    <n v="0.25"/>
    <n v="724"/>
  </r>
  <r>
    <x v="3"/>
    <n v="1580"/>
    <n v="2499"/>
    <n v="0.37"/>
    <n v="919"/>
  </r>
  <r>
    <x v="4"/>
    <n v="1740"/>
    <n v="2356"/>
    <n v="0.26"/>
    <n v="616"/>
  </r>
  <r>
    <x v="5"/>
    <n v="2999"/>
    <n v="3290"/>
    <n v="0.09"/>
    <n v="291"/>
  </r>
  <r>
    <x v="6"/>
    <n v="2319"/>
    <n v="3032"/>
    <n v="0.24"/>
    <n v="713"/>
  </r>
  <r>
    <x v="7"/>
    <n v="988"/>
    <n v="1580"/>
    <n v="0.37"/>
    <n v="592"/>
  </r>
  <r>
    <x v="8"/>
    <n v="1274"/>
    <n v="2800"/>
    <n v="0.55000000000000004"/>
    <n v="1526"/>
  </r>
  <r>
    <x v="9"/>
    <n v="1600"/>
    <n v="2929"/>
    <n v="0.45"/>
    <n v="1329"/>
  </r>
  <r>
    <x v="10"/>
    <n v="799"/>
    <n v="999"/>
    <n v="0.2"/>
    <n v="200"/>
  </r>
  <r>
    <x v="11"/>
    <n v="990"/>
    <n v="1500"/>
    <n v="0.34"/>
    <n v="510"/>
  </r>
  <r>
    <x v="12"/>
    <n v="552"/>
    <n v="1035"/>
    <n v="0.47"/>
    <n v="483"/>
  </r>
  <r>
    <x v="13"/>
    <n v="501"/>
    <n v="860"/>
    <n v="0.42"/>
    <n v="359"/>
  </r>
  <r>
    <x v="14"/>
    <n v="1680"/>
    <n v="2499"/>
    <n v="0.33"/>
    <n v="819"/>
  </r>
  <r>
    <x v="15"/>
    <n v="332"/>
    <n v="684"/>
    <n v="0.51"/>
    <n v="352"/>
  </r>
  <r>
    <x v="16"/>
    <n v="195"/>
    <n v="360"/>
    <n v="0.46"/>
    <n v="165"/>
  </r>
  <r>
    <x v="17"/>
    <n v="2025"/>
    <n v="3971"/>
    <n v="0.49"/>
    <n v="1946"/>
  </r>
  <r>
    <x v="18"/>
    <n v="2999"/>
    <n v="3699"/>
    <n v="0.19"/>
    <n v="700"/>
  </r>
  <r>
    <x v="19"/>
    <n v="998"/>
    <n v="1966"/>
    <n v="0.49"/>
    <n v="968"/>
  </r>
  <r>
    <x v="20"/>
    <n v="38"/>
    <n v="80"/>
    <n v="0.53"/>
    <n v="42"/>
  </r>
  <r>
    <x v="21"/>
    <n v="1860"/>
    <n v="3220"/>
    <n v="0.42"/>
    <n v="1360"/>
  </r>
  <r>
    <x v="22"/>
    <n v="880"/>
    <n v="1350"/>
    <n v="0.35"/>
    <n v="470"/>
  </r>
  <r>
    <x v="23"/>
    <n v="1650"/>
    <n v="2150"/>
    <n v="0.23"/>
    <n v="500"/>
  </r>
  <r>
    <x v="24"/>
    <n v="2048"/>
    <n v="4500"/>
    <n v="0.54"/>
    <n v="2452"/>
  </r>
  <r>
    <x v="25"/>
    <n v="420"/>
    <n v="647"/>
    <n v="0.35"/>
    <n v="227"/>
  </r>
  <r>
    <x v="26"/>
    <n v="2880"/>
    <n v="3520"/>
    <n v="0.18"/>
    <n v="640"/>
  </r>
  <r>
    <x v="27"/>
    <n v="1350"/>
    <n v="1990"/>
    <n v="0.32"/>
    <n v="640"/>
  </r>
  <r>
    <x v="28"/>
    <n v="1758"/>
    <n v="2499"/>
    <n v="0.3"/>
    <n v="741"/>
  </r>
  <r>
    <x v="29"/>
    <n v="2200"/>
    <n v="4080"/>
    <n v="0.46"/>
    <n v="1880"/>
  </r>
  <r>
    <x v="30"/>
    <n v="185"/>
    <n v="382"/>
    <n v="0.52"/>
    <n v="197"/>
  </r>
  <r>
    <x v="31"/>
    <n v="980"/>
    <n v="1490"/>
    <n v="0.34"/>
    <n v="510"/>
  </r>
  <r>
    <x v="32"/>
    <n v="1820"/>
    <n v="3490"/>
    <n v="0.48"/>
    <n v="1670"/>
  </r>
  <r>
    <x v="33"/>
    <n v="1940"/>
    <n v="2650"/>
    <n v="0.27"/>
    <n v="710"/>
  </r>
  <r>
    <x v="34"/>
    <n v="1980"/>
    <n v="2699"/>
    <n v="0.27"/>
    <n v="719"/>
  </r>
  <r>
    <x v="35"/>
    <n v="1620"/>
    <n v="2690"/>
    <n v="0.4"/>
    <n v="1070"/>
  </r>
  <r>
    <x v="36"/>
    <n v="171"/>
    <n v="360"/>
    <n v="0.53"/>
    <n v="189"/>
  </r>
  <r>
    <x v="37"/>
    <n v="389"/>
    <n v="656"/>
    <n v="0.41"/>
    <n v="267"/>
  </r>
  <r>
    <x v="38"/>
    <n v="1620"/>
    <n v="2200"/>
    <n v="0.38"/>
    <n v="580"/>
  </r>
  <r>
    <x v="39"/>
    <n v="2750"/>
    <n v="4471"/>
    <n v="0.38"/>
    <n v="1721"/>
  </r>
  <r>
    <x v="40"/>
    <n v="475"/>
    <n v="931"/>
    <n v="0.49"/>
    <n v="456"/>
  </r>
  <r>
    <x v="41"/>
    <n v="238"/>
    <n v="476"/>
    <n v="0.5"/>
    <n v="238"/>
  </r>
  <r>
    <x v="42"/>
    <n v="610"/>
    <n v="1060"/>
    <n v="0.42"/>
    <n v="450"/>
  </r>
  <r>
    <x v="42"/>
    <n v="610"/>
    <n v="1060"/>
    <n v="0.42"/>
    <n v="450"/>
  </r>
  <r>
    <x v="43"/>
    <n v="2132"/>
    <n v="2169"/>
    <n v="0.02"/>
    <n v="37"/>
  </r>
  <r>
    <x v="44"/>
    <n v="999"/>
    <n v="2000"/>
    <n v="0.5"/>
    <n v="1001"/>
  </r>
  <r>
    <x v="45"/>
    <n v="1190"/>
    <n v="1785"/>
    <n v="0.33"/>
    <n v="595"/>
  </r>
  <r>
    <x v="46"/>
    <n v="671"/>
    <n v="1316"/>
    <n v="0.49"/>
    <n v="645"/>
  </r>
  <r>
    <x v="47"/>
    <n v="1200"/>
    <n v="1950"/>
    <n v="0.38"/>
    <n v="750"/>
  </r>
  <r>
    <x v="48"/>
    <n v="199"/>
    <n v="504"/>
    <n v="0.61"/>
    <n v="305"/>
  </r>
  <r>
    <x v="49"/>
    <n v="299"/>
    <n v="600"/>
    <n v="0.5"/>
    <n v="301"/>
  </r>
  <r>
    <x v="50"/>
    <n v="1660"/>
    <n v="1699"/>
    <n v="0.02"/>
    <n v="39"/>
  </r>
  <r>
    <x v="51"/>
    <n v="299"/>
    <n v="384"/>
    <n v="0.22"/>
    <n v="85"/>
  </r>
  <r>
    <x v="52"/>
    <n v="1459"/>
    <n v="1499"/>
    <n v="0.03"/>
    <n v="40"/>
  </r>
  <r>
    <x v="53"/>
    <n v="799"/>
    <n v="1343"/>
    <n v="0.41"/>
    <n v="544"/>
  </r>
  <r>
    <x v="54"/>
    <n v="499"/>
    <n v="900"/>
    <n v="0.45"/>
    <n v="401"/>
  </r>
  <r>
    <x v="55"/>
    <n v="699"/>
    <n v="1343"/>
    <n v="0.48"/>
    <n v="644"/>
  </r>
  <r>
    <x v="56"/>
    <n v="799"/>
    <n v="1567"/>
    <n v="0.49"/>
    <n v="768"/>
  </r>
  <r>
    <x v="57"/>
    <n v="2799"/>
    <n v="3810"/>
    <n v="0.27"/>
    <n v="1011"/>
  </r>
  <r>
    <x v="54"/>
    <n v="399"/>
    <n v="896"/>
    <n v="0.55000000000000004"/>
    <n v="497"/>
  </r>
  <r>
    <x v="58"/>
    <n v="2170"/>
    <n v="2500"/>
    <n v="0.13"/>
    <n v="330"/>
  </r>
  <r>
    <x v="59"/>
    <n v="458"/>
    <n v="986"/>
    <n v="0.54"/>
    <n v="528"/>
  </r>
  <r>
    <x v="60"/>
    <n v="2115"/>
    <n v="4700"/>
    <n v="0.55000000000000004"/>
    <n v="2585"/>
  </r>
  <r>
    <x v="61"/>
    <n v="445"/>
    <n v="873"/>
    <n v="0.49"/>
    <n v="428"/>
  </r>
  <r>
    <x v="62"/>
    <n v="325"/>
    <n v="680"/>
    <n v="0.52"/>
    <n v="355"/>
  </r>
  <r>
    <x v="63"/>
    <n v="1220"/>
    <n v="1555"/>
    <n v="0.22"/>
    <n v="335"/>
  </r>
  <r>
    <x v="64"/>
    <n v="990"/>
    <n v="1814"/>
    <n v="0.45"/>
    <n v="824"/>
  </r>
  <r>
    <x v="65"/>
    <n v="1000"/>
    <n v="2000"/>
    <n v="0.5"/>
    <n v="1000"/>
  </r>
  <r>
    <x v="66"/>
    <n v="3750"/>
    <n v="6143"/>
    <n v="0.39"/>
    <n v="2393"/>
  </r>
  <r>
    <x v="67"/>
    <n v="382"/>
    <n v="700"/>
    <n v="0.45"/>
    <n v="318"/>
  </r>
  <r>
    <x v="68"/>
    <n v="2300"/>
    <n v="3240"/>
    <n v="0.28999999999999998"/>
    <n v="940"/>
  </r>
  <r>
    <x v="69"/>
    <n v="345"/>
    <n v="602"/>
    <n v="0.43"/>
    <n v="257"/>
  </r>
  <r>
    <x v="70"/>
    <n v="509"/>
    <n v="899"/>
    <n v="0.43"/>
    <n v="390"/>
  </r>
  <r>
    <x v="71"/>
    <n v="968"/>
    <n v="1814"/>
    <n v="0.47"/>
    <n v="846"/>
  </r>
  <r>
    <x v="72"/>
    <n v="1570"/>
    <n v="2988"/>
    <n v="0.47"/>
    <n v="1418"/>
  </r>
  <r>
    <x v="73"/>
    <n v="790"/>
    <n v="1485"/>
    <n v="0.47"/>
    <n v="695"/>
  </r>
  <r>
    <x v="74"/>
    <n v="690"/>
    <n v="1200"/>
    <n v="0.43"/>
    <n v="510"/>
  </r>
  <r>
    <x v="75"/>
    <n v="1732"/>
    <n v="1799"/>
    <n v="0.04"/>
    <n v="67"/>
  </r>
  <r>
    <x v="76"/>
    <n v="230"/>
    <n v="450"/>
    <n v="0.49"/>
    <n v="220"/>
  </r>
  <r>
    <x v="77"/>
    <n v="1189"/>
    <n v="2199"/>
    <n v="0.46"/>
    <n v="1010"/>
  </r>
  <r>
    <x v="78"/>
    <n v="979"/>
    <n v="1920"/>
    <n v="0.49"/>
    <n v="941"/>
  </r>
  <r>
    <x v="79"/>
    <n v="1460"/>
    <n v="2290"/>
    <n v="0.36"/>
    <n v="830"/>
  </r>
  <r>
    <x v="80"/>
    <n v="1666"/>
    <n v="1699"/>
    <n v="0.02"/>
    <n v="33"/>
  </r>
  <r>
    <x v="81"/>
    <n v="330"/>
    <n v="647"/>
    <n v="0.49"/>
    <n v="317"/>
  </r>
  <r>
    <x v="42"/>
    <n v="610"/>
    <n v="1060"/>
    <n v="0.42"/>
    <n v="450"/>
  </r>
  <r>
    <x v="48"/>
    <n v="176"/>
    <n v="345"/>
    <n v="0.49"/>
    <n v="169"/>
  </r>
  <r>
    <x v="82"/>
    <n v="1466"/>
    <n v="1699"/>
    <n v="0.14000000000000001"/>
    <n v="233"/>
  </r>
  <r>
    <x v="83"/>
    <n v="274"/>
    <n v="537"/>
    <n v="0.49"/>
    <n v="263"/>
  </r>
  <r>
    <x v="84"/>
    <n v="799"/>
    <n v="900"/>
    <n v="0.11"/>
    <n v="101"/>
  </r>
  <r>
    <x v="56"/>
    <n v="657"/>
    <n v="1288"/>
    <n v="0.49"/>
    <n v="631"/>
  </r>
  <r>
    <x v="85"/>
    <n v="1468"/>
    <n v="1699"/>
    <n v="0.14000000000000001"/>
    <n v="231"/>
  </r>
  <r>
    <x v="86"/>
    <n v="630"/>
    <n v="1100"/>
    <n v="0.43"/>
    <n v="470"/>
  </r>
  <r>
    <x v="87"/>
    <n v="850"/>
    <n v="1700"/>
    <n v="0.5"/>
    <n v="850"/>
  </r>
  <r>
    <x v="88"/>
    <n v="1300"/>
    <n v="2500"/>
    <n v="0.48"/>
    <n v="1200"/>
  </r>
  <r>
    <x v="89"/>
    <n v="105"/>
    <n v="200"/>
    <n v="0.48"/>
    <n v="95"/>
  </r>
  <r>
    <x v="90"/>
    <n v="899"/>
    <n v="1699"/>
    <n v="0.47"/>
    <n v="800"/>
  </r>
  <r>
    <x v="90"/>
    <n v="899"/>
    <n v="1699"/>
    <n v="0.47"/>
    <n v="800"/>
  </r>
  <r>
    <x v="91"/>
    <n v="1200"/>
    <n v="2400"/>
    <n v="0.5"/>
    <n v="1200"/>
  </r>
  <r>
    <x v="92"/>
    <n v="1526"/>
    <n v="1660"/>
    <n v="0.08"/>
    <n v="134"/>
  </r>
  <r>
    <x v="93"/>
    <n v="1462"/>
    <n v="1499"/>
    <n v="0.02"/>
    <n v="37"/>
  </r>
  <r>
    <x v="94"/>
    <n v="248"/>
    <n v="486"/>
    <n v="0.49"/>
    <n v="238"/>
  </r>
  <r>
    <x v="95"/>
    <n v="3546"/>
    <n v="3699"/>
    <n v="0.04"/>
    <n v="153"/>
  </r>
  <r>
    <x v="96"/>
    <n v="525"/>
    <n v="1029"/>
    <n v="0.49"/>
    <n v="504"/>
  </r>
  <r>
    <x v="97"/>
    <n v="1080"/>
    <n v="1874"/>
    <n v="0.42"/>
    <n v="794"/>
  </r>
  <r>
    <x v="98"/>
    <n v="3640"/>
    <n v="4588"/>
    <n v="0.21"/>
    <n v="948"/>
  </r>
  <r>
    <x v="99"/>
    <n v="1420"/>
    <n v="2420"/>
    <n v="0.41"/>
    <n v="1000"/>
  </r>
  <r>
    <x v="100"/>
    <n v="1875"/>
    <n v="1899"/>
    <n v="0.01"/>
    <n v="24"/>
  </r>
  <r>
    <x v="101"/>
    <n v="198"/>
    <n v="260"/>
    <n v="0.24"/>
    <n v="62"/>
  </r>
  <r>
    <x v="102"/>
    <n v="1150"/>
    <n v="1737"/>
    <n v="0.34"/>
    <n v="587"/>
  </r>
  <r>
    <x v="103"/>
    <n v="1190"/>
    <n v="1810"/>
    <n v="0.34"/>
    <n v="620"/>
  </r>
  <r>
    <x v="104"/>
    <n v="1658"/>
    <n v="1699"/>
    <n v="0.02"/>
    <n v="41"/>
  </r>
  <r>
    <x v="105"/>
    <n v="1768"/>
    <n v="1799"/>
    <n v="0.02"/>
    <n v="31"/>
  </r>
  <r>
    <x v="106"/>
    <n v="199"/>
    <n v="553"/>
    <n v="0.64"/>
    <n v="354"/>
  </r>
  <r>
    <x v="107"/>
    <n v="450"/>
    <n v="900"/>
    <n v="0.5"/>
    <n v="450"/>
  </r>
  <r>
    <x v="108"/>
    <n v="169"/>
    <n v="320"/>
    <n v="0.47"/>
    <n v="15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s v="115  Piece Set Of Multifunctional Precision Screwdrivers"/>
    <n v="950"/>
    <n v="1525"/>
    <n v="0.38"/>
    <n v="575"/>
    <n v="2"/>
    <n v="4.5"/>
  </r>
  <r>
    <s v="Metal Decorative Hooks Key Hangers Entryway Wall Hooks Towel Hooks  Home"/>
    <n v="527"/>
    <n v="999"/>
    <n v="0.47"/>
    <n v="472"/>
    <n v="14"/>
    <n v="4.0999999999999996"/>
  </r>
  <r>
    <s v="Portable Mini Cordless Car Vacuum Cleaner  Blue"/>
    <n v="2199"/>
    <n v="2923"/>
    <n v="0.25"/>
    <n v="724"/>
    <n v="24"/>
    <n v="4.5999999999999996"/>
  </r>
  <r>
    <s v="Weighing Scale Digital Bathroom Body Fat Scale USBBlack"/>
    <n v="1580"/>
    <n v="2499"/>
    <n v="0.37"/>
    <n v="919"/>
    <n v="7"/>
    <n v="4.7"/>
  </r>
  <r>
    <s v="Portable Home Small Air Humidifier 3Speed Fan  Green"/>
    <n v="1740"/>
    <n v="2356"/>
    <n v="0.26"/>
    <n v="616"/>
    <n v="5"/>
    <n v="4.8"/>
  </r>
  <r>
    <s v="220V 60W Electric Soldering Iron Kits With Tools, Tips, And Multimeter"/>
    <n v="2999"/>
    <n v="3290"/>
    <n v="0.09"/>
    <n v="291"/>
    <n v="15"/>
    <n v="4"/>
  </r>
  <r>
    <s v="137 Pieces Cake Decorating Tool Set Baking Supplies"/>
    <n v="2319"/>
    <n v="3032"/>
    <n v="0.24"/>
    <n v="713"/>
    <n v="55"/>
    <n v="4.5999999999999996"/>
  </r>
  <r>
    <s v="Desk Foldable Fan Adjustable Fan Strong Wind 3 Gear Usb"/>
    <n v="988"/>
    <n v="1580"/>
    <n v="0.37"/>
    <n v="592"/>
    <n v="2"/>
    <n v="4"/>
  </r>
  <r>
    <s v="LASA FOLDING TABLE SERVING STAND"/>
    <n v="1274"/>
    <n v="2800"/>
    <n v="0.55000000000000004"/>
    <n v="1526"/>
    <n v="5"/>
    <n v="4.8"/>
  </r>
  <r>
    <s v="13 In 1 Home Repair Tools Box Kit Set"/>
    <n v="1600"/>
    <n v="2929"/>
    <n v="0.45"/>
    <n v="1329"/>
    <n v="5"/>
    <n v="3.8"/>
  </r>
  <r>
    <s v="Genebre 115 In 1 Screwdriver Repairing Tool Set For IPhone Cellphone Hand Tool"/>
    <n v="799"/>
    <n v="999"/>
    <n v="0.2"/>
    <n v="200"/>
    <n v="12"/>
    <n v="4.0999999999999996"/>
  </r>
  <r>
    <s v="100 Pcs Crochet Hook Tool Set Knitting Hook Set With Box"/>
    <n v="990"/>
    <n v="1500"/>
    <n v="0.34"/>
    <n v="510"/>
    <n v="39"/>
    <n v="4.7"/>
  </r>
  <r>
    <s v="40cm Gold DIY Acrylic Wall Sticker Clock"/>
    <n v="552"/>
    <n v="1035"/>
    <n v="0.47"/>
    <n v="483"/>
    <n v="12"/>
    <n v="4.8"/>
  </r>
  <r>
    <s v="LASA Digital Thermometer And Hydrometer"/>
    <n v="501"/>
    <n v="860"/>
    <n v="0.42"/>
    <n v="359"/>
    <n v="6"/>
    <n v="4.5"/>
  </r>
  <r>
    <s v="Multifunction Laser Level With Adjustment Tripod"/>
    <n v="1680"/>
    <n v="2499"/>
    <n v="0.33"/>
    <n v="819"/>
    <n v="9"/>
    <n v="4.2"/>
  </r>
  <r>
    <s v="AntiSkid Absorbent Insulation Coaster  For Home Office"/>
    <n v="332"/>
    <n v="684"/>
    <n v="0.51"/>
    <n v="352"/>
    <n v="2"/>
    <n v="5"/>
  </r>
  <r>
    <s v="Peacock  Throw Pillow Cushion Case For Home Car"/>
    <n v="195"/>
    <n v="360"/>
    <n v="0.46"/>
    <n v="165"/>
    <n v="2"/>
    <n v="5"/>
  </r>
  <r>
    <s v="LASA Aluminum Folding Truck Hand Cart  68kg Max"/>
    <n v="2025"/>
    <n v="3971"/>
    <n v="0.49"/>
    <n v="1946"/>
    <n v="3"/>
    <n v="5"/>
  </r>
  <r>
    <s v="LED Wall Digital Alarm Clock Study Home 12 / 24H Clock Calendar"/>
    <n v="2999"/>
    <n v="3699"/>
    <n v="0.19"/>
    <n v="700"/>
    <n v="5"/>
    <n v="4.5999999999999996"/>
  </r>
  <r>
    <s v="3D Waterproof EVA Plastic Shower Curtain 1.8*2Mtrs"/>
    <n v="998"/>
    <n v="1966"/>
    <n v="0.49"/>
    <n v="968"/>
    <n v="44"/>
    <n v="4.5999999999999996"/>
  </r>
  <r>
    <s v="3PCS Single Head Knitting Crochet Sweater Needle Set"/>
    <n v="38"/>
    <n v="80"/>
    <n v="0.53"/>
    <n v="42"/>
    <n v="13"/>
    <n v="3.3"/>
  </r>
  <r>
    <s v="4pcs Bathroom/Kitchen Towel Rack,Roll Paper Holder,Towel Bars,Hook"/>
    <n v="1860"/>
    <n v="3220"/>
    <n v="0.42"/>
    <n v="1360"/>
    <m/>
    <m/>
  </r>
  <r>
    <s v="LED Romantic Spaceship Starry Sky Projector,Children's Bedroom Night LightBlue"/>
    <n v="880"/>
    <n v="1350"/>
    <n v="0.35"/>
    <n v="470"/>
    <n v="6"/>
    <n v="4"/>
  </r>
  <r>
    <s v="Foldable Overbed Table/Desk"/>
    <n v="1650"/>
    <n v="2150"/>
    <n v="0.23"/>
    <n v="500"/>
    <n v="14"/>
    <n v="4.4000000000000004"/>
  </r>
  <r>
    <s v="LASA 3 Tier Bamboo Shoe Bench Storage Shelf"/>
    <n v="2048"/>
    <n v="4500"/>
    <n v="0.54"/>
    <n v="2452"/>
    <n v="7"/>
    <n v="4.3"/>
  </r>
  <r>
    <s v="Electronic Digital Display Vernier Caliper"/>
    <n v="420"/>
    <n v="647"/>
    <n v="0.35"/>
    <n v="227"/>
    <n v="49"/>
    <n v="4.5999999999999996"/>
  </r>
  <r>
    <s v="Portable Wardrobe Nonwoven With 3 Hanging Rods And 6 Storage Shelves"/>
    <n v="2880"/>
    <n v="3520"/>
    <n v="0.18"/>
    <n v="640"/>
    <n v="12"/>
    <n v="3.8"/>
  </r>
  <r>
    <s v="12 Litre Black Insulated Lunch Box"/>
    <n v="1350"/>
    <n v="1990"/>
    <n v="0.32"/>
    <n v="640"/>
    <n v="13"/>
    <n v="3.8"/>
  </r>
  <r>
    <s v="52 Pieces Cake Decorating Tool Set Gift Kit Baking Supplies"/>
    <n v="1758"/>
    <n v="2499"/>
    <n v="0.3"/>
    <n v="741"/>
    <n v="20"/>
    <n v="4.0999999999999996"/>
  </r>
  <r>
    <s v="MultiFunctional Storage Rack Multilayer Booelf"/>
    <n v="2200"/>
    <n v="4080"/>
    <n v="0.46"/>
    <n v="1880"/>
    <m/>
    <m/>
  </r>
  <r>
    <s v="Exfoliate And Exfoliate Face Towel  Black"/>
    <n v="185"/>
    <n v="382"/>
    <n v="0.52"/>
    <n v="197"/>
    <n v="9"/>
    <n v="4.3"/>
  </r>
  <r>
    <s v="12 Litre Insulated Lunch Box Grey"/>
    <n v="980"/>
    <n v="1490"/>
    <n v="0.34"/>
    <n v="510"/>
    <n v="12"/>
    <n v="4.7"/>
  </r>
  <r>
    <s v="LED Eye Protection  Desk Lamp , Study, Reading, USB Fan  Double Pen Holder"/>
    <n v="1820"/>
    <n v="3490"/>
    <n v="0.48"/>
    <n v="1670"/>
    <n v="9"/>
    <n v="4.3"/>
  </r>
  <r>
    <s v="53Pcs/Set Yarn Knitting Crochet Hooks With Bag  Fortune Cat"/>
    <n v="1940"/>
    <n v="2650"/>
    <n v="0.27"/>
    <n v="710"/>
    <n v="20"/>
    <n v="4.7"/>
  </r>
  <r>
    <s v="53 Pieces/Set Yarn Knitting Crochet Hooks With Bag  Pansies"/>
    <n v="1980"/>
    <n v="2699"/>
    <n v="0.27"/>
    <n v="719"/>
    <n v="32"/>
    <n v="4.5"/>
  </r>
  <r>
    <s v="DIY File Folder, Office Drawer File Holder, Pen Holder, Desktop Storage Rack"/>
    <n v="1620"/>
    <n v="2690"/>
    <n v="0.4"/>
    <n v="1070"/>
    <n v="1"/>
    <n v="5"/>
  </r>
  <r>
    <s v="Classic Black Cat Cotton Hemp Pillow Case For Home Car"/>
    <n v="171"/>
    <n v="360"/>
    <n v="0.53"/>
    <n v="189"/>
    <n v="2"/>
    <n v="5"/>
  </r>
  <r>
    <s v="Punchfree Great Load Bearing Bathroom Storage Rack Wall ShelfWhite"/>
    <n v="389"/>
    <n v="656"/>
    <n v="0.41"/>
    <n v="267"/>
    <n v="36"/>
    <n v="4.3"/>
  </r>
  <r>
    <s v="1/2/3 Seater Elastic Sofa Cover,Living Room/Home Decor Chair CoverGrey"/>
    <n v="1620"/>
    <n v="2200"/>
    <n v="0.38"/>
    <n v="580"/>
    <n v="2"/>
    <n v="4.5"/>
  </r>
  <r>
    <s v="LASA Stainless Steel Double Wall Mount Soap Dispenser  500ml"/>
    <n v="2750"/>
    <n v="4471"/>
    <n v="0.38"/>
    <n v="1721"/>
    <m/>
    <m/>
  </r>
  <r>
    <s v="4M Float Switch Water Level Controller Water Tank"/>
    <n v="475"/>
    <n v="931"/>
    <n v="0.49"/>
    <n v="456"/>
    <m/>
    <m/>
  </r>
  <r>
    <s v="Modern Sofa Throw Pillow Cover45x45cmBlue&amp;Red"/>
    <n v="238"/>
    <n v="476"/>
    <n v="0.5"/>
    <n v="238"/>
    <m/>
    <m/>
  </r>
  <r>
    <s v="Balloon Insert, Birthday Party Balloon Set, PU Leather"/>
    <n v="610"/>
    <n v="1060"/>
    <n v="0.42"/>
    <n v="450"/>
    <m/>
    <m/>
  </r>
  <r>
    <s v="Balloon Insert, Birthday Party Balloon Set, PU Leather"/>
    <n v="610"/>
    <n v="1060"/>
    <n v="0.42"/>
    <n v="450"/>
    <m/>
    <m/>
  </r>
  <r>
    <s v="Shower Cap Wide Elastic Band Cover Reusable Bashroom Cap"/>
    <n v="2132"/>
    <n v="2169"/>
    <n v="0.02"/>
    <n v="37"/>
    <m/>
    <m/>
  </r>
  <r>
    <s v="Christmas Elk Fence Yard Lawn Decorations Cute For Holidays"/>
    <n v="999"/>
    <n v="2000"/>
    <n v="0.5"/>
    <n v="1001"/>
    <m/>
    <m/>
  </r>
  <r>
    <s v="60W Hot Melt Glue Sprayer  Efficient And Stable Glue Dispensing"/>
    <n v="1190"/>
    <n v="1785"/>
    <n v="0.33"/>
    <n v="595"/>
    <m/>
    <m/>
  </r>
  <r>
    <s v="Car Phone Charging Stand"/>
    <n v="671"/>
    <n v="1316"/>
    <n v="0.49"/>
    <n v="645"/>
    <m/>
    <m/>
  </r>
  <r>
    <s v="2pcs Solar Street Light Flood Light Outdoor"/>
    <n v="1200"/>
    <n v="1950"/>
    <n v="0.38"/>
    <n v="750"/>
    <m/>
    <m/>
  </r>
  <r>
    <s v="Creative Owl Shape Keychain Black"/>
    <n v="199"/>
    <n v="504"/>
    <n v="0.61"/>
    <n v="305"/>
    <m/>
    <m/>
  </r>
  <r>
    <s v="Brush &amp; Paintbrush Cleaning Tool Pink"/>
    <n v="299"/>
    <n v="600"/>
    <n v="0.5"/>
    <n v="301"/>
    <m/>
    <m/>
  </r>
  <r>
    <s v="Pen Grips For Kids Pen Grip Posture Correction Tool For Kids"/>
    <n v="1660"/>
    <n v="1699"/>
    <n v="0.02"/>
    <n v="39"/>
    <m/>
    <m/>
  </r>
  <r>
    <s v="Pilates Cloth Bag Waterproof Durable High Capacity Purple"/>
    <n v="299"/>
    <n v="384"/>
    <n v="0.22"/>
    <n v="85"/>
    <m/>
    <m/>
  </r>
  <r>
    <s v="Multipurpose Rice Drainage Basket And Fruit And Vegetable Drainage Sieve"/>
    <n v="1459"/>
    <n v="1499"/>
    <n v="0.03"/>
    <n v="40"/>
    <m/>
    <m/>
  </r>
  <r>
    <s v="Cute Christmas Fence Garden Decorations For Holiday Home"/>
    <n v="799"/>
    <n v="1343"/>
    <n v="0.41"/>
    <n v="544"/>
    <m/>
    <m/>
  </r>
  <r>
    <s v="Simple Metal Dog Art Sculpture Decoration For Home Office"/>
    <n v="499"/>
    <n v="900"/>
    <n v="0.45"/>
    <n v="401"/>
    <m/>
    <m/>
  </r>
  <r>
    <s v="Christmas Fence Garden Decorations Outdoor For Holiday Home"/>
    <n v="699"/>
    <n v="1343"/>
    <n v="0.48"/>
    <n v="644"/>
    <m/>
    <m/>
  </r>
  <r>
    <s v="Angle Measuring Tool Full Metal Multi Angle Measuring Tool"/>
    <n v="799"/>
    <n v="1567"/>
    <n v="0.49"/>
    <n v="768"/>
    <m/>
    <m/>
  </r>
  <r>
    <s v="12V 19500rpm Handheld Electric Angle Grinder Tool  UK  Yellow/Black"/>
    <n v="2799"/>
    <n v="3810"/>
    <n v="0.27"/>
    <n v="1011"/>
    <m/>
    <m/>
  </r>
  <r>
    <s v="Simple Metal Dog Art Sculpture Decoration For Home Office"/>
    <n v="399"/>
    <n v="896"/>
    <n v="0.55000000000000004"/>
    <n v="497"/>
    <m/>
    <m/>
  </r>
  <r>
    <s v="5 Pieces/set Of Stainless Steel Induction Cooker Pots"/>
    <n v="2170"/>
    <n v="2500"/>
    <n v="0.13"/>
    <n v="330"/>
    <n v="6"/>
    <n v="2.5"/>
  </r>
  <r>
    <s v="Mythco 120COB Solar Wall Ligt With Motion Sensor And Remote Control 3 Modes"/>
    <n v="458"/>
    <n v="986"/>
    <n v="0.54"/>
    <n v="528"/>
    <n v="10"/>
    <n v="3"/>
  </r>
  <r>
    <s v="5PCS Stainless Steel Cooking Pot Set With Steamed Slices"/>
    <n v="2115"/>
    <n v="4700"/>
    <n v="0.55000000000000004"/>
    <n v="2585"/>
    <n v="13"/>
    <n v="2.1"/>
  </r>
  <r>
    <s v="120W Cordless Vacuum Cleaners Handheld Electric Vacuum Cleaner"/>
    <n v="445"/>
    <n v="873"/>
    <n v="0.49"/>
    <n v="428"/>
    <n v="69"/>
    <n v="2.8"/>
  </r>
  <r>
    <s v="Intelligent  LED Body Sensor Wireless Lighting Night Light USB"/>
    <n v="325"/>
    <n v="680"/>
    <n v="0.52"/>
    <n v="355"/>
    <n v="15"/>
    <n v="2.7"/>
  </r>
  <r>
    <s v="VIC Wireless Vacuum Cleaner Dual Use For Home And Car 120W High Power Powerful"/>
    <n v="1220"/>
    <n v="1555"/>
    <n v="0.22"/>
    <n v="335"/>
    <n v="16"/>
    <n v="2.9"/>
  </r>
  <r>
    <s v="Artificial Potted Flowers Room Decorative Flowers (2 Pieces)"/>
    <n v="990"/>
    <n v="1814"/>
    <n v="0.45"/>
    <n v="824"/>
    <n v="6"/>
    <n v="2.2000000000000002"/>
  </r>
  <r>
    <s v="380ML USB Rechargeable Portable Small Blenders And Juicers"/>
    <n v="1000"/>
    <n v="2000"/>
    <n v="0.5"/>
    <n v="1000"/>
    <n v="7"/>
    <n v="2.2999999999999998"/>
  </r>
  <r>
    <s v="32PCS Portable Cordless Drill Set With Cyclic Battery Drive 26 Variable Speed"/>
    <n v="3750"/>
    <n v="6143"/>
    <n v="0.39"/>
    <n v="2393"/>
    <n v="5"/>
    <n v="3"/>
  </r>
  <r>
    <s v="Agapeon Toothbrush Holder And Toothpaste Dispenser"/>
    <n v="382"/>
    <n v="700"/>
    <n v="0.45"/>
    <n v="318"/>
    <n v="17"/>
    <n v="2.6"/>
  </r>
  <r>
    <s v="Large Lazy Inflatable Sofa Chairs PVC Lounger Seat Bag"/>
    <n v="2300"/>
    <n v="3240"/>
    <n v="0.28999999999999998"/>
    <n v="940"/>
    <n v="5"/>
    <n v="3"/>
  </r>
  <r>
    <s v="Watercolour Gold Foil Textured Print Pillow Cover"/>
    <n v="345"/>
    <n v="602"/>
    <n v="0.43"/>
    <n v="257"/>
    <n v="6"/>
    <n v="2.2999999999999998"/>
  </r>
  <r>
    <s v="Wrought Iron Bathroom Shelf Wall Mounted Free Punch Toilet Rack"/>
    <n v="509"/>
    <n v="899"/>
    <n v="0.43"/>
    <n v="390"/>
    <n v="5"/>
    <n v="3"/>
  </r>
  <r>
    <s v="7piece Set Of Storage Bags, Travel Storage Bags, Shoe Bags"/>
    <n v="968"/>
    <n v="1814"/>
    <n v="0.47"/>
    <n v="846"/>
    <n v="6"/>
    <n v="2.2000000000000002"/>
  </r>
  <r>
    <s v="Electric LED UV Mosquito Killer Lamp, Outdoor/Indoor Fly Killer Trap Light USB"/>
    <n v="1570"/>
    <n v="2988"/>
    <n v="0.47"/>
    <n v="1418"/>
    <n v="7"/>
    <n v="2.1"/>
  </r>
  <r>
    <s v="2PCS/LOT Solar LED Outdoor Intelligent Light Controlled Wall Lamp"/>
    <n v="790"/>
    <n v="1485"/>
    <n v="0.47"/>
    <n v="695"/>
    <m/>
    <m/>
  </r>
  <r>
    <s v="3PCS Rotary Scraper Thermomix For Kitchen"/>
    <n v="690"/>
    <n v="1200"/>
    <n v="0.43"/>
    <n v="510"/>
    <m/>
    <m/>
  </r>
  <r>
    <s v="Cushion Silicone Butt Cushion Summer Ice Cushion Honeycomb Gel Cushion"/>
    <n v="1732"/>
    <n v="1799"/>
    <n v="0.04"/>
    <n v="67"/>
    <m/>
    <m/>
  </r>
  <r>
    <s v="7PCS Silicone Thumb Knife Finger Protector Vegetable Harvesting Knife"/>
    <n v="230"/>
    <n v="450"/>
    <n v="0.49"/>
    <n v="220"/>
    <m/>
    <m/>
  </r>
  <r>
    <s v="Memory Foam Neck Pillow Cover, With Pillow Core  50*30cm"/>
    <n v="1189"/>
    <n v="2199"/>
    <n v="0.46"/>
    <n v="1010"/>
    <n v="1"/>
    <n v="3"/>
  </r>
  <r>
    <s v="Bedroom Simple Floor Hanging Clothes Rack Single Pole Hat Rack  White"/>
    <n v="979"/>
    <n v="1920"/>
    <n v="0.49"/>
    <n v="941"/>
    <n v="1"/>
    <n v="5"/>
  </r>
  <r>
    <s v="5m Waterproof Spherical LED String Lights Outdoor Ball Chain Lights Party Lighting Decoration Adjustable"/>
    <n v="1460"/>
    <n v="2290"/>
    <n v="0.36"/>
    <n v="830"/>
    <m/>
    <m/>
  </r>
  <r>
    <s v="2 Pairs Cowhide Split Leather Work Gloves.32â„‰ Or Above Welding Gloves"/>
    <n v="1666"/>
    <n v="1699"/>
    <n v="0.02"/>
    <n v="33"/>
    <m/>
    <m/>
  </r>
  <r>
    <s v="Household Pineapple Peeler Peeler"/>
    <n v="330"/>
    <n v="647"/>
    <n v="0.49"/>
    <n v="317"/>
    <n v="1"/>
    <n v="4"/>
  </r>
  <r>
    <s v="Balloon Insert, Birthday Party Balloon Set, PU Leather"/>
    <n v="610"/>
    <n v="1060"/>
    <n v="0.42"/>
    <n v="450"/>
    <m/>
    <m/>
  </r>
  <r>
    <s v="Creative Owl Shape Keychain Black"/>
    <n v="176"/>
    <n v="345"/>
    <n v="0.49"/>
    <n v="169"/>
    <m/>
    <m/>
  </r>
  <r>
    <s v="Office Chair Lumbar Back Support Spine Posture Correction Pillow Car Cushion"/>
    <n v="1466"/>
    <n v="1699"/>
    <n v="0.14000000000000001"/>
    <n v="233"/>
    <m/>
    <m/>
  </r>
  <r>
    <s v="Cartoon Car Decoration Cute Individuality For Car Home Desk"/>
    <n v="274"/>
    <n v="537"/>
    <n v="0.49"/>
    <n v="263"/>
    <m/>
    <m/>
  </r>
  <r>
    <s v="Outdoor Portable Water Bottle With Medicine Box  600ML  Black"/>
    <n v="799"/>
    <n v="900"/>
    <n v="0.11"/>
    <n v="101"/>
    <m/>
    <m/>
  </r>
  <r>
    <s v="Angle Measuring Tool Full Metal Multi Angle Measuring Tool"/>
    <n v="657"/>
    <n v="1288"/>
    <n v="0.49"/>
    <n v="631"/>
    <m/>
    <m/>
  </r>
  <r>
    <s v="WallMounted Toothbrush Toothpaste Holder With Multiple Slots"/>
    <n v="1468"/>
    <n v="1699"/>
    <n v="0.14000000000000001"/>
    <n v="231"/>
    <m/>
    <m/>
  </r>
  <r>
    <s v="Multifunctional Hanging Storage Box Storage Bag (4 Layers)"/>
    <n v="630"/>
    <n v="1100"/>
    <n v="0.43"/>
    <n v="470"/>
    <m/>
    <m/>
  </r>
  <r>
    <s v="Wall Clock With Hidden Safe Box"/>
    <n v="850"/>
    <n v="1700"/>
    <n v="0.5"/>
    <n v="850"/>
    <m/>
    <m/>
  </r>
  <r>
    <s v="Portable Wine Table With Folding Round Table"/>
    <n v="1300"/>
    <n v="2500"/>
    <n v="0.48"/>
    <n v="1200"/>
    <m/>
    <m/>
  </r>
  <r>
    <s v="Sewing Machine Needle Threader Stitch Insertion Tool Automatic Quick Sewing"/>
    <n v="105"/>
    <n v="200"/>
    <n v="0.48"/>
    <n v="95"/>
    <m/>
    <m/>
  </r>
  <r>
    <s v="6 Layers Steel Pipe Assembling Dustproof Storage Shoe Cabinet"/>
    <n v="899"/>
    <n v="1699"/>
    <n v="0.47"/>
    <n v="800"/>
    <m/>
    <m/>
  </r>
  <r>
    <s v="6 Layers Steel Pipe Assembling Dustproof Storage Shoe Cabinet"/>
    <n v="899"/>
    <n v="1699"/>
    <n v="0.47"/>
    <n v="800"/>
    <m/>
    <m/>
  </r>
  <r>
    <s v="2PCS Ice Silk Square Cushion Cover Pillowcases  65x65cm"/>
    <n v="1200"/>
    <n v="2400"/>
    <n v="0.5"/>
    <n v="1200"/>
    <m/>
    <m/>
  </r>
  <r>
    <s v="Wall Mount Automatic Toothpaste Dispenser Toothbrush Holder Toothpaste Squeezer"/>
    <n v="1526"/>
    <n v="1660"/>
    <n v="0.08"/>
    <n v="134"/>
    <m/>
    <m/>
  </r>
  <r>
    <s v="Portable Soap Dispenser Kitchen Detergent Press Box Kitchen Tools"/>
    <n v="1462"/>
    <n v="1499"/>
    <n v="0.02"/>
    <n v="37"/>
    <m/>
    <m/>
  </r>
  <r>
    <s v="4 Piece Coloured Stainless Steel Kitchenware Set"/>
    <n v="248"/>
    <n v="486"/>
    <n v="0.49"/>
    <n v="238"/>
    <m/>
    <m/>
  </r>
  <r>
    <s v="Metal Wall Clock Silver Dial Crystal Jewelry Round Home Decoration Wall Clock"/>
    <n v="3546"/>
    <n v="3699"/>
    <n v="0.04"/>
    <n v="153"/>
    <m/>
    <m/>
  </r>
  <r>
    <s v="Baby Early Education Shape And Color Cognitive Training Toys"/>
    <n v="525"/>
    <n v="1029"/>
    <n v="0.49"/>
    <n v="504"/>
    <m/>
    <m/>
  </r>
  <r>
    <s v="8in1 Screwdriver With LED Light"/>
    <n v="1080"/>
    <n v="1874"/>
    <n v="0.42"/>
    <n v="794"/>
    <m/>
    <m/>
  </r>
  <r>
    <s v="Konka Healty Electric Kettle, 24hour Heat Preservation,1.5L,800W, White"/>
    <n v="3640"/>
    <n v="4588"/>
    <n v="0.21"/>
    <n v="948"/>
    <n v="1"/>
    <n v="5"/>
  </r>
  <r>
    <s v="9pcs Gas Mask, For Painting, Dust, Formaldehyde Grinding, Polishing"/>
    <n v="1420"/>
    <n v="2420"/>
    <n v="0.41"/>
    <n v="1000"/>
    <m/>
    <m/>
  </r>
  <r>
    <s v="24 Grid Wallmounted Sundries Organiser Fabric Closet Bag Storage Rack"/>
    <n v="1875"/>
    <n v="1899"/>
    <n v="0.01"/>
    <n v="24"/>
    <m/>
    <m/>
  </r>
  <r>
    <s v="1PC Refrigerator Food Seal Pocket Fridge Bags"/>
    <n v="198"/>
    <n v="260"/>
    <n v="0.24"/>
    <n v="62"/>
    <m/>
    <m/>
  </r>
  <r>
    <s v="LED Solar Street Lightfake Camera"/>
    <n v="1150"/>
    <n v="1737"/>
    <n v="0.34"/>
    <n v="587"/>
    <m/>
    <m/>
  </r>
  <r>
    <s v="Cartoon Embroidered Mini Towel Bear Cotton Wash Cloth Hand 4pcs"/>
    <n v="1190"/>
    <n v="1810"/>
    <n v="0.34"/>
    <n v="620"/>
    <m/>
    <m/>
  </r>
  <r>
    <s v="Shower Nozzle Cleaning Unclogging Needle Mini Crevice Small Hole Cleaning Brush"/>
    <n v="1658"/>
    <n v="1699"/>
    <n v="0.02"/>
    <n v="41"/>
    <m/>
    <m/>
  </r>
  <r>
    <s v="Thickening Multipurpose Non Stick Easy To Clean Heat Resistant Spoon Pad"/>
    <n v="1768"/>
    <n v="1799"/>
    <n v="0.02"/>
    <n v="31"/>
    <m/>
    <m/>
  </r>
  <r>
    <s v="6 In 1 Bottle Can Opener Multifunctional Easy Opener"/>
    <n v="199"/>
    <n v="553"/>
    <n v="0.64"/>
    <n v="354"/>
    <m/>
    <m/>
  </r>
  <r>
    <s v="Wallmounted Sticker Punchfree Plug Fixer"/>
    <n v="450"/>
    <n v="900"/>
    <n v="0.5"/>
    <n v="450"/>
    <n v="1"/>
    <n v="2"/>
  </r>
  <r>
    <s v="Black Simple Water Cup Wine Coaster Anti Slip Absorbent"/>
    <n v="169"/>
    <n v="320"/>
    <n v="0.47"/>
    <n v="15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B90E47-25BF-4DFF-91C4-6FCA4D5DAA33}" name="Most Discounted"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H13:I23" firstHeaderRow="1" firstDataRow="1" firstDataCol="1"/>
  <pivotFields count="12">
    <pivotField axis="axisRow" showAll="0" measureFilter="1" sortType="descending">
      <items count="110">
        <item x="70"/>
        <item x="3"/>
        <item x="69"/>
        <item x="85"/>
        <item x="107"/>
        <item x="92"/>
        <item x="87"/>
        <item x="63"/>
        <item x="105"/>
        <item x="54"/>
        <item x="104"/>
        <item x="43"/>
        <item x="89"/>
        <item x="37"/>
        <item x="88"/>
        <item x="26"/>
        <item x="93"/>
        <item x="2"/>
        <item x="4"/>
        <item x="51"/>
        <item x="50"/>
        <item x="16"/>
        <item x="84"/>
        <item x="82"/>
        <item x="59"/>
        <item x="52"/>
        <item x="29"/>
        <item x="86"/>
        <item x="14"/>
        <item x="41"/>
        <item x="95"/>
        <item x="1"/>
        <item x="77"/>
        <item x="18"/>
        <item x="102"/>
        <item x="22"/>
        <item x="32"/>
        <item x="39"/>
        <item x="8"/>
        <item x="13"/>
        <item x="17"/>
        <item x="24"/>
        <item x="68"/>
        <item x="98"/>
        <item x="62"/>
        <item x="81"/>
        <item x="10"/>
        <item x="23"/>
        <item x="30"/>
        <item x="25"/>
        <item x="72"/>
        <item x="35"/>
        <item x="7"/>
        <item x="53"/>
        <item x="75"/>
        <item x="48"/>
        <item x="36"/>
        <item x="55"/>
        <item x="44"/>
        <item x="103"/>
        <item x="83"/>
        <item x="46"/>
        <item x="49"/>
        <item x="108"/>
        <item x="78"/>
        <item x="42"/>
        <item x="96"/>
        <item x="64"/>
        <item x="15"/>
        <item x="56"/>
        <item x="67"/>
        <item x="99"/>
        <item x="97"/>
        <item x="71"/>
        <item x="76"/>
        <item x="45"/>
        <item x="90"/>
        <item x="106"/>
        <item x="60"/>
        <item x="79"/>
        <item x="33"/>
        <item x="34"/>
        <item x="28"/>
        <item x="58"/>
        <item x="21"/>
        <item x="40"/>
        <item x="12"/>
        <item x="94"/>
        <item x="20"/>
        <item x="74"/>
        <item x="19"/>
        <item x="65"/>
        <item x="66"/>
        <item x="73"/>
        <item x="47"/>
        <item x="91"/>
        <item x="100"/>
        <item x="5"/>
        <item x="80"/>
        <item x="101"/>
        <item x="6"/>
        <item x="9"/>
        <item x="57"/>
        <item x="61"/>
        <item x="31"/>
        <item x="27"/>
        <item x="0"/>
        <item x="11"/>
        <item x="38"/>
        <item t="default"/>
      </items>
      <autoSortScope>
        <pivotArea dataOnly="0" outline="0" fieldPosition="0">
          <references count="1">
            <reference field="4294967294" count="1" selected="0">
              <x v="0"/>
            </reference>
          </references>
        </pivotArea>
      </autoSortScope>
    </pivotField>
    <pivotField numFmtId="2" showAll="0"/>
    <pivotField numFmtId="2" showAll="0"/>
    <pivotField dataField="1" numFmtId="9" showAll="0"/>
    <pivotField numFmtId="2" showAll="0"/>
    <pivotField showAll="0"/>
    <pivotField showAll="0"/>
    <pivotField showAll="0"/>
    <pivotField showAll="0"/>
    <pivotField showAll="0"/>
    <pivotField showAll="0"/>
    <pivotField showAll="0"/>
  </pivotFields>
  <rowFields count="1">
    <field x="0"/>
  </rowFields>
  <rowItems count="10">
    <i>
      <x v="65"/>
    </i>
    <i>
      <x v="55"/>
    </i>
    <i>
      <x v="9"/>
    </i>
    <i>
      <x v="69"/>
    </i>
    <i>
      <x v="76"/>
    </i>
    <i>
      <x v="77"/>
    </i>
    <i>
      <x v="78"/>
    </i>
    <i>
      <x v="38"/>
    </i>
    <i>
      <x v="41"/>
    </i>
    <i>
      <x v="24"/>
    </i>
  </rowItems>
  <colItems count="1">
    <i/>
  </colItems>
  <dataFields count="1">
    <dataField name="Highest Discount" fld="3" baseField="0" baseItem="0" numFmtId="9"/>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CF3B2BA-272C-4082-A65E-C820AC4DA933}" name="rating vs Discount"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53:I56" firstHeaderRow="1" firstDataRow="1" firstDataCol="1"/>
  <pivotFields count="12">
    <pivotField showAll="0"/>
    <pivotField numFmtId="2" showAll="0"/>
    <pivotField numFmtId="2" showAll="0"/>
    <pivotField numFmtId="9" showAll="0"/>
    <pivotField numFmtId="2" showAll="0"/>
    <pivotField showAll="0"/>
    <pivotField showAll="0"/>
    <pivotField showAll="0"/>
    <pivotField showAll="0">
      <items count="4">
        <item x="1"/>
        <item x="2"/>
        <item x="0"/>
        <item t="default"/>
      </items>
    </pivotField>
    <pivotField axis="axisRow" dataField="1" showAll="0">
      <items count="3">
        <item x="0"/>
        <item x="1"/>
        <item t="default"/>
      </items>
    </pivotField>
    <pivotField showAll="0"/>
    <pivotField showAll="0"/>
  </pivotFields>
  <rowFields count="1">
    <field x="9"/>
  </rowFields>
  <rowItems count="3">
    <i>
      <x/>
    </i>
    <i>
      <x v="1"/>
    </i>
    <i t="grand">
      <x/>
    </i>
  </rowItems>
  <colItems count="1">
    <i/>
  </colItems>
  <dataFields count="1">
    <dataField name="Count of Rating vs discount" fld="9" subtotal="count" baseField="0" baseItem="0"/>
  </dataField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9" count="1" selected="0">
            <x v="0"/>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9" count="1" selected="0">
            <x v="0"/>
          </reference>
        </references>
      </pivotArea>
    </chartFormat>
    <chartFormat chart="7"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95E648-077B-44CD-BD02-F63D2B850C02}" name="Review vs Discount"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48:I51" firstHeaderRow="1" firstDataRow="1" firstDataCol="1"/>
  <pivotFields count="12">
    <pivotField showAll="0"/>
    <pivotField numFmtId="2" showAll="0"/>
    <pivotField numFmtId="2" showAll="0"/>
    <pivotField numFmtId="9" showAll="0"/>
    <pivotField numFmtId="2" showAll="0"/>
    <pivotField showAll="0"/>
    <pivotField showAll="0"/>
    <pivotField showAll="0"/>
    <pivotField showAll="0"/>
    <pivotField showAll="0"/>
    <pivotField axis="axisRow" dataField="1" showAll="0">
      <items count="3">
        <item x="1"/>
        <item x="0"/>
        <item t="default"/>
      </items>
    </pivotField>
    <pivotField showAll="0"/>
  </pivotFields>
  <rowFields count="1">
    <field x="10"/>
  </rowFields>
  <rowItems count="3">
    <i>
      <x/>
    </i>
    <i>
      <x v="1"/>
    </i>
    <i t="grand">
      <x/>
    </i>
  </rowItems>
  <colItems count="1">
    <i/>
  </colItems>
  <dataFields count="1">
    <dataField name="Count of Reviews vs Discounts" fld="10" subtotal="count" baseField="0" baseItem="0"/>
  </dataField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0" count="1" selected="0">
            <x v="0"/>
          </reference>
        </references>
      </pivotArea>
    </chartFormat>
    <chartFormat chart="2" format="3">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F8E868-5077-4492-9756-FAE6118D1B75}" name="Top Expensive Products"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B13:D23" firstHeaderRow="0" firstDataRow="1" firstDataCol="1"/>
  <pivotFields count="12">
    <pivotField axis="axisRow" showAll="0" measureFilter="1" sortType="descending">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dataField="1" showAll="0"/>
    <pivotField showAll="0">
      <items count="5">
        <item x="1"/>
        <item x="0"/>
        <item x="2"/>
        <item x="3"/>
        <item t="default"/>
      </items>
    </pivotField>
    <pivotField showAll="0">
      <items count="4">
        <item x="1"/>
        <item x="2"/>
        <item x="0"/>
        <item t="default"/>
      </items>
    </pivotField>
    <pivotField showAll="0"/>
    <pivotField showAll="0"/>
    <pivotField showAll="0"/>
  </pivotFields>
  <rowFields count="1">
    <field x="0"/>
  </rowFields>
  <rowItems count="10">
    <i>
      <x v="16"/>
    </i>
    <i>
      <x v="65"/>
    </i>
    <i>
      <x v="78"/>
    </i>
    <i>
      <x v="75"/>
    </i>
    <i>
      <x v="11"/>
    </i>
    <i>
      <x v="93"/>
    </i>
    <i>
      <x v="6"/>
    </i>
    <i>
      <x v="71"/>
    </i>
    <i>
      <x v="8"/>
    </i>
    <i>
      <x v="66"/>
    </i>
  </rowItems>
  <colFields count="1">
    <field x="-2"/>
  </colFields>
  <colItems count="2">
    <i>
      <x/>
    </i>
    <i i="1">
      <x v="1"/>
    </i>
  </colItems>
  <dataFields count="2">
    <dataField name="Most Expensive" fld="1" baseField="0" baseItem="0" numFmtId="2"/>
    <dataField name="Rating" fld="6" baseField="0" baseItem="0"/>
  </dataField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341B72-4C94-4F95-BBD2-07DEED82FDF3}"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5:H46" firstHeaderRow="1" firstDataRow="1" firstDataCol="0"/>
  <pivotFields count="7">
    <pivotField showAll="0"/>
    <pivotField numFmtId="2" showAll="0"/>
    <pivotField numFmtId="2" showAll="0"/>
    <pivotField numFmtId="9" showAll="0"/>
    <pivotField numFmtId="2" showAll="0"/>
    <pivotField dataField="1" showAll="0"/>
    <pivotField showAll="0"/>
  </pivotFields>
  <rowItems count="1">
    <i/>
  </rowItems>
  <colItems count="1">
    <i/>
  </colItems>
  <dataFields count="1">
    <dataField name="Sum of Review"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83B744-C950-439C-B880-A11652934CCB}" name="PivotTable10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E9" firstHeaderRow="0" firstDataRow="1" firstDataCol="0"/>
  <pivotFields count="11">
    <pivotField dataField="1" numFmtId="2" showAll="0"/>
    <pivotField numFmtId="2" showAll="0"/>
    <pivotField dataField="1" numFmtId="9" showAll="0"/>
    <pivotField dataField="1" numFmtId="2" showAll="0"/>
    <pivotField showAll="0"/>
    <pivotField dataField="1"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Average of Current price" fld="0" subtotal="average" baseField="0" baseItem="1" numFmtId="2"/>
    <dataField name="Average of Discount" fld="2" subtotal="average" baseField="0" baseItem="1" numFmtId="9"/>
    <dataField name="Average of Discount Amount" fld="3" subtotal="average" baseField="0" baseItem="1" numFmtId="2"/>
    <dataField name="Average of Ratings" fld="5" subtotal="average" baseField="0" baseItem="1"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00EB86-6C6F-445A-92B2-B02D1F38B10D}" name="Lowest Rated Products"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53:C105" firstHeaderRow="1" firstDataRow="1" firstDataCol="1"/>
  <pivotFields count="12">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9" showAll="0"/>
    <pivotField numFmtId="2" showAll="0"/>
    <pivotField showAll="0"/>
    <pivotField dataField="1" showAll="0"/>
    <pivotField showAll="0"/>
    <pivotField showAll="0"/>
    <pivotField showAll="0"/>
    <pivotField showAll="0"/>
    <pivotField showAll="0"/>
  </pivotFields>
  <rowFields count="1">
    <field x="0"/>
  </rowFields>
  <rowItems count="52">
    <i>
      <x v="6"/>
    </i>
    <i>
      <x v="9"/>
    </i>
    <i>
      <x v="10"/>
    </i>
    <i>
      <x v="12"/>
    </i>
    <i>
      <x v="13"/>
    </i>
    <i>
      <x v="14"/>
    </i>
    <i>
      <x v="15"/>
    </i>
    <i>
      <x v="19"/>
    </i>
    <i>
      <x v="21"/>
    </i>
    <i>
      <x v="23"/>
    </i>
    <i>
      <x v="24"/>
    </i>
    <i>
      <x v="29"/>
    </i>
    <i>
      <x v="31"/>
    </i>
    <i>
      <x v="32"/>
    </i>
    <i>
      <x v="33"/>
    </i>
    <i>
      <x v="34"/>
    </i>
    <i>
      <x v="36"/>
    </i>
    <i>
      <x v="37"/>
    </i>
    <i>
      <x v="39"/>
    </i>
    <i>
      <x v="42"/>
    </i>
    <i>
      <x v="43"/>
    </i>
    <i>
      <x v="45"/>
    </i>
    <i>
      <x v="46"/>
    </i>
    <i>
      <x v="47"/>
    </i>
    <i>
      <x v="48"/>
    </i>
    <i>
      <x v="49"/>
    </i>
    <i>
      <x v="50"/>
    </i>
    <i>
      <x v="51"/>
    </i>
    <i>
      <x v="53"/>
    </i>
    <i>
      <x v="54"/>
    </i>
    <i>
      <x v="55"/>
    </i>
    <i>
      <x v="71"/>
    </i>
    <i>
      <x v="74"/>
    </i>
    <i>
      <x v="78"/>
    </i>
    <i>
      <x v="79"/>
    </i>
    <i>
      <x v="81"/>
    </i>
    <i>
      <x v="82"/>
    </i>
    <i>
      <x v="83"/>
    </i>
    <i>
      <x v="85"/>
    </i>
    <i>
      <x v="86"/>
    </i>
    <i>
      <x v="88"/>
    </i>
    <i>
      <x v="89"/>
    </i>
    <i>
      <x v="92"/>
    </i>
    <i>
      <x v="94"/>
    </i>
    <i>
      <x v="96"/>
    </i>
    <i>
      <x v="97"/>
    </i>
    <i>
      <x v="98"/>
    </i>
    <i>
      <x v="99"/>
    </i>
    <i>
      <x v="100"/>
    </i>
    <i>
      <x v="102"/>
    </i>
    <i>
      <x v="103"/>
    </i>
    <i>
      <x v="105"/>
    </i>
  </rowItems>
  <colItems count="1">
    <i/>
  </colItems>
  <dataFields count="1">
    <dataField name="Lowest Rated" fld="6" baseField="0" baseItem="0"/>
  </dataFields>
  <pivotTableStyleInfo name="PivotStyleLight16" showRowHeaders="1" showColHeaders="1" showRowStripes="0" showColStripes="0" showLastColumn="1"/>
  <filters count="1">
    <filter fld="0"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60C3D0-AB4F-47A1-B417-EF9200A1EAD5}"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2:H43" firstHeaderRow="1" firstDataRow="1" firstDataCol="0"/>
  <pivotFields count="5">
    <pivotField dataField="1"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9" showAll="0"/>
    <pivotField numFmtId="2" showAll="0"/>
  </pivotFields>
  <rowItems count="1">
    <i/>
  </rowItems>
  <colItems count="1">
    <i/>
  </colItems>
  <dataFields count="1">
    <dataField name="Count of Produc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A76AA2-94B6-44FE-BB7B-C7F652006085}" name="Discount vs Ratings and reviews"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2:D5" firstHeaderRow="0" firstDataRow="1" firstDataCol="1"/>
  <pivotFields count="11">
    <pivotField numFmtId="2" showAll="0"/>
    <pivotField numFmtId="2" showAll="0"/>
    <pivotField numFmtId="9" showAll="0"/>
    <pivotField numFmtId="2" showAll="0"/>
    <pivotField dataField="1" showAll="0"/>
    <pivotField dataField="1" showAll="0"/>
    <pivotField showAll="0"/>
    <pivotField axis="axisRow" showAll="0">
      <items count="4">
        <item x="1"/>
        <item x="2"/>
        <item x="0"/>
        <item t="default"/>
      </items>
    </pivotField>
    <pivotField showAll="0"/>
    <pivotField showAll="0"/>
    <pivotField showAll="0"/>
  </pivotFields>
  <rowFields count="1">
    <field x="7"/>
  </rowFields>
  <rowItems count="3">
    <i>
      <x/>
    </i>
    <i>
      <x v="1"/>
    </i>
    <i>
      <x v="2"/>
    </i>
  </rowItems>
  <colFields count="1">
    <field x="-2"/>
  </colFields>
  <colItems count="2">
    <i>
      <x/>
    </i>
    <i i="1">
      <x v="1"/>
    </i>
  </colItems>
  <dataFields count="2">
    <dataField name="Average of Ratings" fld="5" subtotal="average" baseField="7" baseItem="0" numFmtId="2"/>
    <dataField name="Average of Review" fld="4" subtotal="average" baseField="7"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156B2D-C97F-4491-978A-A397FF07B617}" name="Least Expensive Products"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B28:D38" firstHeaderRow="0" firstDataRow="1" firstDataCol="1"/>
  <pivotFields count="12">
    <pivotField axis="axisRow" showAll="0" measureFilter="1" sortType="descending">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autoSortScope>
        <pivotArea dataOnly="0" outline="0" fieldPosition="0">
          <references count="1">
            <reference field="4294967294" count="1" selected="0">
              <x v="0"/>
            </reference>
          </references>
        </pivotArea>
      </autoSortScope>
    </pivotField>
    <pivotField dataField="1" numFmtId="2" showAll="0"/>
    <pivotField numFmtId="2" showAll="0"/>
    <pivotField dataField="1" numFmtId="9" showAll="0"/>
    <pivotField numFmtId="2" showAll="0"/>
    <pivotField showAll="0"/>
    <pivotField showAll="0"/>
    <pivotField showAll="0">
      <items count="5">
        <item x="1"/>
        <item x="0"/>
        <item x="2"/>
        <item x="3"/>
        <item t="default"/>
      </items>
    </pivotField>
    <pivotField showAll="0">
      <items count="4">
        <item x="1"/>
        <item x="2"/>
        <item x="0"/>
        <item t="default"/>
      </items>
    </pivotField>
    <pivotField showAll="0"/>
    <pivotField showAll="0"/>
    <pivotField showAll="0"/>
  </pivotFields>
  <rowFields count="1">
    <field x="0"/>
  </rowFields>
  <rowItems count="10">
    <i>
      <x v="79"/>
    </i>
    <i>
      <x v="34"/>
    </i>
    <i>
      <x v="31"/>
    </i>
    <i>
      <x v="9"/>
    </i>
    <i>
      <x v="87"/>
    </i>
    <i>
      <x v="60"/>
    </i>
    <i>
      <x v="52"/>
    </i>
    <i>
      <x v="45"/>
    </i>
    <i>
      <x v="96"/>
    </i>
    <i>
      <x v="20"/>
    </i>
  </rowItems>
  <colFields count="1">
    <field x="-2"/>
  </colFields>
  <colItems count="2">
    <i>
      <x/>
    </i>
    <i i="1">
      <x v="1"/>
    </i>
  </colItems>
  <dataFields count="2">
    <dataField name="Least Expensive" fld="1" baseField="0" baseItem="0" numFmtId="2"/>
    <dataField name="The Discount" fld="3" baseField="0" baseItem="0" numFmtId="9"/>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07403E-362E-47B5-A6EE-F70E4F36D4D4}" name="Highest Rated Products"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42:C49" firstHeaderRow="1" firstDataRow="1" firstDataCol="1"/>
  <pivotFields count="12">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9" showAll="0"/>
    <pivotField numFmtId="2" showAll="0"/>
    <pivotField showAll="0"/>
    <pivotField dataField="1" showAll="0"/>
    <pivotField showAll="0"/>
    <pivotField showAll="0"/>
    <pivotField showAll="0"/>
    <pivotField showAll="0"/>
    <pivotField showAll="0"/>
  </pivotFields>
  <rowFields count="1">
    <field x="0"/>
  </rowFields>
  <rowItems count="7">
    <i>
      <x v="40"/>
    </i>
    <i>
      <x v="44"/>
    </i>
    <i>
      <x v="52"/>
    </i>
    <i>
      <x v="57"/>
    </i>
    <i>
      <x v="65"/>
    </i>
    <i>
      <x v="68"/>
    </i>
    <i>
      <x v="87"/>
    </i>
  </rowItems>
  <colItems count="1">
    <i/>
  </colItems>
  <dataFields count="1">
    <dataField name="Highest Rated" fld="6" baseField="0" baseItem="0"/>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81CE19-9FDF-4125-A709-C66DD9A2B5D3}" name="Most Reviewed"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H28:I38" firstHeaderRow="1" firstDataRow="1" firstDataCol="1"/>
  <pivotFields count="12">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9" showAll="0"/>
    <pivotField numFmtId="2" showAll="0"/>
    <pivotField dataField="1" showAll="0"/>
    <pivotField showAll="0"/>
    <pivotField showAll="0"/>
    <pivotField showAll="0"/>
    <pivotField showAll="0"/>
    <pivotField showAll="0">
      <items count="3">
        <item h="1" x="1"/>
        <item x="0"/>
        <item t="default"/>
      </items>
    </pivotField>
    <pivotField showAll="0"/>
  </pivotFields>
  <rowFields count="1">
    <field x="0"/>
  </rowFields>
  <rowItems count="10">
    <i>
      <x v="1"/>
    </i>
    <i>
      <x v="5"/>
    </i>
    <i>
      <x v="8"/>
    </i>
    <i>
      <x v="18"/>
    </i>
    <i>
      <x v="26"/>
    </i>
    <i>
      <x v="27"/>
    </i>
    <i>
      <x v="28"/>
    </i>
    <i>
      <x v="59"/>
    </i>
    <i>
      <x v="91"/>
    </i>
    <i>
      <x v="95"/>
    </i>
  </rowItems>
  <colItems count="1">
    <i/>
  </colItems>
  <dataFields count="1">
    <dataField name="Highest Review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Discounts" xr10:uid="{43CCC2C1-53AA-492A-BB5A-F803901E133E}" sourceName="Category Discounts">
  <pivotTables>
    <pivotTable tabId="107" name="Top Expensive Products"/>
    <pivotTable tabId="107" name="Least Expensive Products"/>
  </pivotTables>
  <data>
    <tabular pivotCacheId="39996995">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Ratings" xr10:uid="{BCB26C72-4096-4F6D-BEC6-D14C479166EA}" sourceName="Category Ratings">
  <pivotTables>
    <pivotTable tabId="107" name="Least Expensive Products"/>
    <pivotTable tabId="107" name="Top Expensive Products"/>
  </pivotTables>
  <data>
    <tabular pivotCacheId="39996995">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Discounts" xr10:uid="{F476DA59-ABCF-4B68-A71E-96B2DFF89CBF}" cache="Slicer_Category_Discounts" caption="Category Discounts" columnCount="3" showCaption="0" style="SlicerStyleLight1 2" rowHeight="245835"/>
  <slicer name="Category Ratings" xr10:uid="{0C11F558-0B33-44F3-9B51-CB64CA704C39}" cache="Slicer_Category_Ratings" caption="Category Ratings" columnCount="4" showCaption="0" style="SlicerStyleLight1 2" rowHeight="245835"/>
</slicers>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97B2"/>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EF39-79C8-427B-AA4E-3F118E1C779E}">
  <dimension ref="A1:F116"/>
  <sheetViews>
    <sheetView workbookViewId="0">
      <selection activeCell="B19" sqref="A1:F116"/>
    </sheetView>
  </sheetViews>
  <sheetFormatPr defaultRowHeight="14.6" x14ac:dyDescent="0.4"/>
  <sheetData>
    <row r="1" spans="1:6" x14ac:dyDescent="0.4">
      <c r="A1" t="s">
        <v>0</v>
      </c>
      <c r="B1" t="s">
        <v>1</v>
      </c>
      <c r="C1" t="s">
        <v>2</v>
      </c>
      <c r="D1" t="s">
        <v>3</v>
      </c>
      <c r="E1" t="s">
        <v>4</v>
      </c>
      <c r="F1" t="s">
        <v>5</v>
      </c>
    </row>
    <row r="2" spans="1:6" x14ac:dyDescent="0.4">
      <c r="A2" t="s">
        <v>6</v>
      </c>
      <c r="B2" t="s">
        <v>7</v>
      </c>
      <c r="C2" t="s">
        <v>8</v>
      </c>
      <c r="D2" s="1">
        <v>0.38</v>
      </c>
      <c r="E2">
        <v>-2</v>
      </c>
      <c r="F2" t="s">
        <v>9</v>
      </c>
    </row>
    <row r="3" spans="1:6" x14ac:dyDescent="0.4">
      <c r="A3" t="s">
        <v>10</v>
      </c>
      <c r="B3" t="s">
        <v>11</v>
      </c>
      <c r="C3" t="s">
        <v>12</v>
      </c>
      <c r="D3" s="1">
        <v>0.47</v>
      </c>
      <c r="E3">
        <v>-14</v>
      </c>
      <c r="F3" t="s">
        <v>13</v>
      </c>
    </row>
    <row r="4" spans="1:6" x14ac:dyDescent="0.4">
      <c r="A4" t="s">
        <v>14</v>
      </c>
      <c r="B4" t="s">
        <v>15</v>
      </c>
      <c r="C4" t="s">
        <v>16</v>
      </c>
      <c r="D4" s="1">
        <v>0.25</v>
      </c>
      <c r="E4">
        <v>-24</v>
      </c>
      <c r="F4" t="s">
        <v>17</v>
      </c>
    </row>
    <row r="5" spans="1:6" x14ac:dyDescent="0.4">
      <c r="A5" t="s">
        <v>18</v>
      </c>
      <c r="B5" t="s">
        <v>19</v>
      </c>
      <c r="C5" t="s">
        <v>20</v>
      </c>
      <c r="D5" s="1">
        <v>0.37</v>
      </c>
      <c r="E5">
        <v>-7</v>
      </c>
      <c r="F5" t="s">
        <v>21</v>
      </c>
    </row>
    <row r="6" spans="1:6" x14ac:dyDescent="0.4">
      <c r="A6" t="s">
        <v>22</v>
      </c>
      <c r="B6" t="s">
        <v>23</v>
      </c>
      <c r="C6" t="s">
        <v>24</v>
      </c>
      <c r="D6" s="1">
        <v>0.26</v>
      </c>
      <c r="E6">
        <v>-5</v>
      </c>
      <c r="F6" t="s">
        <v>25</v>
      </c>
    </row>
    <row r="7" spans="1:6" x14ac:dyDescent="0.4">
      <c r="A7" t="s">
        <v>26</v>
      </c>
      <c r="B7" t="s">
        <v>27</v>
      </c>
      <c r="C7" t="s">
        <v>28</v>
      </c>
      <c r="D7" s="1">
        <v>0.09</v>
      </c>
      <c r="E7">
        <v>-15</v>
      </c>
      <c r="F7" t="s">
        <v>29</v>
      </c>
    </row>
    <row r="8" spans="1:6" x14ac:dyDescent="0.4">
      <c r="A8" t="s">
        <v>30</v>
      </c>
      <c r="B8" t="s">
        <v>31</v>
      </c>
      <c r="C8" t="s">
        <v>32</v>
      </c>
      <c r="D8" s="1">
        <v>0.24</v>
      </c>
      <c r="E8">
        <v>-55</v>
      </c>
      <c r="F8" t="s">
        <v>17</v>
      </c>
    </row>
    <row r="9" spans="1:6" x14ac:dyDescent="0.4">
      <c r="A9" t="s">
        <v>33</v>
      </c>
      <c r="B9" t="s">
        <v>34</v>
      </c>
      <c r="C9" t="s">
        <v>19</v>
      </c>
      <c r="D9" s="1">
        <v>0.37</v>
      </c>
      <c r="E9">
        <v>-2</v>
      </c>
      <c r="F9" t="s">
        <v>29</v>
      </c>
    </row>
    <row r="10" spans="1:6" x14ac:dyDescent="0.4">
      <c r="A10" t="s">
        <v>35</v>
      </c>
      <c r="B10" t="s">
        <v>36</v>
      </c>
      <c r="C10" t="s">
        <v>37</v>
      </c>
      <c r="D10" s="1">
        <v>0.55000000000000004</v>
      </c>
      <c r="E10">
        <v>-5</v>
      </c>
      <c r="F10" t="s">
        <v>25</v>
      </c>
    </row>
    <row r="11" spans="1:6" x14ac:dyDescent="0.4">
      <c r="A11" t="s">
        <v>38</v>
      </c>
      <c r="B11" t="s">
        <v>39</v>
      </c>
      <c r="C11" t="s">
        <v>40</v>
      </c>
      <c r="D11" s="1">
        <v>0.45</v>
      </c>
      <c r="E11">
        <v>-5</v>
      </c>
      <c r="F11" t="s">
        <v>41</v>
      </c>
    </row>
    <row r="12" spans="1:6" x14ac:dyDescent="0.4">
      <c r="A12" t="s">
        <v>42</v>
      </c>
      <c r="B12" t="s">
        <v>43</v>
      </c>
      <c r="C12" t="s">
        <v>12</v>
      </c>
      <c r="D12" s="1">
        <v>0.2</v>
      </c>
      <c r="E12">
        <v>-12</v>
      </c>
      <c r="F12" t="s">
        <v>13</v>
      </c>
    </row>
    <row r="13" spans="1:6" x14ac:dyDescent="0.4">
      <c r="A13" t="s">
        <v>44</v>
      </c>
      <c r="B13" t="s">
        <v>45</v>
      </c>
      <c r="C13" t="s">
        <v>46</v>
      </c>
      <c r="D13" s="1">
        <v>0.34</v>
      </c>
      <c r="E13">
        <v>-39</v>
      </c>
      <c r="F13" t="s">
        <v>21</v>
      </c>
    </row>
    <row r="14" spans="1:6" x14ac:dyDescent="0.4">
      <c r="A14" t="s">
        <v>47</v>
      </c>
      <c r="B14" t="s">
        <v>48</v>
      </c>
      <c r="C14" t="s">
        <v>49</v>
      </c>
      <c r="D14" s="1">
        <v>0.47</v>
      </c>
      <c r="E14">
        <v>-12</v>
      </c>
      <c r="F14" t="s">
        <v>25</v>
      </c>
    </row>
    <row r="15" spans="1:6" x14ac:dyDescent="0.4">
      <c r="A15" t="s">
        <v>50</v>
      </c>
      <c r="B15" t="s">
        <v>51</v>
      </c>
      <c r="C15" t="s">
        <v>52</v>
      </c>
      <c r="D15" s="1">
        <v>0.42</v>
      </c>
      <c r="E15">
        <v>-6</v>
      </c>
      <c r="F15" t="s">
        <v>9</v>
      </c>
    </row>
    <row r="16" spans="1:6" x14ac:dyDescent="0.4">
      <c r="A16" t="s">
        <v>53</v>
      </c>
      <c r="B16" t="s">
        <v>54</v>
      </c>
      <c r="C16" t="s">
        <v>20</v>
      </c>
      <c r="D16" s="1">
        <v>0.33</v>
      </c>
      <c r="E16">
        <v>-9</v>
      </c>
      <c r="F16" t="s">
        <v>55</v>
      </c>
    </row>
    <row r="17" spans="1:6" x14ac:dyDescent="0.4">
      <c r="A17" t="s">
        <v>56</v>
      </c>
      <c r="B17" t="s">
        <v>57</v>
      </c>
      <c r="C17" t="s">
        <v>58</v>
      </c>
      <c r="D17" s="1">
        <v>0.51</v>
      </c>
      <c r="E17">
        <v>-2</v>
      </c>
      <c r="F17" t="s">
        <v>59</v>
      </c>
    </row>
    <row r="18" spans="1:6" x14ac:dyDescent="0.4">
      <c r="A18" t="s">
        <v>60</v>
      </c>
      <c r="B18" t="s">
        <v>61</v>
      </c>
      <c r="C18" t="s">
        <v>62</v>
      </c>
      <c r="D18" s="1">
        <v>0.46</v>
      </c>
      <c r="E18">
        <v>-2</v>
      </c>
      <c r="F18" t="s">
        <v>59</v>
      </c>
    </row>
    <row r="19" spans="1:6" x14ac:dyDescent="0.4">
      <c r="A19" t="s">
        <v>63</v>
      </c>
      <c r="B19" t="s">
        <v>64</v>
      </c>
      <c r="C19" t="s">
        <v>65</v>
      </c>
      <c r="D19" s="1">
        <v>0.49</v>
      </c>
      <c r="E19">
        <v>-3</v>
      </c>
      <c r="F19" t="s">
        <v>59</v>
      </c>
    </row>
    <row r="20" spans="1:6" x14ac:dyDescent="0.4">
      <c r="A20" t="s">
        <v>66</v>
      </c>
      <c r="B20" t="s">
        <v>27</v>
      </c>
      <c r="C20" t="s">
        <v>67</v>
      </c>
      <c r="D20" s="1">
        <v>0.19</v>
      </c>
      <c r="E20">
        <v>-5</v>
      </c>
      <c r="F20" t="s">
        <v>17</v>
      </c>
    </row>
    <row r="21" spans="1:6" x14ac:dyDescent="0.4">
      <c r="A21" t="s">
        <v>68</v>
      </c>
      <c r="B21" t="s">
        <v>69</v>
      </c>
      <c r="C21" t="s">
        <v>70</v>
      </c>
      <c r="D21" s="1">
        <v>0.49</v>
      </c>
      <c r="E21">
        <v>-44</v>
      </c>
      <c r="F21" t="s">
        <v>17</v>
      </c>
    </row>
    <row r="22" spans="1:6" x14ac:dyDescent="0.4">
      <c r="A22" t="s">
        <v>71</v>
      </c>
      <c r="B22" t="s">
        <v>72</v>
      </c>
      <c r="C22" t="s">
        <v>73</v>
      </c>
      <c r="D22" s="1">
        <v>0.53</v>
      </c>
      <c r="E22">
        <v>-13</v>
      </c>
      <c r="F22" t="s">
        <v>74</v>
      </c>
    </row>
    <row r="23" spans="1:6" x14ac:dyDescent="0.4">
      <c r="A23" t="s">
        <v>75</v>
      </c>
      <c r="B23" t="s">
        <v>76</v>
      </c>
      <c r="C23" t="s">
        <v>77</v>
      </c>
      <c r="D23" s="1">
        <v>0.42</v>
      </c>
    </row>
    <row r="24" spans="1:6" x14ac:dyDescent="0.4">
      <c r="A24" t="s">
        <v>78</v>
      </c>
      <c r="B24" t="s">
        <v>79</v>
      </c>
      <c r="C24" t="s">
        <v>80</v>
      </c>
      <c r="D24" s="1">
        <v>0.35</v>
      </c>
      <c r="E24">
        <v>-6</v>
      </c>
      <c r="F24" t="s">
        <v>29</v>
      </c>
    </row>
    <row r="25" spans="1:6" x14ac:dyDescent="0.4">
      <c r="A25" t="s">
        <v>81</v>
      </c>
      <c r="B25" t="s">
        <v>82</v>
      </c>
      <c r="C25" t="s">
        <v>83</v>
      </c>
      <c r="D25" s="1">
        <v>0.23</v>
      </c>
      <c r="E25">
        <v>-14</v>
      </c>
      <c r="F25" t="s">
        <v>84</v>
      </c>
    </row>
    <row r="26" spans="1:6" x14ac:dyDescent="0.4">
      <c r="A26" t="s">
        <v>85</v>
      </c>
      <c r="B26" t="s">
        <v>86</v>
      </c>
      <c r="C26" t="s">
        <v>87</v>
      </c>
      <c r="D26" s="1">
        <v>0.54</v>
      </c>
      <c r="E26">
        <v>-7</v>
      </c>
      <c r="F26" t="s">
        <v>88</v>
      </c>
    </row>
    <row r="27" spans="1:6" x14ac:dyDescent="0.4">
      <c r="A27" t="s">
        <v>89</v>
      </c>
      <c r="B27" t="s">
        <v>90</v>
      </c>
      <c r="C27" t="s">
        <v>91</v>
      </c>
      <c r="D27" s="1">
        <v>0.35</v>
      </c>
      <c r="E27">
        <v>-49</v>
      </c>
      <c r="F27" t="s">
        <v>17</v>
      </c>
    </row>
    <row r="28" spans="1:6" x14ac:dyDescent="0.4">
      <c r="A28" t="s">
        <v>92</v>
      </c>
      <c r="B28" t="s">
        <v>93</v>
      </c>
      <c r="C28" t="s">
        <v>94</v>
      </c>
      <c r="D28" s="1">
        <v>0.18</v>
      </c>
      <c r="E28">
        <v>-12</v>
      </c>
      <c r="F28" t="s">
        <v>41</v>
      </c>
    </row>
    <row r="29" spans="1:6" x14ac:dyDescent="0.4">
      <c r="A29" t="s">
        <v>95</v>
      </c>
      <c r="B29" t="s">
        <v>80</v>
      </c>
      <c r="C29" t="s">
        <v>96</v>
      </c>
      <c r="D29" s="1">
        <v>0.32</v>
      </c>
      <c r="E29">
        <v>-13</v>
      </c>
      <c r="F29" t="s">
        <v>41</v>
      </c>
    </row>
    <row r="30" spans="1:6" x14ac:dyDescent="0.4">
      <c r="A30" t="s">
        <v>97</v>
      </c>
      <c r="B30" t="s">
        <v>98</v>
      </c>
      <c r="C30" t="s">
        <v>20</v>
      </c>
      <c r="D30" s="1">
        <v>0.3</v>
      </c>
      <c r="E30">
        <v>-20</v>
      </c>
      <c r="F30" t="s">
        <v>13</v>
      </c>
    </row>
    <row r="31" spans="1:6" x14ac:dyDescent="0.4">
      <c r="A31" t="s">
        <v>99</v>
      </c>
      <c r="B31" t="s">
        <v>100</v>
      </c>
      <c r="C31" t="s">
        <v>101</v>
      </c>
      <c r="D31" s="1">
        <v>0.46</v>
      </c>
    </row>
    <row r="32" spans="1:6" x14ac:dyDescent="0.4">
      <c r="A32" t="s">
        <v>102</v>
      </c>
      <c r="B32" t="s">
        <v>103</v>
      </c>
      <c r="C32" t="s">
        <v>104</v>
      </c>
      <c r="D32" s="1">
        <v>0.52</v>
      </c>
      <c r="E32">
        <v>-9</v>
      </c>
      <c r="F32" t="s">
        <v>88</v>
      </c>
    </row>
    <row r="33" spans="1:6" x14ac:dyDescent="0.4">
      <c r="A33" t="s">
        <v>105</v>
      </c>
      <c r="B33" t="s">
        <v>106</v>
      </c>
      <c r="C33" t="s">
        <v>107</v>
      </c>
      <c r="D33" s="1">
        <v>0.34</v>
      </c>
      <c r="E33">
        <v>-12</v>
      </c>
      <c r="F33" t="s">
        <v>21</v>
      </c>
    </row>
    <row r="34" spans="1:6" x14ac:dyDescent="0.4">
      <c r="A34" t="s">
        <v>108</v>
      </c>
      <c r="B34" t="s">
        <v>109</v>
      </c>
      <c r="C34" t="s">
        <v>110</v>
      </c>
      <c r="D34" s="1">
        <v>0.48</v>
      </c>
      <c r="E34">
        <v>-9</v>
      </c>
      <c r="F34" t="s">
        <v>88</v>
      </c>
    </row>
    <row r="35" spans="1:6" x14ac:dyDescent="0.4">
      <c r="A35" t="s">
        <v>111</v>
      </c>
      <c r="B35" t="s">
        <v>112</v>
      </c>
      <c r="C35" t="s">
        <v>113</v>
      </c>
      <c r="D35" s="1">
        <v>0.27</v>
      </c>
      <c r="E35">
        <v>-20</v>
      </c>
      <c r="F35" t="s">
        <v>21</v>
      </c>
    </row>
    <row r="36" spans="1:6" x14ac:dyDescent="0.4">
      <c r="A36" t="s">
        <v>114</v>
      </c>
      <c r="B36" t="s">
        <v>115</v>
      </c>
      <c r="C36" t="s">
        <v>116</v>
      </c>
      <c r="D36" s="1">
        <v>0.27</v>
      </c>
      <c r="E36">
        <v>-32</v>
      </c>
      <c r="F36" t="s">
        <v>9</v>
      </c>
    </row>
    <row r="37" spans="1:6" x14ac:dyDescent="0.4">
      <c r="A37" t="s">
        <v>117</v>
      </c>
      <c r="B37" t="s">
        <v>118</v>
      </c>
      <c r="C37" t="s">
        <v>119</v>
      </c>
      <c r="D37" s="1">
        <v>0.4</v>
      </c>
      <c r="E37">
        <v>-1</v>
      </c>
      <c r="F37" t="s">
        <v>59</v>
      </c>
    </row>
    <row r="38" spans="1:6" x14ac:dyDescent="0.4">
      <c r="A38" t="s">
        <v>120</v>
      </c>
      <c r="B38" t="s">
        <v>121</v>
      </c>
      <c r="C38" t="s">
        <v>62</v>
      </c>
      <c r="D38" s="1">
        <v>0.53</v>
      </c>
      <c r="E38">
        <v>-2</v>
      </c>
      <c r="F38" t="s">
        <v>59</v>
      </c>
    </row>
    <row r="39" spans="1:6" x14ac:dyDescent="0.4">
      <c r="A39" t="s">
        <v>122</v>
      </c>
      <c r="B39" t="s">
        <v>123</v>
      </c>
      <c r="C39" t="s">
        <v>124</v>
      </c>
      <c r="D39" s="1">
        <v>0.41</v>
      </c>
      <c r="E39">
        <v>-36</v>
      </c>
      <c r="F39" t="s">
        <v>88</v>
      </c>
    </row>
    <row r="40" spans="1:6" x14ac:dyDescent="0.4">
      <c r="A40" t="s">
        <v>125</v>
      </c>
      <c r="B40" t="s">
        <v>126</v>
      </c>
      <c r="C40" t="s">
        <v>127</v>
      </c>
      <c r="D40" s="1">
        <v>0.38</v>
      </c>
      <c r="E40">
        <v>-2</v>
      </c>
      <c r="F40" t="s">
        <v>9</v>
      </c>
    </row>
    <row r="41" spans="1:6" x14ac:dyDescent="0.4">
      <c r="A41" t="s">
        <v>128</v>
      </c>
      <c r="B41" t="s">
        <v>129</v>
      </c>
      <c r="C41" t="s">
        <v>130</v>
      </c>
      <c r="D41" s="1">
        <v>0.38</v>
      </c>
    </row>
    <row r="42" spans="1:6" x14ac:dyDescent="0.4">
      <c r="A42" t="s">
        <v>131</v>
      </c>
      <c r="B42" t="s">
        <v>132</v>
      </c>
      <c r="C42" t="s">
        <v>133</v>
      </c>
      <c r="D42" s="1">
        <v>0.49</v>
      </c>
    </row>
    <row r="43" spans="1:6" x14ac:dyDescent="0.4">
      <c r="A43" t="s">
        <v>134</v>
      </c>
      <c r="B43" t="s">
        <v>135</v>
      </c>
      <c r="C43" t="s">
        <v>136</v>
      </c>
      <c r="D43" s="1">
        <v>0.5</v>
      </c>
    </row>
    <row r="44" spans="1:6" x14ac:dyDescent="0.4">
      <c r="A44" t="s">
        <v>137</v>
      </c>
      <c r="B44" t="s">
        <v>138</v>
      </c>
      <c r="C44" t="s">
        <v>139</v>
      </c>
      <c r="D44" s="1">
        <v>0.42</v>
      </c>
    </row>
    <row r="45" spans="1:6" x14ac:dyDescent="0.4">
      <c r="A45" t="s">
        <v>137</v>
      </c>
      <c r="B45" t="s">
        <v>138</v>
      </c>
      <c r="C45" t="s">
        <v>139</v>
      </c>
      <c r="D45" s="1">
        <v>0.42</v>
      </c>
    </row>
    <row r="46" spans="1:6" x14ac:dyDescent="0.4">
      <c r="A46" t="s">
        <v>140</v>
      </c>
      <c r="B46" t="s">
        <v>141</v>
      </c>
      <c r="C46" t="s">
        <v>142</v>
      </c>
      <c r="D46" s="1">
        <v>0.02</v>
      </c>
    </row>
    <row r="47" spans="1:6" x14ac:dyDescent="0.4">
      <c r="A47" t="s">
        <v>143</v>
      </c>
      <c r="B47" t="s">
        <v>12</v>
      </c>
      <c r="C47" t="s">
        <v>144</v>
      </c>
      <c r="D47" s="1">
        <v>0.5</v>
      </c>
    </row>
    <row r="48" spans="1:6" x14ac:dyDescent="0.4">
      <c r="A48" t="s">
        <v>145</v>
      </c>
      <c r="B48" t="s">
        <v>146</v>
      </c>
      <c r="C48" t="s">
        <v>147</v>
      </c>
      <c r="D48" s="1">
        <v>0.33</v>
      </c>
    </row>
    <row r="49" spans="1:6" x14ac:dyDescent="0.4">
      <c r="A49" t="s">
        <v>148</v>
      </c>
      <c r="B49" t="s">
        <v>149</v>
      </c>
      <c r="C49" t="s">
        <v>150</v>
      </c>
      <c r="D49" s="1">
        <v>0.49</v>
      </c>
    </row>
    <row r="50" spans="1:6" x14ac:dyDescent="0.4">
      <c r="A50" t="s">
        <v>151</v>
      </c>
      <c r="B50" t="s">
        <v>152</v>
      </c>
      <c r="C50" t="s">
        <v>153</v>
      </c>
      <c r="D50" s="1">
        <v>0.38</v>
      </c>
    </row>
    <row r="51" spans="1:6" x14ac:dyDescent="0.4">
      <c r="A51" t="s">
        <v>154</v>
      </c>
      <c r="B51" t="s">
        <v>155</v>
      </c>
      <c r="C51" t="s">
        <v>156</v>
      </c>
      <c r="D51" s="1">
        <v>0.61</v>
      </c>
    </row>
    <row r="52" spans="1:6" x14ac:dyDescent="0.4">
      <c r="A52" t="s">
        <v>157</v>
      </c>
      <c r="B52" t="s">
        <v>158</v>
      </c>
      <c r="C52" t="s">
        <v>159</v>
      </c>
      <c r="D52" s="1">
        <v>0.5</v>
      </c>
    </row>
    <row r="53" spans="1:6" x14ac:dyDescent="0.4">
      <c r="A53" t="s">
        <v>160</v>
      </c>
      <c r="B53" t="s">
        <v>161</v>
      </c>
      <c r="C53" t="s">
        <v>162</v>
      </c>
      <c r="D53" s="1">
        <v>0.02</v>
      </c>
    </row>
    <row r="54" spans="1:6" x14ac:dyDescent="0.4">
      <c r="A54" t="s">
        <v>163</v>
      </c>
      <c r="B54" t="s">
        <v>158</v>
      </c>
      <c r="C54" t="s">
        <v>164</v>
      </c>
      <c r="D54" s="1">
        <v>0.22</v>
      </c>
    </row>
    <row r="55" spans="1:6" x14ac:dyDescent="0.4">
      <c r="A55" t="s">
        <v>165</v>
      </c>
      <c r="B55" t="s">
        <v>166</v>
      </c>
      <c r="C55" t="s">
        <v>167</v>
      </c>
      <c r="D55" s="1">
        <v>0.03</v>
      </c>
    </row>
    <row r="56" spans="1:6" x14ac:dyDescent="0.4">
      <c r="A56" t="s">
        <v>168</v>
      </c>
      <c r="B56" t="s">
        <v>43</v>
      </c>
      <c r="C56" t="s">
        <v>169</v>
      </c>
      <c r="D56" s="1">
        <v>0.41</v>
      </c>
    </row>
    <row r="57" spans="1:6" x14ac:dyDescent="0.4">
      <c r="A57" t="s">
        <v>170</v>
      </c>
      <c r="B57" t="s">
        <v>171</v>
      </c>
      <c r="C57" t="s">
        <v>172</v>
      </c>
      <c r="D57" s="1">
        <v>0.45</v>
      </c>
    </row>
    <row r="58" spans="1:6" x14ac:dyDescent="0.4">
      <c r="A58" t="s">
        <v>173</v>
      </c>
      <c r="B58" t="s">
        <v>174</v>
      </c>
      <c r="C58" t="s">
        <v>169</v>
      </c>
      <c r="D58" s="1">
        <v>0.48</v>
      </c>
    </row>
    <row r="59" spans="1:6" x14ac:dyDescent="0.4">
      <c r="A59" t="s">
        <v>175</v>
      </c>
      <c r="B59" t="s">
        <v>43</v>
      </c>
      <c r="C59" t="s">
        <v>176</v>
      </c>
      <c r="D59" s="1">
        <v>0.49</v>
      </c>
    </row>
    <row r="60" spans="1:6" x14ac:dyDescent="0.4">
      <c r="A60" t="s">
        <v>177</v>
      </c>
      <c r="B60" t="s">
        <v>178</v>
      </c>
      <c r="C60" t="s">
        <v>179</v>
      </c>
      <c r="D60" s="1">
        <v>0.27</v>
      </c>
    </row>
    <row r="61" spans="1:6" x14ac:dyDescent="0.4">
      <c r="A61" t="s">
        <v>170</v>
      </c>
      <c r="B61" t="s">
        <v>180</v>
      </c>
      <c r="C61" t="s">
        <v>181</v>
      </c>
      <c r="D61" s="1">
        <v>0.55000000000000004</v>
      </c>
    </row>
    <row r="62" spans="1:6" x14ac:dyDescent="0.4">
      <c r="A62" t="s">
        <v>182</v>
      </c>
      <c r="B62" t="s">
        <v>183</v>
      </c>
      <c r="C62" t="s">
        <v>184</v>
      </c>
      <c r="D62" s="1">
        <v>0.13</v>
      </c>
      <c r="E62">
        <v>-6</v>
      </c>
      <c r="F62" t="s">
        <v>185</v>
      </c>
    </row>
    <row r="63" spans="1:6" x14ac:dyDescent="0.4">
      <c r="A63" t="s">
        <v>186</v>
      </c>
      <c r="B63" t="s">
        <v>187</v>
      </c>
      <c r="C63" t="s">
        <v>188</v>
      </c>
      <c r="D63" s="1">
        <v>0.54</v>
      </c>
      <c r="E63">
        <v>-10</v>
      </c>
      <c r="F63" t="s">
        <v>189</v>
      </c>
    </row>
    <row r="64" spans="1:6" x14ac:dyDescent="0.4">
      <c r="A64" t="s">
        <v>190</v>
      </c>
      <c r="B64" t="s">
        <v>191</v>
      </c>
      <c r="C64" t="s">
        <v>192</v>
      </c>
      <c r="D64" s="1">
        <v>0.55000000000000004</v>
      </c>
      <c r="E64">
        <v>-13</v>
      </c>
      <c r="F64" t="s">
        <v>193</v>
      </c>
    </row>
    <row r="65" spans="1:6" x14ac:dyDescent="0.4">
      <c r="A65" t="s">
        <v>194</v>
      </c>
      <c r="B65" t="s">
        <v>195</v>
      </c>
      <c r="C65" t="s">
        <v>196</v>
      </c>
      <c r="D65" s="1">
        <v>0.49</v>
      </c>
      <c r="E65">
        <v>-69</v>
      </c>
      <c r="F65" t="s">
        <v>197</v>
      </c>
    </row>
    <row r="66" spans="1:6" x14ac:dyDescent="0.4">
      <c r="A66" t="s">
        <v>198</v>
      </c>
      <c r="B66" t="s">
        <v>199</v>
      </c>
      <c r="C66" t="s">
        <v>200</v>
      </c>
      <c r="D66" s="1">
        <v>0.52</v>
      </c>
      <c r="E66">
        <v>-15</v>
      </c>
      <c r="F66" t="s">
        <v>201</v>
      </c>
    </row>
    <row r="67" spans="1:6" x14ac:dyDescent="0.4">
      <c r="A67" t="s">
        <v>202</v>
      </c>
      <c r="B67" t="s">
        <v>203</v>
      </c>
      <c r="C67" t="s">
        <v>204</v>
      </c>
      <c r="D67" s="1">
        <v>0.22</v>
      </c>
      <c r="E67">
        <v>-16</v>
      </c>
      <c r="F67" t="s">
        <v>205</v>
      </c>
    </row>
    <row r="68" spans="1:6" x14ac:dyDescent="0.4">
      <c r="A68" t="s">
        <v>206</v>
      </c>
      <c r="B68" t="s">
        <v>45</v>
      </c>
      <c r="C68" t="s">
        <v>207</v>
      </c>
      <c r="D68" s="1">
        <v>0.45</v>
      </c>
      <c r="E68">
        <v>-6</v>
      </c>
      <c r="F68" t="s">
        <v>208</v>
      </c>
    </row>
    <row r="69" spans="1:6" x14ac:dyDescent="0.4">
      <c r="A69" t="s">
        <v>209</v>
      </c>
      <c r="B69" t="s">
        <v>210</v>
      </c>
      <c r="C69" t="s">
        <v>144</v>
      </c>
      <c r="D69" s="1">
        <v>0.5</v>
      </c>
      <c r="E69">
        <v>-7</v>
      </c>
      <c r="F69" t="s">
        <v>211</v>
      </c>
    </row>
    <row r="70" spans="1:6" x14ac:dyDescent="0.4">
      <c r="A70" t="s">
        <v>212</v>
      </c>
      <c r="B70" t="s">
        <v>213</v>
      </c>
      <c r="C70" t="s">
        <v>214</v>
      </c>
      <c r="D70" s="1">
        <v>0.39</v>
      </c>
      <c r="E70">
        <v>-5</v>
      </c>
      <c r="F70" t="s">
        <v>189</v>
      </c>
    </row>
    <row r="71" spans="1:6" x14ac:dyDescent="0.4">
      <c r="A71" t="s">
        <v>215</v>
      </c>
      <c r="B71" t="s">
        <v>104</v>
      </c>
      <c r="C71" t="s">
        <v>216</v>
      </c>
      <c r="D71" s="1">
        <v>0.45</v>
      </c>
      <c r="E71">
        <v>-17</v>
      </c>
      <c r="F71" t="s">
        <v>217</v>
      </c>
    </row>
    <row r="72" spans="1:6" x14ac:dyDescent="0.4">
      <c r="A72" t="s">
        <v>218</v>
      </c>
      <c r="B72" t="s">
        <v>219</v>
      </c>
      <c r="C72" t="s">
        <v>220</v>
      </c>
      <c r="D72" s="1">
        <v>0.28999999999999998</v>
      </c>
      <c r="E72">
        <v>-5</v>
      </c>
      <c r="F72" t="s">
        <v>189</v>
      </c>
    </row>
    <row r="73" spans="1:6" x14ac:dyDescent="0.4">
      <c r="A73" t="s">
        <v>221</v>
      </c>
      <c r="B73" t="s">
        <v>222</v>
      </c>
      <c r="C73" t="s">
        <v>223</v>
      </c>
      <c r="D73" s="1">
        <v>0.43</v>
      </c>
      <c r="E73">
        <v>-6</v>
      </c>
      <c r="F73" t="s">
        <v>211</v>
      </c>
    </row>
    <row r="74" spans="1:6" x14ac:dyDescent="0.4">
      <c r="A74" t="s">
        <v>224</v>
      </c>
      <c r="B74" t="s">
        <v>225</v>
      </c>
      <c r="C74" t="s">
        <v>226</v>
      </c>
      <c r="D74" s="1">
        <v>0.43</v>
      </c>
      <c r="E74">
        <v>-5</v>
      </c>
      <c r="F74" t="s">
        <v>189</v>
      </c>
    </row>
    <row r="75" spans="1:6" x14ac:dyDescent="0.4">
      <c r="A75" t="s">
        <v>227</v>
      </c>
      <c r="B75" t="s">
        <v>228</v>
      </c>
      <c r="C75" t="s">
        <v>207</v>
      </c>
      <c r="D75" s="1">
        <v>0.47</v>
      </c>
      <c r="E75">
        <v>-6</v>
      </c>
      <c r="F75" t="s">
        <v>208</v>
      </c>
    </row>
    <row r="76" spans="1:6" x14ac:dyDescent="0.4">
      <c r="A76" t="s">
        <v>229</v>
      </c>
      <c r="B76" t="s">
        <v>230</v>
      </c>
      <c r="C76" t="s">
        <v>231</v>
      </c>
      <c r="D76" s="1">
        <v>0.47</v>
      </c>
      <c r="E76">
        <v>-7</v>
      </c>
      <c r="F76" t="s">
        <v>193</v>
      </c>
    </row>
    <row r="77" spans="1:6" x14ac:dyDescent="0.4">
      <c r="A77" t="s">
        <v>232</v>
      </c>
      <c r="B77" t="s">
        <v>233</v>
      </c>
      <c r="C77" t="s">
        <v>234</v>
      </c>
      <c r="D77" s="1">
        <v>0.47</v>
      </c>
    </row>
    <row r="78" spans="1:6" x14ac:dyDescent="0.4">
      <c r="A78" t="s">
        <v>235</v>
      </c>
      <c r="B78" t="s">
        <v>236</v>
      </c>
      <c r="C78" t="s">
        <v>152</v>
      </c>
      <c r="D78" s="1">
        <v>0.43</v>
      </c>
    </row>
    <row r="79" spans="1:6" x14ac:dyDescent="0.4">
      <c r="A79" t="s">
        <v>237</v>
      </c>
      <c r="B79" t="s">
        <v>238</v>
      </c>
      <c r="C79" t="s">
        <v>239</v>
      </c>
      <c r="D79" s="1">
        <v>0.04</v>
      </c>
    </row>
    <row r="80" spans="1:6" x14ac:dyDescent="0.4">
      <c r="A80" t="s">
        <v>240</v>
      </c>
      <c r="B80" t="s">
        <v>241</v>
      </c>
      <c r="C80" t="s">
        <v>242</v>
      </c>
      <c r="D80" s="1">
        <v>0.49</v>
      </c>
    </row>
    <row r="81" spans="1:6" x14ac:dyDescent="0.4">
      <c r="A81" t="s">
        <v>243</v>
      </c>
      <c r="B81" t="s">
        <v>244</v>
      </c>
      <c r="C81" t="s">
        <v>15</v>
      </c>
      <c r="D81" s="1">
        <v>0.46</v>
      </c>
      <c r="E81">
        <v>-1</v>
      </c>
      <c r="F81" t="s">
        <v>189</v>
      </c>
    </row>
    <row r="82" spans="1:6" x14ac:dyDescent="0.4">
      <c r="A82" t="s">
        <v>245</v>
      </c>
      <c r="B82" t="s">
        <v>246</v>
      </c>
      <c r="C82" t="s">
        <v>247</v>
      </c>
      <c r="D82" s="1">
        <v>0.49</v>
      </c>
      <c r="E82">
        <v>-1</v>
      </c>
      <c r="F82" t="s">
        <v>59</v>
      </c>
    </row>
    <row r="83" spans="1:6" x14ac:dyDescent="0.4">
      <c r="A83" t="s">
        <v>248</v>
      </c>
      <c r="B83" t="s">
        <v>249</v>
      </c>
      <c r="C83" t="s">
        <v>250</v>
      </c>
      <c r="D83" s="1">
        <v>0.36</v>
      </c>
    </row>
    <row r="84" spans="1:6" x14ac:dyDescent="0.4">
      <c r="A84" t="s">
        <v>251</v>
      </c>
      <c r="B84" t="s">
        <v>252</v>
      </c>
      <c r="C84" t="s">
        <v>162</v>
      </c>
      <c r="D84" s="1">
        <v>0.02</v>
      </c>
    </row>
    <row r="85" spans="1:6" x14ac:dyDescent="0.4">
      <c r="A85" t="s">
        <v>253</v>
      </c>
      <c r="B85" t="s">
        <v>254</v>
      </c>
      <c r="C85" t="s">
        <v>91</v>
      </c>
      <c r="D85" s="1">
        <v>0.49</v>
      </c>
      <c r="E85">
        <v>-1</v>
      </c>
      <c r="F85" t="s">
        <v>29</v>
      </c>
    </row>
    <row r="86" spans="1:6" x14ac:dyDescent="0.4">
      <c r="A86" t="s">
        <v>137</v>
      </c>
      <c r="B86" t="s">
        <v>138</v>
      </c>
      <c r="C86" t="s">
        <v>139</v>
      </c>
      <c r="D86" s="1">
        <v>0.42</v>
      </c>
    </row>
    <row r="87" spans="1:6" x14ac:dyDescent="0.4">
      <c r="A87" t="s">
        <v>154</v>
      </c>
      <c r="B87" t="s">
        <v>255</v>
      </c>
      <c r="C87" t="s">
        <v>222</v>
      </c>
      <c r="D87" s="1">
        <v>0.49</v>
      </c>
    </row>
    <row r="88" spans="1:6" x14ac:dyDescent="0.4">
      <c r="A88" t="s">
        <v>256</v>
      </c>
      <c r="B88" t="s">
        <v>257</v>
      </c>
      <c r="C88" t="s">
        <v>162</v>
      </c>
      <c r="D88" s="1">
        <v>0.14000000000000001</v>
      </c>
    </row>
    <row r="89" spans="1:6" x14ac:dyDescent="0.4">
      <c r="A89" t="s">
        <v>258</v>
      </c>
      <c r="B89" t="s">
        <v>259</v>
      </c>
      <c r="C89" t="s">
        <v>260</v>
      </c>
      <c r="D89" s="1">
        <v>0.49</v>
      </c>
    </row>
    <row r="90" spans="1:6" x14ac:dyDescent="0.4">
      <c r="A90" t="s">
        <v>261</v>
      </c>
      <c r="B90" t="s">
        <v>43</v>
      </c>
      <c r="C90" t="s">
        <v>172</v>
      </c>
      <c r="D90" s="1">
        <v>0.11</v>
      </c>
    </row>
    <row r="91" spans="1:6" x14ac:dyDescent="0.4">
      <c r="A91" t="s">
        <v>175</v>
      </c>
      <c r="B91" t="s">
        <v>262</v>
      </c>
      <c r="C91" t="s">
        <v>263</v>
      </c>
      <c r="D91" s="1">
        <v>0.49</v>
      </c>
    </row>
    <row r="92" spans="1:6" x14ac:dyDescent="0.4">
      <c r="A92" t="s">
        <v>264</v>
      </c>
      <c r="B92" t="s">
        <v>265</v>
      </c>
      <c r="C92" t="s">
        <v>162</v>
      </c>
      <c r="D92" s="1">
        <v>0.14000000000000001</v>
      </c>
    </row>
    <row r="93" spans="1:6" x14ac:dyDescent="0.4">
      <c r="A93" t="s">
        <v>266</v>
      </c>
      <c r="B93" t="s">
        <v>267</v>
      </c>
      <c r="C93" t="s">
        <v>268</v>
      </c>
      <c r="D93" s="1">
        <v>0.43</v>
      </c>
    </row>
    <row r="94" spans="1:6" x14ac:dyDescent="0.4">
      <c r="A94" t="s">
        <v>269</v>
      </c>
      <c r="B94" t="s">
        <v>270</v>
      </c>
      <c r="C94" t="s">
        <v>271</v>
      </c>
      <c r="D94" s="1">
        <v>0.5</v>
      </c>
    </row>
    <row r="95" spans="1:6" x14ac:dyDescent="0.4">
      <c r="A95" t="s">
        <v>272</v>
      </c>
      <c r="B95" t="s">
        <v>273</v>
      </c>
      <c r="C95" t="s">
        <v>184</v>
      </c>
      <c r="D95" s="1">
        <v>0.48</v>
      </c>
    </row>
    <row r="96" spans="1:6" x14ac:dyDescent="0.4">
      <c r="A96" t="s">
        <v>274</v>
      </c>
      <c r="B96" t="s">
        <v>275</v>
      </c>
      <c r="C96" t="s">
        <v>276</v>
      </c>
      <c r="D96" s="1">
        <v>0.48</v>
      </c>
    </row>
    <row r="97" spans="1:6" x14ac:dyDescent="0.4">
      <c r="A97" t="s">
        <v>277</v>
      </c>
      <c r="B97" t="s">
        <v>226</v>
      </c>
      <c r="C97" t="s">
        <v>162</v>
      </c>
      <c r="D97" s="1">
        <v>0.47</v>
      </c>
    </row>
    <row r="98" spans="1:6" x14ac:dyDescent="0.4">
      <c r="A98" t="s">
        <v>277</v>
      </c>
      <c r="B98" t="s">
        <v>226</v>
      </c>
      <c r="C98" t="s">
        <v>162</v>
      </c>
      <c r="D98" s="1">
        <v>0.47</v>
      </c>
    </row>
    <row r="99" spans="1:6" x14ac:dyDescent="0.4">
      <c r="A99" t="s">
        <v>278</v>
      </c>
      <c r="B99" t="s">
        <v>152</v>
      </c>
      <c r="C99" t="s">
        <v>279</v>
      </c>
      <c r="D99" s="1">
        <v>0.5</v>
      </c>
    </row>
    <row r="100" spans="1:6" x14ac:dyDescent="0.4">
      <c r="A100" t="s">
        <v>280</v>
      </c>
      <c r="B100" t="s">
        <v>281</v>
      </c>
      <c r="C100" t="s">
        <v>161</v>
      </c>
      <c r="D100" s="1">
        <v>0.08</v>
      </c>
    </row>
    <row r="101" spans="1:6" x14ac:dyDescent="0.4">
      <c r="A101" t="s">
        <v>282</v>
      </c>
      <c r="B101" t="s">
        <v>283</v>
      </c>
      <c r="C101" t="s">
        <v>167</v>
      </c>
      <c r="D101" s="1">
        <v>0.02</v>
      </c>
    </row>
    <row r="102" spans="1:6" x14ac:dyDescent="0.4">
      <c r="A102" t="s">
        <v>284</v>
      </c>
      <c r="B102" t="s">
        <v>285</v>
      </c>
      <c r="C102" t="s">
        <v>286</v>
      </c>
      <c r="D102" s="1">
        <v>0.49</v>
      </c>
    </row>
    <row r="103" spans="1:6" x14ac:dyDescent="0.4">
      <c r="A103" t="s">
        <v>287</v>
      </c>
      <c r="B103" t="s">
        <v>288</v>
      </c>
      <c r="C103" t="s">
        <v>67</v>
      </c>
      <c r="D103" s="1">
        <v>0.04</v>
      </c>
    </row>
    <row r="104" spans="1:6" x14ac:dyDescent="0.4">
      <c r="A104" t="s">
        <v>289</v>
      </c>
      <c r="B104" t="s">
        <v>290</v>
      </c>
      <c r="C104" t="s">
        <v>291</v>
      </c>
      <c r="D104" s="1">
        <v>0.49</v>
      </c>
    </row>
    <row r="105" spans="1:6" x14ac:dyDescent="0.4">
      <c r="A105" t="s">
        <v>292</v>
      </c>
      <c r="B105" t="s">
        <v>293</v>
      </c>
      <c r="C105" t="s">
        <v>294</v>
      </c>
      <c r="D105" s="1">
        <v>0.42</v>
      </c>
    </row>
    <row r="106" spans="1:6" x14ac:dyDescent="0.4">
      <c r="A106" t="s">
        <v>295</v>
      </c>
      <c r="B106" t="s">
        <v>296</v>
      </c>
      <c r="C106" t="s">
        <v>297</v>
      </c>
      <c r="D106" s="1">
        <v>0.21</v>
      </c>
      <c r="E106">
        <v>-1</v>
      </c>
      <c r="F106" t="s">
        <v>59</v>
      </c>
    </row>
    <row r="107" spans="1:6" x14ac:dyDescent="0.4">
      <c r="A107" t="s">
        <v>298</v>
      </c>
      <c r="B107" t="s">
        <v>299</v>
      </c>
      <c r="C107" t="s">
        <v>300</v>
      </c>
      <c r="D107" s="1">
        <v>0.41</v>
      </c>
    </row>
    <row r="108" spans="1:6" x14ac:dyDescent="0.4">
      <c r="A108" t="s">
        <v>301</v>
      </c>
      <c r="B108" t="s">
        <v>302</v>
      </c>
      <c r="C108" t="s">
        <v>303</v>
      </c>
      <c r="D108" s="1">
        <v>0.01</v>
      </c>
    </row>
    <row r="109" spans="1:6" x14ac:dyDescent="0.4">
      <c r="A109" t="s">
        <v>304</v>
      </c>
      <c r="B109" t="s">
        <v>305</v>
      </c>
      <c r="C109" t="s">
        <v>306</v>
      </c>
      <c r="D109" s="1">
        <v>0.24</v>
      </c>
    </row>
    <row r="110" spans="1:6" x14ac:dyDescent="0.4">
      <c r="A110" t="s">
        <v>307</v>
      </c>
      <c r="B110" t="s">
        <v>308</v>
      </c>
      <c r="C110" t="s">
        <v>309</v>
      </c>
      <c r="D110" s="1">
        <v>0.34</v>
      </c>
    </row>
    <row r="111" spans="1:6" x14ac:dyDescent="0.4">
      <c r="A111" t="s">
        <v>310</v>
      </c>
      <c r="B111" t="s">
        <v>146</v>
      </c>
      <c r="C111" t="s">
        <v>311</v>
      </c>
      <c r="D111" s="1">
        <v>0.34</v>
      </c>
    </row>
    <row r="112" spans="1:6" x14ac:dyDescent="0.4">
      <c r="A112" t="s">
        <v>312</v>
      </c>
      <c r="B112" t="s">
        <v>313</v>
      </c>
      <c r="C112" t="s">
        <v>162</v>
      </c>
      <c r="D112" s="1">
        <v>0.02</v>
      </c>
    </row>
    <row r="113" spans="1:6" x14ac:dyDescent="0.4">
      <c r="A113" t="s">
        <v>314</v>
      </c>
      <c r="B113" t="s">
        <v>315</v>
      </c>
      <c r="C113" t="s">
        <v>239</v>
      </c>
      <c r="D113" s="1">
        <v>0.02</v>
      </c>
    </row>
    <row r="114" spans="1:6" x14ac:dyDescent="0.4">
      <c r="A114" t="s">
        <v>316</v>
      </c>
      <c r="B114" t="s">
        <v>155</v>
      </c>
      <c r="C114" t="s">
        <v>317</v>
      </c>
      <c r="D114" s="1">
        <v>0.64</v>
      </c>
    </row>
    <row r="115" spans="1:6" x14ac:dyDescent="0.4">
      <c r="A115" t="s">
        <v>318</v>
      </c>
      <c r="B115" t="s">
        <v>242</v>
      </c>
      <c r="C115" t="s">
        <v>172</v>
      </c>
      <c r="D115" s="1">
        <v>0.5</v>
      </c>
      <c r="E115">
        <v>-1</v>
      </c>
      <c r="F115" t="s">
        <v>319</v>
      </c>
    </row>
    <row r="116" spans="1:6" x14ac:dyDescent="0.4">
      <c r="A116" t="s">
        <v>320</v>
      </c>
      <c r="B116" t="s">
        <v>321</v>
      </c>
      <c r="C116" t="s">
        <v>322</v>
      </c>
      <c r="D116" s="1">
        <v>0.47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F6551-1B0F-4553-A6BC-0B667078D03C}">
  <dimension ref="A1:O116"/>
  <sheetViews>
    <sheetView topLeftCell="B1" workbookViewId="0">
      <selection activeCell="N5" sqref="N5"/>
    </sheetView>
  </sheetViews>
  <sheetFormatPr defaultRowHeight="14.6" x14ac:dyDescent="0.4"/>
  <cols>
    <col min="1" max="1" width="88.3828125" bestFit="1" customWidth="1"/>
    <col min="2" max="2" width="11.69140625" style="2" bestFit="1" customWidth="1"/>
    <col min="3" max="3" width="8" style="2" bestFit="1" customWidth="1"/>
    <col min="4" max="4" width="8.07421875" bestFit="1" customWidth="1"/>
    <col min="5" max="5" width="15.3046875" bestFit="1" customWidth="1"/>
    <col min="6" max="6" width="11.69140625" style="4" bestFit="1" customWidth="1"/>
    <col min="7" max="7" width="11.69140625" style="3" bestFit="1" customWidth="1"/>
    <col min="8" max="8" width="8.84375" bestFit="1" customWidth="1"/>
    <col min="9" max="9" width="15.53515625" bestFit="1" customWidth="1"/>
    <col min="10" max="12" width="15.53515625" customWidth="1"/>
  </cols>
  <sheetData>
    <row r="1" spans="1:15" s="5" customFormat="1" ht="29.15" x14ac:dyDescent="0.4">
      <c r="A1" s="5" t="s">
        <v>0</v>
      </c>
      <c r="B1" s="6" t="s">
        <v>1</v>
      </c>
      <c r="C1" s="6" t="s">
        <v>2</v>
      </c>
      <c r="D1" s="5" t="s">
        <v>3</v>
      </c>
      <c r="E1" s="7" t="s">
        <v>324</v>
      </c>
      <c r="F1" s="8" t="s">
        <v>4</v>
      </c>
      <c r="G1" s="9" t="s">
        <v>323</v>
      </c>
      <c r="H1" s="7" t="s">
        <v>325</v>
      </c>
      <c r="I1" s="7" t="s">
        <v>365</v>
      </c>
      <c r="J1" s="7" t="s">
        <v>327</v>
      </c>
      <c r="K1" s="7" t="s">
        <v>328</v>
      </c>
      <c r="L1" s="7" t="s">
        <v>362</v>
      </c>
      <c r="O1"/>
    </row>
    <row r="2" spans="1:15" x14ac:dyDescent="0.4">
      <c r="A2" t="s">
        <v>6</v>
      </c>
      <c r="B2" s="2">
        <v>950</v>
      </c>
      <c r="C2" s="2">
        <v>1525</v>
      </c>
      <c r="D2" s="1">
        <v>0.38</v>
      </c>
      <c r="E2" s="2">
        <f>C2-B2</f>
        <v>575</v>
      </c>
      <c r="F2" s="4">
        <v>2</v>
      </c>
      <c r="G2" s="3">
        <v>4.5</v>
      </c>
      <c r="H2" t="str">
        <f t="shared" ref="H2:H33" si="0">IF(OR(G2="", G2=""), "No Rating",
   IF(G2&lt;3, "Poor",
   IF(G2&lt;=4, "Average",
   IF(G2&lt;=5, "Excellent", "Invalid Rating"))))</f>
        <v>Excellent</v>
      </c>
      <c r="I2" t="str">
        <f t="shared" ref="I2:I33" si="1">IF(OR(D2=" ",D2=""),"null",IF(D2&lt;20%,"Low Discount",IF(D2&lt;=40%,"Medium Discount",IF(D2&lt;=100%,"High Discount"))))</f>
        <v>Medium Discount</v>
      </c>
      <c r="J2" t="str">
        <f>IF(AND(G2&gt;4, D2&gt;40%),"Discounts Matter","Discounts Don't Matter")</f>
        <v>Discounts Don't Matter</v>
      </c>
      <c r="K2" t="str">
        <f>IF(AND(D2&gt;40%, F2&gt;10), "Discounts Affect", "Discounts don't Affect")</f>
        <v>Discounts don't Affect</v>
      </c>
      <c r="L2" t="str">
        <f>IF(AND(G2&gt;4, F2&gt;10), "Ratings Affect", "Ratings Don’t Affect")</f>
        <v>Ratings Don’t Affect</v>
      </c>
    </row>
    <row r="3" spans="1:15" x14ac:dyDescent="0.4">
      <c r="A3" t="s">
        <v>329</v>
      </c>
      <c r="B3" s="2">
        <v>527</v>
      </c>
      <c r="C3" s="2">
        <v>999</v>
      </c>
      <c r="D3" s="1">
        <v>0.47</v>
      </c>
      <c r="E3" s="2">
        <f t="shared" ref="E3:E66" si="2">C3-B3</f>
        <v>472</v>
      </c>
      <c r="F3" s="4">
        <v>14</v>
      </c>
      <c r="G3" s="3">
        <v>4.0999999999999996</v>
      </c>
      <c r="H3" t="str">
        <f t="shared" si="0"/>
        <v>Excellent</v>
      </c>
      <c r="I3" t="str">
        <f t="shared" si="1"/>
        <v>High Discount</v>
      </c>
      <c r="J3" t="str">
        <f>IF(AND(G3&gt;4, D3&gt;40%),"Discounts Matter","Discounts Don't Matter")</f>
        <v>Discounts Matter</v>
      </c>
      <c r="K3" t="str">
        <f t="shared" ref="K3:K66" si="3">IF(AND(D3&gt;40%, F3&gt;10), "Discounts Affect", "Discounts don't Affect")</f>
        <v>Discounts Affect</v>
      </c>
      <c r="L3" t="str">
        <f t="shared" ref="L3:L66" si="4">IF(AND(G3&gt;4, F3&gt;10), "Ratings Affect", "Ratings Don’t Affect")</f>
        <v>Ratings Affect</v>
      </c>
    </row>
    <row r="4" spans="1:15" x14ac:dyDescent="0.4">
      <c r="A4" t="s">
        <v>330</v>
      </c>
      <c r="B4" s="2">
        <v>2199</v>
      </c>
      <c r="C4" s="2">
        <v>2923</v>
      </c>
      <c r="D4" s="1">
        <v>0.25</v>
      </c>
      <c r="E4" s="2">
        <f t="shared" si="2"/>
        <v>724</v>
      </c>
      <c r="F4" s="4">
        <v>24</v>
      </c>
      <c r="G4" s="3">
        <v>4.5999999999999996</v>
      </c>
      <c r="H4" t="str">
        <f t="shared" si="0"/>
        <v>Excellent</v>
      </c>
      <c r="I4" t="str">
        <f t="shared" si="1"/>
        <v>Medium Discount</v>
      </c>
      <c r="J4" t="str">
        <f t="shared" ref="J4:J67" si="5">IF(AND(G4&gt;4, D4&gt;40%),"Discounts Matter","Discounts Don't Matter")</f>
        <v>Discounts Don't Matter</v>
      </c>
      <c r="K4" t="str">
        <f t="shared" si="3"/>
        <v>Discounts don't Affect</v>
      </c>
      <c r="L4" t="str">
        <f t="shared" si="4"/>
        <v>Ratings Affect</v>
      </c>
    </row>
    <row r="5" spans="1:15" x14ac:dyDescent="0.4">
      <c r="A5" t="s">
        <v>331</v>
      </c>
      <c r="B5" s="2">
        <v>1580</v>
      </c>
      <c r="C5" s="2">
        <v>2499</v>
      </c>
      <c r="D5" s="1">
        <v>0.37</v>
      </c>
      <c r="E5" s="2">
        <f t="shared" si="2"/>
        <v>919</v>
      </c>
      <c r="F5" s="4">
        <v>7</v>
      </c>
      <c r="G5" s="3">
        <v>4.7</v>
      </c>
      <c r="H5" t="str">
        <f t="shared" si="0"/>
        <v>Excellent</v>
      </c>
      <c r="I5" t="str">
        <f t="shared" si="1"/>
        <v>Medium Discount</v>
      </c>
      <c r="J5" t="str">
        <f t="shared" si="5"/>
        <v>Discounts Don't Matter</v>
      </c>
      <c r="K5" t="str">
        <f t="shared" si="3"/>
        <v>Discounts don't Affect</v>
      </c>
      <c r="L5" t="str">
        <f t="shared" si="4"/>
        <v>Ratings Don’t Affect</v>
      </c>
    </row>
    <row r="6" spans="1:15" x14ac:dyDescent="0.4">
      <c r="A6" t="s">
        <v>332</v>
      </c>
      <c r="B6" s="2">
        <v>1740</v>
      </c>
      <c r="C6" s="2">
        <v>2356</v>
      </c>
      <c r="D6" s="1">
        <v>0.26</v>
      </c>
      <c r="E6" s="2">
        <f t="shared" si="2"/>
        <v>616</v>
      </c>
      <c r="F6" s="4">
        <v>5</v>
      </c>
      <c r="G6" s="3">
        <v>4.8</v>
      </c>
      <c r="H6" t="str">
        <f t="shared" si="0"/>
        <v>Excellent</v>
      </c>
      <c r="I6" t="str">
        <f t="shared" si="1"/>
        <v>Medium Discount</v>
      </c>
      <c r="J6" t="str">
        <f t="shared" si="5"/>
        <v>Discounts Don't Matter</v>
      </c>
      <c r="K6" t="str">
        <f t="shared" si="3"/>
        <v>Discounts don't Affect</v>
      </c>
      <c r="L6" t="str">
        <f t="shared" si="4"/>
        <v>Ratings Don’t Affect</v>
      </c>
    </row>
    <row r="7" spans="1:15" x14ac:dyDescent="0.4">
      <c r="A7" t="s">
        <v>26</v>
      </c>
      <c r="B7" s="2">
        <v>2999</v>
      </c>
      <c r="C7" s="2">
        <v>3290</v>
      </c>
      <c r="D7" s="1">
        <v>0.09</v>
      </c>
      <c r="E7" s="2">
        <f t="shared" si="2"/>
        <v>291</v>
      </c>
      <c r="F7" s="4">
        <v>15</v>
      </c>
      <c r="G7" s="3">
        <v>4</v>
      </c>
      <c r="H7" t="str">
        <f t="shared" si="0"/>
        <v>Average</v>
      </c>
      <c r="I7" t="str">
        <f t="shared" si="1"/>
        <v>Low Discount</v>
      </c>
      <c r="J7" t="str">
        <f t="shared" si="5"/>
        <v>Discounts Don't Matter</v>
      </c>
      <c r="K7" t="str">
        <f t="shared" si="3"/>
        <v>Discounts don't Affect</v>
      </c>
      <c r="L7" t="str">
        <f t="shared" si="4"/>
        <v>Ratings Don’t Affect</v>
      </c>
    </row>
    <row r="8" spans="1:15" x14ac:dyDescent="0.4">
      <c r="A8" t="s">
        <v>30</v>
      </c>
      <c r="B8" s="2">
        <v>2319</v>
      </c>
      <c r="C8" s="2">
        <v>3032</v>
      </c>
      <c r="D8" s="1">
        <v>0.24</v>
      </c>
      <c r="E8" s="2">
        <f t="shared" si="2"/>
        <v>713</v>
      </c>
      <c r="F8" s="4">
        <v>55</v>
      </c>
      <c r="G8" s="3">
        <v>4.5999999999999996</v>
      </c>
      <c r="H8" t="str">
        <f t="shared" si="0"/>
        <v>Excellent</v>
      </c>
      <c r="I8" t="str">
        <f t="shared" si="1"/>
        <v>Medium Discount</v>
      </c>
      <c r="J8" t="str">
        <f t="shared" si="5"/>
        <v>Discounts Don't Matter</v>
      </c>
      <c r="K8" t="str">
        <f t="shared" si="3"/>
        <v>Discounts don't Affect</v>
      </c>
      <c r="L8" t="str">
        <f t="shared" si="4"/>
        <v>Ratings Affect</v>
      </c>
    </row>
    <row r="9" spans="1:15" x14ac:dyDescent="0.4">
      <c r="A9" t="s">
        <v>33</v>
      </c>
      <c r="B9" s="2">
        <v>988</v>
      </c>
      <c r="C9" s="2">
        <v>1580</v>
      </c>
      <c r="D9" s="1">
        <v>0.37</v>
      </c>
      <c r="E9" s="2">
        <f t="shared" si="2"/>
        <v>592</v>
      </c>
      <c r="F9" s="4">
        <v>2</v>
      </c>
      <c r="G9" s="3">
        <v>4</v>
      </c>
      <c r="H9" t="str">
        <f t="shared" si="0"/>
        <v>Average</v>
      </c>
      <c r="I9" t="str">
        <f t="shared" si="1"/>
        <v>Medium Discount</v>
      </c>
      <c r="J9" t="str">
        <f t="shared" si="5"/>
        <v>Discounts Don't Matter</v>
      </c>
      <c r="K9" t="str">
        <f t="shared" si="3"/>
        <v>Discounts don't Affect</v>
      </c>
      <c r="L9" t="str">
        <f t="shared" si="4"/>
        <v>Ratings Don’t Affect</v>
      </c>
    </row>
    <row r="10" spans="1:15" x14ac:dyDescent="0.4">
      <c r="A10" t="s">
        <v>35</v>
      </c>
      <c r="B10" s="2">
        <v>1274</v>
      </c>
      <c r="C10" s="2">
        <v>2800</v>
      </c>
      <c r="D10" s="1">
        <v>0.55000000000000004</v>
      </c>
      <c r="E10" s="2">
        <f t="shared" si="2"/>
        <v>1526</v>
      </c>
      <c r="F10" s="4">
        <v>5</v>
      </c>
      <c r="G10" s="3">
        <v>4.8</v>
      </c>
      <c r="H10" t="str">
        <f t="shared" si="0"/>
        <v>Excellent</v>
      </c>
      <c r="I10" t="str">
        <f t="shared" si="1"/>
        <v>High Discount</v>
      </c>
      <c r="J10" t="str">
        <f t="shared" si="5"/>
        <v>Discounts Matter</v>
      </c>
      <c r="K10" t="str">
        <f t="shared" si="3"/>
        <v>Discounts don't Affect</v>
      </c>
      <c r="L10" t="str">
        <f t="shared" si="4"/>
        <v>Ratings Don’t Affect</v>
      </c>
    </row>
    <row r="11" spans="1:15" x14ac:dyDescent="0.4">
      <c r="A11" t="s">
        <v>38</v>
      </c>
      <c r="B11" s="2">
        <v>1600</v>
      </c>
      <c r="C11" s="2">
        <v>2929</v>
      </c>
      <c r="D11" s="1">
        <v>0.45</v>
      </c>
      <c r="E11" s="2">
        <f t="shared" si="2"/>
        <v>1329</v>
      </c>
      <c r="F11" s="4">
        <v>5</v>
      </c>
      <c r="G11" s="3">
        <v>3.8</v>
      </c>
      <c r="H11" t="str">
        <f t="shared" si="0"/>
        <v>Average</v>
      </c>
      <c r="I11" t="str">
        <f t="shared" si="1"/>
        <v>High Discount</v>
      </c>
      <c r="J11" t="str">
        <f t="shared" si="5"/>
        <v>Discounts Don't Matter</v>
      </c>
      <c r="K11" t="str">
        <f t="shared" si="3"/>
        <v>Discounts don't Affect</v>
      </c>
      <c r="L11" t="str">
        <f t="shared" si="4"/>
        <v>Ratings Don’t Affect</v>
      </c>
    </row>
    <row r="12" spans="1:15" x14ac:dyDescent="0.4">
      <c r="A12" t="s">
        <v>42</v>
      </c>
      <c r="B12" s="2">
        <v>799</v>
      </c>
      <c r="C12" s="2">
        <v>999</v>
      </c>
      <c r="D12" s="1">
        <v>0.2</v>
      </c>
      <c r="E12" s="2">
        <f t="shared" si="2"/>
        <v>200</v>
      </c>
      <c r="F12" s="4">
        <v>12</v>
      </c>
      <c r="G12" s="3">
        <v>4.0999999999999996</v>
      </c>
      <c r="H12" t="str">
        <f t="shared" si="0"/>
        <v>Excellent</v>
      </c>
      <c r="I12" t="str">
        <f t="shared" si="1"/>
        <v>Medium Discount</v>
      </c>
      <c r="J12" t="str">
        <f t="shared" si="5"/>
        <v>Discounts Don't Matter</v>
      </c>
      <c r="K12" t="str">
        <f t="shared" si="3"/>
        <v>Discounts don't Affect</v>
      </c>
      <c r="L12" t="str">
        <f t="shared" si="4"/>
        <v>Ratings Affect</v>
      </c>
    </row>
    <row r="13" spans="1:15" x14ac:dyDescent="0.4">
      <c r="A13" t="s">
        <v>44</v>
      </c>
      <c r="B13" s="2">
        <v>990</v>
      </c>
      <c r="C13" s="2">
        <v>1500</v>
      </c>
      <c r="D13" s="1">
        <v>0.34</v>
      </c>
      <c r="E13" s="2">
        <f t="shared" si="2"/>
        <v>510</v>
      </c>
      <c r="F13" s="4">
        <v>39</v>
      </c>
      <c r="G13" s="3">
        <v>4.7</v>
      </c>
      <c r="H13" t="str">
        <f t="shared" si="0"/>
        <v>Excellent</v>
      </c>
      <c r="I13" t="str">
        <f t="shared" si="1"/>
        <v>Medium Discount</v>
      </c>
      <c r="J13" t="str">
        <f t="shared" si="5"/>
        <v>Discounts Don't Matter</v>
      </c>
      <c r="K13" t="str">
        <f t="shared" si="3"/>
        <v>Discounts don't Affect</v>
      </c>
      <c r="L13" t="str">
        <f t="shared" si="4"/>
        <v>Ratings Affect</v>
      </c>
    </row>
    <row r="14" spans="1:15" x14ac:dyDescent="0.4">
      <c r="A14" t="s">
        <v>47</v>
      </c>
      <c r="B14" s="2">
        <v>552</v>
      </c>
      <c r="C14" s="2">
        <v>1035</v>
      </c>
      <c r="D14" s="1">
        <v>0.47</v>
      </c>
      <c r="E14" s="2">
        <f t="shared" si="2"/>
        <v>483</v>
      </c>
      <c r="F14" s="4">
        <v>12</v>
      </c>
      <c r="G14" s="3">
        <v>4.8</v>
      </c>
      <c r="H14" t="str">
        <f t="shared" si="0"/>
        <v>Excellent</v>
      </c>
      <c r="I14" t="str">
        <f t="shared" si="1"/>
        <v>High Discount</v>
      </c>
      <c r="J14" t="str">
        <f t="shared" si="5"/>
        <v>Discounts Matter</v>
      </c>
      <c r="K14" t="str">
        <f t="shared" si="3"/>
        <v>Discounts Affect</v>
      </c>
      <c r="L14" t="str">
        <f t="shared" si="4"/>
        <v>Ratings Affect</v>
      </c>
    </row>
    <row r="15" spans="1:15" x14ac:dyDescent="0.4">
      <c r="A15" t="s">
        <v>50</v>
      </c>
      <c r="B15" s="2">
        <v>501</v>
      </c>
      <c r="C15" s="2">
        <v>860</v>
      </c>
      <c r="D15" s="1">
        <v>0.42</v>
      </c>
      <c r="E15" s="2">
        <f t="shared" si="2"/>
        <v>359</v>
      </c>
      <c r="F15" s="4">
        <v>6</v>
      </c>
      <c r="G15" s="3">
        <v>4.5</v>
      </c>
      <c r="H15" t="str">
        <f t="shared" si="0"/>
        <v>Excellent</v>
      </c>
      <c r="I15" t="str">
        <f t="shared" si="1"/>
        <v>High Discount</v>
      </c>
      <c r="J15" t="str">
        <f t="shared" si="5"/>
        <v>Discounts Matter</v>
      </c>
      <c r="K15" t="str">
        <f t="shared" si="3"/>
        <v>Discounts don't Affect</v>
      </c>
      <c r="L15" t="str">
        <f t="shared" si="4"/>
        <v>Ratings Don’t Affect</v>
      </c>
    </row>
    <row r="16" spans="1:15" x14ac:dyDescent="0.4">
      <c r="A16" t="s">
        <v>53</v>
      </c>
      <c r="B16" s="2">
        <v>1680</v>
      </c>
      <c r="C16" s="2">
        <v>2499</v>
      </c>
      <c r="D16" s="1">
        <v>0.33</v>
      </c>
      <c r="E16" s="2">
        <f t="shared" si="2"/>
        <v>819</v>
      </c>
      <c r="F16" s="4">
        <v>9</v>
      </c>
      <c r="G16" s="3">
        <v>4.2</v>
      </c>
      <c r="H16" t="str">
        <f t="shared" si="0"/>
        <v>Excellent</v>
      </c>
      <c r="I16" t="str">
        <f t="shared" si="1"/>
        <v>Medium Discount</v>
      </c>
      <c r="J16" t="str">
        <f t="shared" si="5"/>
        <v>Discounts Don't Matter</v>
      </c>
      <c r="K16" t="str">
        <f t="shared" si="3"/>
        <v>Discounts don't Affect</v>
      </c>
      <c r="L16" t="str">
        <f t="shared" si="4"/>
        <v>Ratings Don’t Affect</v>
      </c>
    </row>
    <row r="17" spans="1:12" x14ac:dyDescent="0.4">
      <c r="A17" t="s">
        <v>333</v>
      </c>
      <c r="B17" s="2">
        <v>332</v>
      </c>
      <c r="C17" s="2">
        <v>684</v>
      </c>
      <c r="D17" s="1">
        <v>0.51</v>
      </c>
      <c r="E17" s="2">
        <f t="shared" si="2"/>
        <v>352</v>
      </c>
      <c r="F17" s="4">
        <v>2</v>
      </c>
      <c r="G17" s="3">
        <v>5</v>
      </c>
      <c r="H17" t="str">
        <f t="shared" si="0"/>
        <v>Excellent</v>
      </c>
      <c r="I17" t="str">
        <f t="shared" si="1"/>
        <v>High Discount</v>
      </c>
      <c r="J17" t="str">
        <f t="shared" si="5"/>
        <v>Discounts Matter</v>
      </c>
      <c r="K17" t="str">
        <f t="shared" si="3"/>
        <v>Discounts don't Affect</v>
      </c>
      <c r="L17" t="str">
        <f t="shared" si="4"/>
        <v>Ratings Don’t Affect</v>
      </c>
    </row>
    <row r="18" spans="1:12" x14ac:dyDescent="0.4">
      <c r="A18" t="s">
        <v>60</v>
      </c>
      <c r="B18" s="2">
        <v>195</v>
      </c>
      <c r="C18" s="2">
        <v>360</v>
      </c>
      <c r="D18" s="1">
        <v>0.46</v>
      </c>
      <c r="E18" s="2">
        <f t="shared" si="2"/>
        <v>165</v>
      </c>
      <c r="F18" s="4">
        <v>2</v>
      </c>
      <c r="G18" s="3">
        <v>5</v>
      </c>
      <c r="H18" t="str">
        <f t="shared" si="0"/>
        <v>Excellent</v>
      </c>
      <c r="I18" t="str">
        <f t="shared" si="1"/>
        <v>High Discount</v>
      </c>
      <c r="J18" t="str">
        <f t="shared" si="5"/>
        <v>Discounts Matter</v>
      </c>
      <c r="K18" t="str">
        <f t="shared" si="3"/>
        <v>Discounts don't Affect</v>
      </c>
      <c r="L18" t="str">
        <f t="shared" si="4"/>
        <v>Ratings Don’t Affect</v>
      </c>
    </row>
    <row r="19" spans="1:12" x14ac:dyDescent="0.4">
      <c r="A19" t="s">
        <v>334</v>
      </c>
      <c r="B19" s="2">
        <v>2025</v>
      </c>
      <c r="C19" s="2">
        <v>3971</v>
      </c>
      <c r="D19" s="1">
        <v>0.49</v>
      </c>
      <c r="E19" s="2">
        <f t="shared" si="2"/>
        <v>1946</v>
      </c>
      <c r="F19" s="4">
        <v>3</v>
      </c>
      <c r="G19" s="3">
        <v>5</v>
      </c>
      <c r="H19" t="str">
        <f t="shared" si="0"/>
        <v>Excellent</v>
      </c>
      <c r="I19" t="str">
        <f t="shared" si="1"/>
        <v>High Discount</v>
      </c>
      <c r="J19" t="str">
        <f t="shared" si="5"/>
        <v>Discounts Matter</v>
      </c>
      <c r="K19" t="str">
        <f t="shared" si="3"/>
        <v>Discounts don't Affect</v>
      </c>
      <c r="L19" t="str">
        <f t="shared" si="4"/>
        <v>Ratings Don’t Affect</v>
      </c>
    </row>
    <row r="20" spans="1:12" x14ac:dyDescent="0.4">
      <c r="A20" t="s">
        <v>66</v>
      </c>
      <c r="B20" s="2">
        <v>2999</v>
      </c>
      <c r="C20" s="2">
        <v>3699</v>
      </c>
      <c r="D20" s="1">
        <v>0.19</v>
      </c>
      <c r="E20" s="2">
        <f t="shared" si="2"/>
        <v>700</v>
      </c>
      <c r="F20" s="4">
        <v>5</v>
      </c>
      <c r="G20" s="3">
        <v>4.5999999999999996</v>
      </c>
      <c r="H20" t="str">
        <f t="shared" si="0"/>
        <v>Excellent</v>
      </c>
      <c r="I20" t="str">
        <f t="shared" si="1"/>
        <v>Low Discount</v>
      </c>
      <c r="J20" t="str">
        <f t="shared" si="5"/>
        <v>Discounts Don't Matter</v>
      </c>
      <c r="K20" t="str">
        <f t="shared" si="3"/>
        <v>Discounts don't Affect</v>
      </c>
      <c r="L20" t="str">
        <f t="shared" si="4"/>
        <v>Ratings Don’t Affect</v>
      </c>
    </row>
    <row r="21" spans="1:12" x14ac:dyDescent="0.4">
      <c r="A21" t="s">
        <v>68</v>
      </c>
      <c r="B21" s="2">
        <v>998</v>
      </c>
      <c r="C21" s="2">
        <v>1966</v>
      </c>
      <c r="D21" s="1">
        <v>0.49</v>
      </c>
      <c r="E21" s="2">
        <f t="shared" si="2"/>
        <v>968</v>
      </c>
      <c r="F21" s="4">
        <v>44</v>
      </c>
      <c r="G21" s="3">
        <v>4.5999999999999996</v>
      </c>
      <c r="H21" t="str">
        <f t="shared" si="0"/>
        <v>Excellent</v>
      </c>
      <c r="I21" t="str">
        <f t="shared" si="1"/>
        <v>High Discount</v>
      </c>
      <c r="J21" t="str">
        <f t="shared" si="5"/>
        <v>Discounts Matter</v>
      </c>
      <c r="K21" t="str">
        <f t="shared" si="3"/>
        <v>Discounts Affect</v>
      </c>
      <c r="L21" t="str">
        <f t="shared" si="4"/>
        <v>Ratings Affect</v>
      </c>
    </row>
    <row r="22" spans="1:12" x14ac:dyDescent="0.4">
      <c r="A22" t="s">
        <v>71</v>
      </c>
      <c r="B22" s="2">
        <v>38</v>
      </c>
      <c r="C22" s="2">
        <v>80</v>
      </c>
      <c r="D22" s="1">
        <v>0.53</v>
      </c>
      <c r="E22" s="2">
        <f t="shared" si="2"/>
        <v>42</v>
      </c>
      <c r="F22" s="4">
        <v>13</v>
      </c>
      <c r="G22" s="3">
        <v>3.3</v>
      </c>
      <c r="H22" t="str">
        <f t="shared" si="0"/>
        <v>Average</v>
      </c>
      <c r="I22" t="str">
        <f t="shared" si="1"/>
        <v>High Discount</v>
      </c>
      <c r="J22" t="str">
        <f t="shared" si="5"/>
        <v>Discounts Don't Matter</v>
      </c>
      <c r="K22" t="str">
        <f t="shared" si="3"/>
        <v>Discounts Affect</v>
      </c>
      <c r="L22" t="str">
        <f t="shared" si="4"/>
        <v>Ratings Don’t Affect</v>
      </c>
    </row>
    <row r="23" spans="1:12" x14ac:dyDescent="0.4">
      <c r="A23" t="s">
        <v>75</v>
      </c>
      <c r="B23" s="2">
        <v>1860</v>
      </c>
      <c r="C23" s="2">
        <v>3220</v>
      </c>
      <c r="D23" s="1">
        <v>0.42</v>
      </c>
      <c r="E23" s="2">
        <f t="shared" si="2"/>
        <v>1360</v>
      </c>
      <c r="H23" t="str">
        <f t="shared" si="0"/>
        <v>No Rating</v>
      </c>
      <c r="I23" t="str">
        <f t="shared" si="1"/>
        <v>High Discount</v>
      </c>
      <c r="J23" t="str">
        <f t="shared" si="5"/>
        <v>Discounts Don't Matter</v>
      </c>
      <c r="K23" t="str">
        <f t="shared" si="3"/>
        <v>Discounts don't Affect</v>
      </c>
      <c r="L23" t="str">
        <f t="shared" si="4"/>
        <v>Ratings Don’t Affect</v>
      </c>
    </row>
    <row r="24" spans="1:12" x14ac:dyDescent="0.4">
      <c r="A24" t="s">
        <v>335</v>
      </c>
      <c r="B24" s="2">
        <v>880</v>
      </c>
      <c r="C24" s="2">
        <v>1350</v>
      </c>
      <c r="D24" s="1">
        <v>0.35</v>
      </c>
      <c r="E24" s="2">
        <f t="shared" si="2"/>
        <v>470</v>
      </c>
      <c r="F24" s="4">
        <v>6</v>
      </c>
      <c r="G24" s="3">
        <v>4</v>
      </c>
      <c r="H24" t="str">
        <f t="shared" si="0"/>
        <v>Average</v>
      </c>
      <c r="I24" t="str">
        <f t="shared" si="1"/>
        <v>Medium Discount</v>
      </c>
      <c r="J24" t="str">
        <f t="shared" si="5"/>
        <v>Discounts Don't Matter</v>
      </c>
      <c r="K24" t="str">
        <f t="shared" si="3"/>
        <v>Discounts don't Affect</v>
      </c>
      <c r="L24" t="str">
        <f t="shared" si="4"/>
        <v>Ratings Don’t Affect</v>
      </c>
    </row>
    <row r="25" spans="1:12" x14ac:dyDescent="0.4">
      <c r="A25" t="s">
        <v>81</v>
      </c>
      <c r="B25" s="2">
        <v>1650</v>
      </c>
      <c r="C25" s="2">
        <v>2150</v>
      </c>
      <c r="D25" s="1">
        <v>0.23</v>
      </c>
      <c r="E25" s="2">
        <f t="shared" si="2"/>
        <v>500</v>
      </c>
      <c r="F25" s="4">
        <v>14</v>
      </c>
      <c r="G25" s="3">
        <v>4.4000000000000004</v>
      </c>
      <c r="H25" t="str">
        <f t="shared" si="0"/>
        <v>Excellent</v>
      </c>
      <c r="I25" t="str">
        <f t="shared" si="1"/>
        <v>Medium Discount</v>
      </c>
      <c r="J25" t="str">
        <f t="shared" si="5"/>
        <v>Discounts Don't Matter</v>
      </c>
      <c r="K25" t="str">
        <f t="shared" si="3"/>
        <v>Discounts don't Affect</v>
      </c>
      <c r="L25" t="str">
        <f t="shared" si="4"/>
        <v>Ratings Affect</v>
      </c>
    </row>
    <row r="26" spans="1:12" x14ac:dyDescent="0.4">
      <c r="A26" t="s">
        <v>85</v>
      </c>
      <c r="B26" s="2">
        <v>2048</v>
      </c>
      <c r="C26" s="2">
        <v>4500</v>
      </c>
      <c r="D26" s="1">
        <v>0.54</v>
      </c>
      <c r="E26" s="2">
        <f t="shared" si="2"/>
        <v>2452</v>
      </c>
      <c r="F26" s="4">
        <v>7</v>
      </c>
      <c r="G26" s="3">
        <v>4.3</v>
      </c>
      <c r="H26" t="str">
        <f t="shared" si="0"/>
        <v>Excellent</v>
      </c>
      <c r="I26" t="str">
        <f t="shared" si="1"/>
        <v>High Discount</v>
      </c>
      <c r="J26" t="str">
        <f t="shared" si="5"/>
        <v>Discounts Matter</v>
      </c>
      <c r="K26" t="str">
        <f t="shared" si="3"/>
        <v>Discounts don't Affect</v>
      </c>
      <c r="L26" t="str">
        <f t="shared" si="4"/>
        <v>Ratings Don’t Affect</v>
      </c>
    </row>
    <row r="27" spans="1:12" x14ac:dyDescent="0.4">
      <c r="A27" t="s">
        <v>89</v>
      </c>
      <c r="B27" s="2">
        <v>420</v>
      </c>
      <c r="C27" s="2">
        <v>647</v>
      </c>
      <c r="D27" s="1">
        <v>0.35</v>
      </c>
      <c r="E27" s="2">
        <f t="shared" si="2"/>
        <v>227</v>
      </c>
      <c r="F27" s="4">
        <v>49</v>
      </c>
      <c r="G27" s="3">
        <v>4.5999999999999996</v>
      </c>
      <c r="H27" t="str">
        <f t="shared" si="0"/>
        <v>Excellent</v>
      </c>
      <c r="I27" t="str">
        <f t="shared" si="1"/>
        <v>Medium Discount</v>
      </c>
      <c r="J27" t="str">
        <f t="shared" si="5"/>
        <v>Discounts Don't Matter</v>
      </c>
      <c r="K27" t="str">
        <f t="shared" si="3"/>
        <v>Discounts don't Affect</v>
      </c>
      <c r="L27" t="str">
        <f t="shared" si="4"/>
        <v>Ratings Affect</v>
      </c>
    </row>
    <row r="28" spans="1:12" x14ac:dyDescent="0.4">
      <c r="A28" t="s">
        <v>92</v>
      </c>
      <c r="B28" s="2">
        <v>2880</v>
      </c>
      <c r="C28" s="2">
        <v>3520</v>
      </c>
      <c r="D28" s="1">
        <v>0.18</v>
      </c>
      <c r="E28" s="2">
        <f t="shared" si="2"/>
        <v>640</v>
      </c>
      <c r="F28" s="4">
        <v>12</v>
      </c>
      <c r="G28" s="3">
        <v>3.8</v>
      </c>
      <c r="H28" t="str">
        <f t="shared" si="0"/>
        <v>Average</v>
      </c>
      <c r="I28" t="str">
        <f t="shared" si="1"/>
        <v>Low Discount</v>
      </c>
      <c r="J28" t="str">
        <f t="shared" si="5"/>
        <v>Discounts Don't Matter</v>
      </c>
      <c r="K28" t="str">
        <f t="shared" si="3"/>
        <v>Discounts don't Affect</v>
      </c>
      <c r="L28" t="str">
        <f t="shared" si="4"/>
        <v>Ratings Don’t Affect</v>
      </c>
    </row>
    <row r="29" spans="1:12" x14ac:dyDescent="0.4">
      <c r="A29" t="s">
        <v>95</v>
      </c>
      <c r="B29" s="2">
        <v>1350</v>
      </c>
      <c r="C29" s="2">
        <v>1990</v>
      </c>
      <c r="D29" s="1">
        <v>0.32</v>
      </c>
      <c r="E29" s="2">
        <f t="shared" si="2"/>
        <v>640</v>
      </c>
      <c r="F29" s="4">
        <v>13</v>
      </c>
      <c r="G29" s="3">
        <v>3.8</v>
      </c>
      <c r="H29" t="str">
        <f t="shared" si="0"/>
        <v>Average</v>
      </c>
      <c r="I29" t="str">
        <f t="shared" si="1"/>
        <v>Medium Discount</v>
      </c>
      <c r="J29" t="str">
        <f t="shared" si="5"/>
        <v>Discounts Don't Matter</v>
      </c>
      <c r="K29" t="str">
        <f t="shared" si="3"/>
        <v>Discounts don't Affect</v>
      </c>
      <c r="L29" t="str">
        <f t="shared" si="4"/>
        <v>Ratings Don’t Affect</v>
      </c>
    </row>
    <row r="30" spans="1:12" x14ac:dyDescent="0.4">
      <c r="A30" t="s">
        <v>97</v>
      </c>
      <c r="B30" s="2">
        <v>1758</v>
      </c>
      <c r="C30" s="2">
        <v>2499</v>
      </c>
      <c r="D30" s="1">
        <v>0.3</v>
      </c>
      <c r="E30" s="2">
        <f t="shared" si="2"/>
        <v>741</v>
      </c>
      <c r="F30" s="4">
        <v>20</v>
      </c>
      <c r="G30" s="3">
        <v>4.0999999999999996</v>
      </c>
      <c r="H30" t="str">
        <f t="shared" si="0"/>
        <v>Excellent</v>
      </c>
      <c r="I30" t="str">
        <f t="shared" si="1"/>
        <v>Medium Discount</v>
      </c>
      <c r="J30" t="str">
        <f t="shared" si="5"/>
        <v>Discounts Don't Matter</v>
      </c>
      <c r="K30" t="str">
        <f t="shared" si="3"/>
        <v>Discounts don't Affect</v>
      </c>
      <c r="L30" t="str">
        <f t="shared" si="4"/>
        <v>Ratings Affect</v>
      </c>
    </row>
    <row r="31" spans="1:12" x14ac:dyDescent="0.4">
      <c r="A31" t="s">
        <v>336</v>
      </c>
      <c r="B31" s="2">
        <v>2200</v>
      </c>
      <c r="C31" s="2">
        <v>4080</v>
      </c>
      <c r="D31" s="1">
        <v>0.46</v>
      </c>
      <c r="E31" s="2">
        <f t="shared" si="2"/>
        <v>1880</v>
      </c>
      <c r="H31" t="str">
        <f t="shared" si="0"/>
        <v>No Rating</v>
      </c>
      <c r="I31" t="str">
        <f t="shared" si="1"/>
        <v>High Discount</v>
      </c>
      <c r="J31" t="str">
        <f t="shared" si="5"/>
        <v>Discounts Don't Matter</v>
      </c>
      <c r="K31" t="str">
        <f t="shared" si="3"/>
        <v>Discounts don't Affect</v>
      </c>
      <c r="L31" t="str">
        <f t="shared" si="4"/>
        <v>Ratings Don’t Affect</v>
      </c>
    </row>
    <row r="32" spans="1:12" x14ac:dyDescent="0.4">
      <c r="A32" t="s">
        <v>337</v>
      </c>
      <c r="B32" s="2">
        <v>185</v>
      </c>
      <c r="C32" s="2">
        <v>382</v>
      </c>
      <c r="D32" s="1">
        <v>0.52</v>
      </c>
      <c r="E32" s="2">
        <f t="shared" si="2"/>
        <v>197</v>
      </c>
      <c r="F32" s="4">
        <v>9</v>
      </c>
      <c r="G32" s="3">
        <v>4.3</v>
      </c>
      <c r="H32" t="str">
        <f t="shared" si="0"/>
        <v>Excellent</v>
      </c>
      <c r="I32" t="str">
        <f t="shared" si="1"/>
        <v>High Discount</v>
      </c>
      <c r="J32" t="str">
        <f t="shared" si="5"/>
        <v>Discounts Matter</v>
      </c>
      <c r="K32" t="str">
        <f t="shared" si="3"/>
        <v>Discounts don't Affect</v>
      </c>
      <c r="L32" t="str">
        <f t="shared" si="4"/>
        <v>Ratings Don’t Affect</v>
      </c>
    </row>
    <row r="33" spans="1:12" x14ac:dyDescent="0.4">
      <c r="A33" t="s">
        <v>105</v>
      </c>
      <c r="B33" s="2">
        <v>980</v>
      </c>
      <c r="C33" s="2">
        <v>1490</v>
      </c>
      <c r="D33" s="1">
        <v>0.34</v>
      </c>
      <c r="E33" s="2">
        <f t="shared" si="2"/>
        <v>510</v>
      </c>
      <c r="F33" s="4">
        <v>12</v>
      </c>
      <c r="G33" s="3">
        <v>4.7</v>
      </c>
      <c r="H33" t="str">
        <f t="shared" si="0"/>
        <v>Excellent</v>
      </c>
      <c r="I33" t="str">
        <f t="shared" si="1"/>
        <v>Medium Discount</v>
      </c>
      <c r="J33" t="str">
        <f t="shared" si="5"/>
        <v>Discounts Don't Matter</v>
      </c>
      <c r="K33" t="str">
        <f t="shared" si="3"/>
        <v>Discounts don't Affect</v>
      </c>
      <c r="L33" t="str">
        <f t="shared" si="4"/>
        <v>Ratings Affect</v>
      </c>
    </row>
    <row r="34" spans="1:12" x14ac:dyDescent="0.4">
      <c r="A34" t="s">
        <v>338</v>
      </c>
      <c r="B34" s="2">
        <v>1820</v>
      </c>
      <c r="C34" s="2">
        <v>3490</v>
      </c>
      <c r="D34" s="1">
        <v>0.48</v>
      </c>
      <c r="E34" s="2">
        <f t="shared" si="2"/>
        <v>1670</v>
      </c>
      <c r="F34" s="4">
        <v>9</v>
      </c>
      <c r="G34" s="3">
        <v>4.3</v>
      </c>
      <c r="H34" t="str">
        <f t="shared" ref="H34:H65" si="6">IF(OR(G34="", G34=""), "No Rating",
   IF(G34&lt;3, "Poor",
   IF(G34&lt;=4, "Average",
   IF(G34&lt;=5, "Excellent", "Invalid Rating"))))</f>
        <v>Excellent</v>
      </c>
      <c r="I34" t="str">
        <f t="shared" ref="I34:I65" si="7">IF(OR(D34=" ",D34=""),"null",IF(D34&lt;20%,"Low Discount",IF(D34&lt;=40%,"Medium Discount",IF(D34&lt;=100%,"High Discount"))))</f>
        <v>High Discount</v>
      </c>
      <c r="J34" t="str">
        <f t="shared" si="5"/>
        <v>Discounts Matter</v>
      </c>
      <c r="K34" t="str">
        <f t="shared" si="3"/>
        <v>Discounts don't Affect</v>
      </c>
      <c r="L34" t="str">
        <f t="shared" si="4"/>
        <v>Ratings Don’t Affect</v>
      </c>
    </row>
    <row r="35" spans="1:12" x14ac:dyDescent="0.4">
      <c r="A35" t="s">
        <v>339</v>
      </c>
      <c r="B35" s="2">
        <v>1940</v>
      </c>
      <c r="C35" s="2">
        <v>2650</v>
      </c>
      <c r="D35" s="1">
        <v>0.27</v>
      </c>
      <c r="E35" s="2">
        <f t="shared" si="2"/>
        <v>710</v>
      </c>
      <c r="F35" s="4">
        <v>20</v>
      </c>
      <c r="G35" s="3">
        <v>4.7</v>
      </c>
      <c r="H35" t="str">
        <f t="shared" si="6"/>
        <v>Excellent</v>
      </c>
      <c r="I35" t="str">
        <f t="shared" si="7"/>
        <v>Medium Discount</v>
      </c>
      <c r="J35" t="str">
        <f t="shared" si="5"/>
        <v>Discounts Don't Matter</v>
      </c>
      <c r="K35" t="str">
        <f t="shared" si="3"/>
        <v>Discounts don't Affect</v>
      </c>
      <c r="L35" t="str">
        <f t="shared" si="4"/>
        <v>Ratings Affect</v>
      </c>
    </row>
    <row r="36" spans="1:12" x14ac:dyDescent="0.4">
      <c r="A36" t="s">
        <v>340</v>
      </c>
      <c r="B36" s="2">
        <v>1980</v>
      </c>
      <c r="C36" s="2">
        <v>2699</v>
      </c>
      <c r="D36" s="1">
        <v>0.27</v>
      </c>
      <c r="E36" s="2">
        <f t="shared" si="2"/>
        <v>719</v>
      </c>
      <c r="F36" s="4">
        <v>32</v>
      </c>
      <c r="G36" s="3">
        <v>4.5</v>
      </c>
      <c r="H36" t="str">
        <f t="shared" si="6"/>
        <v>Excellent</v>
      </c>
      <c r="I36" t="str">
        <f t="shared" si="7"/>
        <v>Medium Discount</v>
      </c>
      <c r="J36" t="str">
        <f t="shared" si="5"/>
        <v>Discounts Don't Matter</v>
      </c>
      <c r="K36" t="str">
        <f t="shared" si="3"/>
        <v>Discounts don't Affect</v>
      </c>
      <c r="L36" t="str">
        <f t="shared" si="4"/>
        <v>Ratings Affect</v>
      </c>
    </row>
    <row r="37" spans="1:12" x14ac:dyDescent="0.4">
      <c r="A37" t="s">
        <v>117</v>
      </c>
      <c r="B37" s="2">
        <v>1620</v>
      </c>
      <c r="C37" s="2">
        <v>2690</v>
      </c>
      <c r="D37" s="1">
        <v>0.4</v>
      </c>
      <c r="E37" s="2">
        <f t="shared" si="2"/>
        <v>1070</v>
      </c>
      <c r="F37" s="4">
        <v>1</v>
      </c>
      <c r="G37" s="3">
        <v>5</v>
      </c>
      <c r="H37" t="str">
        <f t="shared" si="6"/>
        <v>Excellent</v>
      </c>
      <c r="I37" t="str">
        <f t="shared" si="7"/>
        <v>Medium Discount</v>
      </c>
      <c r="J37" t="str">
        <f t="shared" si="5"/>
        <v>Discounts Don't Matter</v>
      </c>
      <c r="K37" t="str">
        <f t="shared" si="3"/>
        <v>Discounts don't Affect</v>
      </c>
      <c r="L37" t="str">
        <f t="shared" si="4"/>
        <v>Ratings Don’t Affect</v>
      </c>
    </row>
    <row r="38" spans="1:12" x14ac:dyDescent="0.4">
      <c r="A38" t="s">
        <v>120</v>
      </c>
      <c r="B38" s="2">
        <v>171</v>
      </c>
      <c r="C38" s="2">
        <v>360</v>
      </c>
      <c r="D38" s="1">
        <v>0.53</v>
      </c>
      <c r="E38" s="2">
        <f t="shared" si="2"/>
        <v>189</v>
      </c>
      <c r="F38" s="4">
        <v>2</v>
      </c>
      <c r="G38" s="3">
        <v>5</v>
      </c>
      <c r="H38" t="str">
        <f t="shared" si="6"/>
        <v>Excellent</v>
      </c>
      <c r="I38" t="str">
        <f t="shared" si="7"/>
        <v>High Discount</v>
      </c>
      <c r="J38" t="str">
        <f t="shared" si="5"/>
        <v>Discounts Matter</v>
      </c>
      <c r="K38" t="str">
        <f t="shared" si="3"/>
        <v>Discounts don't Affect</v>
      </c>
      <c r="L38" t="str">
        <f t="shared" si="4"/>
        <v>Ratings Don’t Affect</v>
      </c>
    </row>
    <row r="39" spans="1:12" x14ac:dyDescent="0.4">
      <c r="A39" t="s">
        <v>341</v>
      </c>
      <c r="B39" s="2">
        <v>389</v>
      </c>
      <c r="C39" s="2">
        <v>656</v>
      </c>
      <c r="D39" s="1">
        <v>0.41</v>
      </c>
      <c r="E39" s="2">
        <f t="shared" si="2"/>
        <v>267</v>
      </c>
      <c r="F39" s="4">
        <v>36</v>
      </c>
      <c r="G39" s="3">
        <v>4.3</v>
      </c>
      <c r="H39" t="str">
        <f t="shared" si="6"/>
        <v>Excellent</v>
      </c>
      <c r="I39" t="str">
        <f t="shared" si="7"/>
        <v>High Discount</v>
      </c>
      <c r="J39" t="str">
        <f t="shared" si="5"/>
        <v>Discounts Matter</v>
      </c>
      <c r="K39" t="str">
        <f t="shared" si="3"/>
        <v>Discounts Affect</v>
      </c>
      <c r="L39" t="str">
        <f t="shared" si="4"/>
        <v>Ratings Affect</v>
      </c>
    </row>
    <row r="40" spans="1:12" x14ac:dyDescent="0.4">
      <c r="A40" t="s">
        <v>342</v>
      </c>
      <c r="B40" s="2">
        <v>1620</v>
      </c>
      <c r="C40" s="2">
        <v>2200</v>
      </c>
      <c r="D40" s="1">
        <v>0.38</v>
      </c>
      <c r="E40" s="2">
        <f t="shared" si="2"/>
        <v>580</v>
      </c>
      <c r="F40" s="4">
        <v>2</v>
      </c>
      <c r="G40" s="3">
        <v>4.5</v>
      </c>
      <c r="H40" t="str">
        <f t="shared" si="6"/>
        <v>Excellent</v>
      </c>
      <c r="I40" t="str">
        <f t="shared" si="7"/>
        <v>Medium Discount</v>
      </c>
      <c r="J40" t="str">
        <f t="shared" si="5"/>
        <v>Discounts Don't Matter</v>
      </c>
      <c r="K40" t="str">
        <f t="shared" si="3"/>
        <v>Discounts don't Affect</v>
      </c>
      <c r="L40" t="str">
        <f t="shared" si="4"/>
        <v>Ratings Don’t Affect</v>
      </c>
    </row>
    <row r="41" spans="1:12" x14ac:dyDescent="0.4">
      <c r="A41" t="s">
        <v>343</v>
      </c>
      <c r="B41" s="2">
        <v>2750</v>
      </c>
      <c r="C41" s="2">
        <v>4471</v>
      </c>
      <c r="D41" s="1">
        <v>0.38</v>
      </c>
      <c r="E41" s="2">
        <f t="shared" si="2"/>
        <v>1721</v>
      </c>
      <c r="F41" s="10"/>
      <c r="G41" s="10"/>
      <c r="H41" t="str">
        <f t="shared" si="6"/>
        <v>No Rating</v>
      </c>
      <c r="I41" t="str">
        <f t="shared" si="7"/>
        <v>Medium Discount</v>
      </c>
      <c r="J41" t="str">
        <f t="shared" si="5"/>
        <v>Discounts Don't Matter</v>
      </c>
      <c r="K41" t="str">
        <f t="shared" si="3"/>
        <v>Discounts don't Affect</v>
      </c>
      <c r="L41" t="str">
        <f t="shared" si="4"/>
        <v>Ratings Don’t Affect</v>
      </c>
    </row>
    <row r="42" spans="1:12" x14ac:dyDescent="0.4">
      <c r="A42" t="s">
        <v>344</v>
      </c>
      <c r="B42" s="2">
        <v>475</v>
      </c>
      <c r="C42" s="2">
        <v>931</v>
      </c>
      <c r="D42" s="1">
        <v>0.49</v>
      </c>
      <c r="E42" s="2">
        <f t="shared" si="2"/>
        <v>456</v>
      </c>
      <c r="F42" s="10"/>
      <c r="G42" s="10"/>
      <c r="H42" t="str">
        <f t="shared" si="6"/>
        <v>No Rating</v>
      </c>
      <c r="I42" t="str">
        <f t="shared" si="7"/>
        <v>High Discount</v>
      </c>
      <c r="J42" t="str">
        <f t="shared" si="5"/>
        <v>Discounts Don't Matter</v>
      </c>
      <c r="K42" t="str">
        <f t="shared" si="3"/>
        <v>Discounts don't Affect</v>
      </c>
      <c r="L42" t="str">
        <f t="shared" si="4"/>
        <v>Ratings Don’t Affect</v>
      </c>
    </row>
    <row r="43" spans="1:12" x14ac:dyDescent="0.4">
      <c r="A43" t="s">
        <v>345</v>
      </c>
      <c r="B43" s="2">
        <v>238</v>
      </c>
      <c r="C43" s="2">
        <v>476</v>
      </c>
      <c r="D43" s="1">
        <v>0.5</v>
      </c>
      <c r="E43" s="2">
        <f t="shared" si="2"/>
        <v>238</v>
      </c>
      <c r="F43" s="10"/>
      <c r="G43" s="10"/>
      <c r="H43" t="str">
        <f t="shared" si="6"/>
        <v>No Rating</v>
      </c>
      <c r="I43" t="str">
        <f t="shared" si="7"/>
        <v>High Discount</v>
      </c>
      <c r="J43" t="str">
        <f t="shared" si="5"/>
        <v>Discounts Don't Matter</v>
      </c>
      <c r="K43" t="str">
        <f t="shared" si="3"/>
        <v>Discounts don't Affect</v>
      </c>
      <c r="L43" t="str">
        <f t="shared" si="4"/>
        <v>Ratings Don’t Affect</v>
      </c>
    </row>
    <row r="44" spans="1:12" x14ac:dyDescent="0.4">
      <c r="A44" t="s">
        <v>137</v>
      </c>
      <c r="B44" s="2">
        <v>610</v>
      </c>
      <c r="C44" s="2">
        <v>1060</v>
      </c>
      <c r="D44" s="1">
        <v>0.42</v>
      </c>
      <c r="E44" s="2">
        <f t="shared" si="2"/>
        <v>450</v>
      </c>
      <c r="F44" s="10"/>
      <c r="G44" s="10"/>
      <c r="H44" t="str">
        <f t="shared" si="6"/>
        <v>No Rating</v>
      </c>
      <c r="I44" t="str">
        <f t="shared" si="7"/>
        <v>High Discount</v>
      </c>
      <c r="J44" t="str">
        <f t="shared" si="5"/>
        <v>Discounts Don't Matter</v>
      </c>
      <c r="K44" t="str">
        <f t="shared" si="3"/>
        <v>Discounts don't Affect</v>
      </c>
      <c r="L44" t="str">
        <f t="shared" si="4"/>
        <v>Ratings Don’t Affect</v>
      </c>
    </row>
    <row r="45" spans="1:12" x14ac:dyDescent="0.4">
      <c r="A45" t="s">
        <v>137</v>
      </c>
      <c r="B45" s="2">
        <v>610</v>
      </c>
      <c r="C45" s="2">
        <v>1060</v>
      </c>
      <c r="D45" s="1">
        <v>0.42</v>
      </c>
      <c r="E45" s="2">
        <f t="shared" si="2"/>
        <v>450</v>
      </c>
      <c r="F45" s="10"/>
      <c r="G45" s="10"/>
      <c r="H45" t="str">
        <f t="shared" si="6"/>
        <v>No Rating</v>
      </c>
      <c r="I45" t="str">
        <f t="shared" si="7"/>
        <v>High Discount</v>
      </c>
      <c r="J45" t="str">
        <f t="shared" si="5"/>
        <v>Discounts Don't Matter</v>
      </c>
      <c r="K45" t="str">
        <f t="shared" si="3"/>
        <v>Discounts don't Affect</v>
      </c>
      <c r="L45" t="str">
        <f t="shared" si="4"/>
        <v>Ratings Don’t Affect</v>
      </c>
    </row>
    <row r="46" spans="1:12" x14ac:dyDescent="0.4">
      <c r="A46" t="s">
        <v>140</v>
      </c>
      <c r="B46" s="2">
        <v>2132</v>
      </c>
      <c r="C46" s="2">
        <v>2169</v>
      </c>
      <c r="D46" s="1">
        <v>0.02</v>
      </c>
      <c r="E46" s="2">
        <f t="shared" si="2"/>
        <v>37</v>
      </c>
      <c r="F46" s="10"/>
      <c r="G46" s="10"/>
      <c r="H46" t="str">
        <f t="shared" si="6"/>
        <v>No Rating</v>
      </c>
      <c r="I46" t="str">
        <f t="shared" si="7"/>
        <v>Low Discount</v>
      </c>
      <c r="J46" t="str">
        <f t="shared" si="5"/>
        <v>Discounts Don't Matter</v>
      </c>
      <c r="K46" t="str">
        <f t="shared" si="3"/>
        <v>Discounts don't Affect</v>
      </c>
      <c r="L46" t="str">
        <f t="shared" si="4"/>
        <v>Ratings Don’t Affect</v>
      </c>
    </row>
    <row r="47" spans="1:12" x14ac:dyDescent="0.4">
      <c r="A47" t="s">
        <v>143</v>
      </c>
      <c r="B47" s="2">
        <v>999</v>
      </c>
      <c r="C47" s="2">
        <v>2000</v>
      </c>
      <c r="D47" s="1">
        <v>0.5</v>
      </c>
      <c r="E47" s="2">
        <f t="shared" si="2"/>
        <v>1001</v>
      </c>
      <c r="F47" s="10"/>
      <c r="G47" s="10"/>
      <c r="H47" t="str">
        <f t="shared" si="6"/>
        <v>No Rating</v>
      </c>
      <c r="I47" t="str">
        <f t="shared" si="7"/>
        <v>High Discount</v>
      </c>
      <c r="J47" t="str">
        <f t="shared" si="5"/>
        <v>Discounts Don't Matter</v>
      </c>
      <c r="K47" t="str">
        <f t="shared" si="3"/>
        <v>Discounts don't Affect</v>
      </c>
      <c r="L47" t="str">
        <f t="shared" si="4"/>
        <v>Ratings Don’t Affect</v>
      </c>
    </row>
    <row r="48" spans="1:12" x14ac:dyDescent="0.4">
      <c r="A48" t="s">
        <v>346</v>
      </c>
      <c r="B48" s="2">
        <v>1190</v>
      </c>
      <c r="C48" s="2">
        <v>1785</v>
      </c>
      <c r="D48" s="1">
        <v>0.33</v>
      </c>
      <c r="E48" s="2">
        <f t="shared" si="2"/>
        <v>595</v>
      </c>
      <c r="F48" s="10"/>
      <c r="G48" s="10"/>
      <c r="H48" t="str">
        <f t="shared" si="6"/>
        <v>No Rating</v>
      </c>
      <c r="I48" t="str">
        <f t="shared" si="7"/>
        <v>Medium Discount</v>
      </c>
      <c r="J48" t="str">
        <f t="shared" si="5"/>
        <v>Discounts Don't Matter</v>
      </c>
      <c r="K48" t="str">
        <f t="shared" si="3"/>
        <v>Discounts don't Affect</v>
      </c>
      <c r="L48" t="str">
        <f t="shared" si="4"/>
        <v>Ratings Don’t Affect</v>
      </c>
    </row>
    <row r="49" spans="1:12" x14ac:dyDescent="0.4">
      <c r="A49" t="s">
        <v>148</v>
      </c>
      <c r="B49" s="2">
        <v>671</v>
      </c>
      <c r="C49" s="2">
        <v>1316</v>
      </c>
      <c r="D49" s="1">
        <v>0.49</v>
      </c>
      <c r="E49" s="2">
        <f t="shared" si="2"/>
        <v>645</v>
      </c>
      <c r="F49" s="10"/>
      <c r="G49" s="10"/>
      <c r="H49" t="str">
        <f t="shared" si="6"/>
        <v>No Rating</v>
      </c>
      <c r="I49" t="str">
        <f t="shared" si="7"/>
        <v>High Discount</v>
      </c>
      <c r="J49" t="str">
        <f t="shared" si="5"/>
        <v>Discounts Don't Matter</v>
      </c>
      <c r="K49" t="str">
        <f t="shared" si="3"/>
        <v>Discounts don't Affect</v>
      </c>
      <c r="L49" t="str">
        <f t="shared" si="4"/>
        <v>Ratings Don’t Affect</v>
      </c>
    </row>
    <row r="50" spans="1:12" x14ac:dyDescent="0.4">
      <c r="A50" t="s">
        <v>151</v>
      </c>
      <c r="B50" s="2">
        <v>1200</v>
      </c>
      <c r="C50" s="2">
        <v>1950</v>
      </c>
      <c r="D50" s="1">
        <v>0.38</v>
      </c>
      <c r="E50" s="2">
        <f t="shared" si="2"/>
        <v>750</v>
      </c>
      <c r="F50" s="10"/>
      <c r="G50" s="10"/>
      <c r="H50" t="str">
        <f t="shared" si="6"/>
        <v>No Rating</v>
      </c>
      <c r="I50" t="str">
        <f t="shared" si="7"/>
        <v>Medium Discount</v>
      </c>
      <c r="J50" t="str">
        <f t="shared" si="5"/>
        <v>Discounts Don't Matter</v>
      </c>
      <c r="K50" t="str">
        <f t="shared" si="3"/>
        <v>Discounts don't Affect</v>
      </c>
      <c r="L50" t="str">
        <f t="shared" si="4"/>
        <v>Ratings Don’t Affect</v>
      </c>
    </row>
    <row r="51" spans="1:12" x14ac:dyDescent="0.4">
      <c r="A51" t="s">
        <v>154</v>
      </c>
      <c r="B51" s="2">
        <v>199</v>
      </c>
      <c r="C51" s="2">
        <v>504</v>
      </c>
      <c r="D51" s="1">
        <v>0.61</v>
      </c>
      <c r="E51" s="2">
        <f t="shared" si="2"/>
        <v>305</v>
      </c>
      <c r="F51" s="10"/>
      <c r="G51" s="10"/>
      <c r="H51" t="str">
        <f t="shared" si="6"/>
        <v>No Rating</v>
      </c>
      <c r="I51" t="str">
        <f t="shared" si="7"/>
        <v>High Discount</v>
      </c>
      <c r="J51" t="str">
        <f t="shared" si="5"/>
        <v>Discounts Don't Matter</v>
      </c>
      <c r="K51" t="str">
        <f t="shared" si="3"/>
        <v>Discounts don't Affect</v>
      </c>
      <c r="L51" t="str">
        <f t="shared" si="4"/>
        <v>Ratings Don’t Affect</v>
      </c>
    </row>
    <row r="52" spans="1:12" x14ac:dyDescent="0.4">
      <c r="A52" t="s">
        <v>157</v>
      </c>
      <c r="B52" s="2">
        <v>299</v>
      </c>
      <c r="C52" s="2">
        <v>600</v>
      </c>
      <c r="D52" s="1">
        <v>0.5</v>
      </c>
      <c r="E52" s="2">
        <f t="shared" si="2"/>
        <v>301</v>
      </c>
      <c r="F52" s="10"/>
      <c r="G52" s="10"/>
      <c r="H52" t="str">
        <f t="shared" si="6"/>
        <v>No Rating</v>
      </c>
      <c r="I52" t="str">
        <f t="shared" si="7"/>
        <v>High Discount</v>
      </c>
      <c r="J52" t="str">
        <f t="shared" si="5"/>
        <v>Discounts Don't Matter</v>
      </c>
      <c r="K52" t="str">
        <f t="shared" si="3"/>
        <v>Discounts don't Affect</v>
      </c>
      <c r="L52" t="str">
        <f t="shared" si="4"/>
        <v>Ratings Don’t Affect</v>
      </c>
    </row>
    <row r="53" spans="1:12" x14ac:dyDescent="0.4">
      <c r="A53" t="s">
        <v>160</v>
      </c>
      <c r="B53" s="2">
        <v>1660</v>
      </c>
      <c r="C53" s="2">
        <v>1699</v>
      </c>
      <c r="D53" s="1">
        <v>0.02</v>
      </c>
      <c r="E53" s="2">
        <f t="shared" si="2"/>
        <v>39</v>
      </c>
      <c r="F53" s="10"/>
      <c r="G53" s="10"/>
      <c r="H53" t="str">
        <f t="shared" si="6"/>
        <v>No Rating</v>
      </c>
      <c r="I53" t="str">
        <f t="shared" si="7"/>
        <v>Low Discount</v>
      </c>
      <c r="J53" t="str">
        <f t="shared" si="5"/>
        <v>Discounts Don't Matter</v>
      </c>
      <c r="K53" t="str">
        <f t="shared" si="3"/>
        <v>Discounts don't Affect</v>
      </c>
      <c r="L53" t="str">
        <f t="shared" si="4"/>
        <v>Ratings Don’t Affect</v>
      </c>
    </row>
    <row r="54" spans="1:12" x14ac:dyDescent="0.4">
      <c r="A54" t="s">
        <v>163</v>
      </c>
      <c r="B54" s="2">
        <v>299</v>
      </c>
      <c r="C54" s="2">
        <v>384</v>
      </c>
      <c r="D54" s="1">
        <v>0.22</v>
      </c>
      <c r="E54" s="2">
        <f t="shared" si="2"/>
        <v>85</v>
      </c>
      <c r="F54" s="10"/>
      <c r="G54" s="10"/>
      <c r="H54" t="str">
        <f t="shared" si="6"/>
        <v>No Rating</v>
      </c>
      <c r="I54" t="str">
        <f t="shared" si="7"/>
        <v>Medium Discount</v>
      </c>
      <c r="J54" t="str">
        <f t="shared" si="5"/>
        <v>Discounts Don't Matter</v>
      </c>
      <c r="K54" t="str">
        <f t="shared" si="3"/>
        <v>Discounts don't Affect</v>
      </c>
      <c r="L54" t="str">
        <f t="shared" si="4"/>
        <v>Ratings Don’t Affect</v>
      </c>
    </row>
    <row r="55" spans="1:12" x14ac:dyDescent="0.4">
      <c r="A55" t="s">
        <v>347</v>
      </c>
      <c r="B55" s="2">
        <v>1459</v>
      </c>
      <c r="C55" s="2">
        <v>1499</v>
      </c>
      <c r="D55" s="1">
        <v>0.03</v>
      </c>
      <c r="E55" s="2">
        <f t="shared" si="2"/>
        <v>40</v>
      </c>
      <c r="F55" s="10"/>
      <c r="G55" s="10"/>
      <c r="H55" t="str">
        <f t="shared" si="6"/>
        <v>No Rating</v>
      </c>
      <c r="I55" t="str">
        <f t="shared" si="7"/>
        <v>Low Discount</v>
      </c>
      <c r="J55" t="str">
        <f t="shared" si="5"/>
        <v>Discounts Don't Matter</v>
      </c>
      <c r="K55" t="str">
        <f t="shared" si="3"/>
        <v>Discounts don't Affect</v>
      </c>
      <c r="L55" t="str">
        <f t="shared" si="4"/>
        <v>Ratings Don’t Affect</v>
      </c>
    </row>
    <row r="56" spans="1:12" x14ac:dyDescent="0.4">
      <c r="A56" t="s">
        <v>168</v>
      </c>
      <c r="B56" s="2">
        <v>799</v>
      </c>
      <c r="C56" s="2">
        <v>1343</v>
      </c>
      <c r="D56" s="1">
        <v>0.41</v>
      </c>
      <c r="E56" s="2">
        <f t="shared" si="2"/>
        <v>544</v>
      </c>
      <c r="F56" s="10"/>
      <c r="G56" s="10"/>
      <c r="H56" t="str">
        <f t="shared" si="6"/>
        <v>No Rating</v>
      </c>
      <c r="I56" t="str">
        <f t="shared" si="7"/>
        <v>High Discount</v>
      </c>
      <c r="J56" t="str">
        <f t="shared" si="5"/>
        <v>Discounts Don't Matter</v>
      </c>
      <c r="K56" t="str">
        <f t="shared" si="3"/>
        <v>Discounts don't Affect</v>
      </c>
      <c r="L56" t="str">
        <f t="shared" si="4"/>
        <v>Ratings Don’t Affect</v>
      </c>
    </row>
    <row r="57" spans="1:12" x14ac:dyDescent="0.4">
      <c r="A57" t="s">
        <v>170</v>
      </c>
      <c r="B57" s="2">
        <v>499</v>
      </c>
      <c r="C57" s="2">
        <v>900</v>
      </c>
      <c r="D57" s="1">
        <v>0.45</v>
      </c>
      <c r="E57" s="2">
        <f t="shared" si="2"/>
        <v>401</v>
      </c>
      <c r="F57" s="10"/>
      <c r="G57" s="10"/>
      <c r="H57" t="str">
        <f t="shared" si="6"/>
        <v>No Rating</v>
      </c>
      <c r="I57" t="str">
        <f t="shared" si="7"/>
        <v>High Discount</v>
      </c>
      <c r="J57" t="str">
        <f t="shared" si="5"/>
        <v>Discounts Don't Matter</v>
      </c>
      <c r="K57" t="str">
        <f t="shared" si="3"/>
        <v>Discounts don't Affect</v>
      </c>
      <c r="L57" t="str">
        <f t="shared" si="4"/>
        <v>Ratings Don’t Affect</v>
      </c>
    </row>
    <row r="58" spans="1:12" x14ac:dyDescent="0.4">
      <c r="A58" t="s">
        <v>173</v>
      </c>
      <c r="B58" s="2">
        <v>699</v>
      </c>
      <c r="C58" s="2">
        <v>1343</v>
      </c>
      <c r="D58" s="1">
        <v>0.48</v>
      </c>
      <c r="E58" s="2">
        <f t="shared" si="2"/>
        <v>644</v>
      </c>
      <c r="F58" s="10"/>
      <c r="G58" s="10"/>
      <c r="H58" t="str">
        <f t="shared" si="6"/>
        <v>No Rating</v>
      </c>
      <c r="I58" t="str">
        <f t="shared" si="7"/>
        <v>High Discount</v>
      </c>
      <c r="J58" t="str">
        <f t="shared" si="5"/>
        <v>Discounts Don't Matter</v>
      </c>
      <c r="K58" t="str">
        <f t="shared" si="3"/>
        <v>Discounts don't Affect</v>
      </c>
      <c r="L58" t="str">
        <f t="shared" si="4"/>
        <v>Ratings Don’t Affect</v>
      </c>
    </row>
    <row r="59" spans="1:12" x14ac:dyDescent="0.4">
      <c r="A59" t="s">
        <v>175</v>
      </c>
      <c r="B59" s="2">
        <v>799</v>
      </c>
      <c r="C59" s="2">
        <v>1567</v>
      </c>
      <c r="D59" s="1">
        <v>0.49</v>
      </c>
      <c r="E59" s="2">
        <f t="shared" si="2"/>
        <v>768</v>
      </c>
      <c r="F59" s="10"/>
      <c r="G59" s="10"/>
      <c r="H59" t="str">
        <f t="shared" si="6"/>
        <v>No Rating</v>
      </c>
      <c r="I59" t="str">
        <f t="shared" si="7"/>
        <v>High Discount</v>
      </c>
      <c r="J59" t="str">
        <f t="shared" si="5"/>
        <v>Discounts Don't Matter</v>
      </c>
      <c r="K59" t="str">
        <f t="shared" si="3"/>
        <v>Discounts don't Affect</v>
      </c>
      <c r="L59" t="str">
        <f t="shared" si="4"/>
        <v>Ratings Don’t Affect</v>
      </c>
    </row>
    <row r="60" spans="1:12" x14ac:dyDescent="0.4">
      <c r="A60" t="s">
        <v>348</v>
      </c>
      <c r="B60" s="2">
        <v>2799</v>
      </c>
      <c r="C60" s="2">
        <v>3810</v>
      </c>
      <c r="D60" s="1">
        <v>0.27</v>
      </c>
      <c r="E60" s="2">
        <f t="shared" si="2"/>
        <v>1011</v>
      </c>
      <c r="F60" s="10"/>
      <c r="G60" s="10"/>
      <c r="H60" t="str">
        <f t="shared" si="6"/>
        <v>No Rating</v>
      </c>
      <c r="I60" t="str">
        <f t="shared" si="7"/>
        <v>Medium Discount</v>
      </c>
      <c r="J60" t="str">
        <f t="shared" si="5"/>
        <v>Discounts Don't Matter</v>
      </c>
      <c r="K60" t="str">
        <f t="shared" si="3"/>
        <v>Discounts don't Affect</v>
      </c>
      <c r="L60" t="str">
        <f t="shared" si="4"/>
        <v>Ratings Don’t Affect</v>
      </c>
    </row>
    <row r="61" spans="1:12" x14ac:dyDescent="0.4">
      <c r="A61" t="s">
        <v>170</v>
      </c>
      <c r="B61" s="2">
        <v>399</v>
      </c>
      <c r="C61" s="2">
        <v>896</v>
      </c>
      <c r="D61" s="1">
        <v>0.55000000000000004</v>
      </c>
      <c r="E61" s="2">
        <f t="shared" si="2"/>
        <v>497</v>
      </c>
      <c r="F61" s="10"/>
      <c r="G61" s="10"/>
      <c r="H61" t="str">
        <f t="shared" si="6"/>
        <v>No Rating</v>
      </c>
      <c r="I61" t="str">
        <f t="shared" si="7"/>
        <v>High Discount</v>
      </c>
      <c r="J61" t="str">
        <f t="shared" si="5"/>
        <v>Discounts Don't Matter</v>
      </c>
      <c r="K61" t="str">
        <f t="shared" si="3"/>
        <v>Discounts don't Affect</v>
      </c>
      <c r="L61" t="str">
        <f t="shared" si="4"/>
        <v>Ratings Don’t Affect</v>
      </c>
    </row>
    <row r="62" spans="1:12" x14ac:dyDescent="0.4">
      <c r="A62" t="s">
        <v>182</v>
      </c>
      <c r="B62" s="2">
        <v>2170</v>
      </c>
      <c r="C62" s="2">
        <v>2500</v>
      </c>
      <c r="D62" s="1">
        <v>0.13</v>
      </c>
      <c r="E62" s="2">
        <f t="shared" si="2"/>
        <v>330</v>
      </c>
      <c r="F62" s="4">
        <v>6</v>
      </c>
      <c r="G62" s="3">
        <v>2.5</v>
      </c>
      <c r="H62" t="str">
        <f t="shared" si="6"/>
        <v>Poor</v>
      </c>
      <c r="I62" t="str">
        <f t="shared" si="7"/>
        <v>Low Discount</v>
      </c>
      <c r="J62" t="str">
        <f t="shared" si="5"/>
        <v>Discounts Don't Matter</v>
      </c>
      <c r="K62" t="str">
        <f t="shared" si="3"/>
        <v>Discounts don't Affect</v>
      </c>
      <c r="L62" t="str">
        <f t="shared" si="4"/>
        <v>Ratings Don’t Affect</v>
      </c>
    </row>
    <row r="63" spans="1:12" x14ac:dyDescent="0.4">
      <c r="A63" t="s">
        <v>186</v>
      </c>
      <c r="B63" s="2">
        <v>458</v>
      </c>
      <c r="C63" s="2">
        <v>986</v>
      </c>
      <c r="D63" s="1">
        <v>0.54</v>
      </c>
      <c r="E63" s="2">
        <f t="shared" si="2"/>
        <v>528</v>
      </c>
      <c r="F63" s="4">
        <v>10</v>
      </c>
      <c r="G63" s="3">
        <v>3</v>
      </c>
      <c r="H63" t="str">
        <f t="shared" si="6"/>
        <v>Average</v>
      </c>
      <c r="I63" t="str">
        <f t="shared" si="7"/>
        <v>High Discount</v>
      </c>
      <c r="J63" t="str">
        <f t="shared" si="5"/>
        <v>Discounts Don't Matter</v>
      </c>
      <c r="K63" t="str">
        <f t="shared" si="3"/>
        <v>Discounts don't Affect</v>
      </c>
      <c r="L63" t="str">
        <f t="shared" si="4"/>
        <v>Ratings Don’t Affect</v>
      </c>
    </row>
    <row r="64" spans="1:12" x14ac:dyDescent="0.4">
      <c r="A64" t="s">
        <v>349</v>
      </c>
      <c r="B64" s="2">
        <v>2115</v>
      </c>
      <c r="C64" s="2">
        <v>4700</v>
      </c>
      <c r="D64" s="1">
        <v>0.55000000000000004</v>
      </c>
      <c r="E64" s="2">
        <f t="shared" si="2"/>
        <v>2585</v>
      </c>
      <c r="F64" s="4">
        <v>13</v>
      </c>
      <c r="G64" s="3">
        <v>2.1</v>
      </c>
      <c r="H64" t="str">
        <f t="shared" si="6"/>
        <v>Poor</v>
      </c>
      <c r="I64" t="str">
        <f t="shared" si="7"/>
        <v>High Discount</v>
      </c>
      <c r="J64" t="str">
        <f t="shared" si="5"/>
        <v>Discounts Don't Matter</v>
      </c>
      <c r="K64" t="str">
        <f t="shared" si="3"/>
        <v>Discounts Affect</v>
      </c>
      <c r="L64" t="str">
        <f t="shared" si="4"/>
        <v>Ratings Don’t Affect</v>
      </c>
    </row>
    <row r="65" spans="1:12" x14ac:dyDescent="0.4">
      <c r="A65" t="s">
        <v>194</v>
      </c>
      <c r="B65" s="2">
        <v>445</v>
      </c>
      <c r="C65" s="2">
        <v>873</v>
      </c>
      <c r="D65" s="1">
        <v>0.49</v>
      </c>
      <c r="E65" s="2">
        <f t="shared" si="2"/>
        <v>428</v>
      </c>
      <c r="F65" s="4">
        <v>69</v>
      </c>
      <c r="G65" s="3">
        <v>2.8</v>
      </c>
      <c r="H65" t="str">
        <f t="shared" si="6"/>
        <v>Poor</v>
      </c>
      <c r="I65" t="str">
        <f t="shared" si="7"/>
        <v>High Discount</v>
      </c>
      <c r="J65" t="str">
        <f t="shared" si="5"/>
        <v>Discounts Don't Matter</v>
      </c>
      <c r="K65" t="str">
        <f t="shared" si="3"/>
        <v>Discounts Affect</v>
      </c>
      <c r="L65" t="str">
        <f t="shared" si="4"/>
        <v>Ratings Don’t Affect</v>
      </c>
    </row>
    <row r="66" spans="1:12" x14ac:dyDescent="0.4">
      <c r="A66" t="s">
        <v>198</v>
      </c>
      <c r="B66" s="2">
        <v>325</v>
      </c>
      <c r="C66" s="2">
        <v>680</v>
      </c>
      <c r="D66" s="1">
        <v>0.52</v>
      </c>
      <c r="E66" s="2">
        <f t="shared" si="2"/>
        <v>355</v>
      </c>
      <c r="F66" s="4">
        <v>15</v>
      </c>
      <c r="G66" s="3">
        <v>2.7</v>
      </c>
      <c r="H66" t="str">
        <f t="shared" ref="H66:H97" si="8">IF(OR(G66="", G66=""), "No Rating",
   IF(G66&lt;3, "Poor",
   IF(G66&lt;=4, "Average",
   IF(G66&lt;=5, "Excellent", "Invalid Rating"))))</f>
        <v>Poor</v>
      </c>
      <c r="I66" t="str">
        <f t="shared" ref="I66:I97" si="9">IF(OR(D66=" ",D66=""),"null",IF(D66&lt;20%,"Low Discount",IF(D66&lt;=40%,"Medium Discount",IF(D66&lt;=100%,"High Discount"))))</f>
        <v>High Discount</v>
      </c>
      <c r="J66" t="str">
        <f t="shared" si="5"/>
        <v>Discounts Don't Matter</v>
      </c>
      <c r="K66" t="str">
        <f t="shared" si="3"/>
        <v>Discounts Affect</v>
      </c>
      <c r="L66" t="str">
        <f t="shared" si="4"/>
        <v>Ratings Don’t Affect</v>
      </c>
    </row>
    <row r="67" spans="1:12" x14ac:dyDescent="0.4">
      <c r="A67" t="s">
        <v>202</v>
      </c>
      <c r="B67" s="2">
        <v>1220</v>
      </c>
      <c r="C67" s="2">
        <v>1555</v>
      </c>
      <c r="D67" s="1">
        <v>0.22</v>
      </c>
      <c r="E67" s="2">
        <f t="shared" ref="E67:E116" si="10">C67-B67</f>
        <v>335</v>
      </c>
      <c r="F67" s="4">
        <v>16</v>
      </c>
      <c r="G67" s="3">
        <v>2.9</v>
      </c>
      <c r="H67" t="str">
        <f t="shared" si="8"/>
        <v>Poor</v>
      </c>
      <c r="I67" t="str">
        <f t="shared" si="9"/>
        <v>Medium Discount</v>
      </c>
      <c r="J67" t="str">
        <f t="shared" si="5"/>
        <v>Discounts Don't Matter</v>
      </c>
      <c r="K67" t="str">
        <f t="shared" ref="K67:K116" si="11">IF(AND(D67&gt;40%, F67&gt;10), "Discounts Affect", "Discounts don't Affect")</f>
        <v>Discounts don't Affect</v>
      </c>
      <c r="L67" t="str">
        <f t="shared" ref="L67:L116" si="12">IF(AND(G67&gt;4, F67&gt;10), "Ratings Affect", "Ratings Don’t Affect")</f>
        <v>Ratings Don’t Affect</v>
      </c>
    </row>
    <row r="68" spans="1:12" x14ac:dyDescent="0.4">
      <c r="A68" t="s">
        <v>206</v>
      </c>
      <c r="B68" s="2">
        <v>990</v>
      </c>
      <c r="C68" s="2">
        <v>1814</v>
      </c>
      <c r="D68" s="1">
        <v>0.45</v>
      </c>
      <c r="E68" s="2">
        <f t="shared" si="10"/>
        <v>824</v>
      </c>
      <c r="F68" s="4">
        <v>6</v>
      </c>
      <c r="G68" s="3">
        <v>2.2000000000000002</v>
      </c>
      <c r="H68" t="str">
        <f t="shared" si="8"/>
        <v>Poor</v>
      </c>
      <c r="I68" t="str">
        <f t="shared" si="9"/>
        <v>High Discount</v>
      </c>
      <c r="J68" t="str">
        <f t="shared" ref="J68:J116" si="13">IF(AND(G68&gt;4, D68&gt;40%),"Discounts Matter","Discounts Don't Matter")</f>
        <v>Discounts Don't Matter</v>
      </c>
      <c r="K68" t="str">
        <f t="shared" si="11"/>
        <v>Discounts don't Affect</v>
      </c>
      <c r="L68" t="str">
        <f t="shared" si="12"/>
        <v>Ratings Don’t Affect</v>
      </c>
    </row>
    <row r="69" spans="1:12" x14ac:dyDescent="0.4">
      <c r="A69" t="s">
        <v>209</v>
      </c>
      <c r="B69" s="2">
        <v>1000</v>
      </c>
      <c r="C69" s="2">
        <v>2000</v>
      </c>
      <c r="D69" s="1">
        <v>0.5</v>
      </c>
      <c r="E69" s="2">
        <f t="shared" si="10"/>
        <v>1000</v>
      </c>
      <c r="F69" s="4">
        <v>7</v>
      </c>
      <c r="G69" s="3">
        <v>2.2999999999999998</v>
      </c>
      <c r="H69" t="str">
        <f t="shared" si="8"/>
        <v>Poor</v>
      </c>
      <c r="I69" t="str">
        <f t="shared" si="9"/>
        <v>High Discount</v>
      </c>
      <c r="J69" t="str">
        <f t="shared" si="13"/>
        <v>Discounts Don't Matter</v>
      </c>
      <c r="K69" t="str">
        <f t="shared" si="11"/>
        <v>Discounts don't Affect</v>
      </c>
      <c r="L69" t="str">
        <f t="shared" si="12"/>
        <v>Ratings Don’t Affect</v>
      </c>
    </row>
    <row r="70" spans="1:12" x14ac:dyDescent="0.4">
      <c r="A70" t="s">
        <v>350</v>
      </c>
      <c r="B70" s="2">
        <v>3750</v>
      </c>
      <c r="C70" s="2">
        <v>6143</v>
      </c>
      <c r="D70" s="1">
        <v>0.39</v>
      </c>
      <c r="E70" s="2">
        <f t="shared" si="10"/>
        <v>2393</v>
      </c>
      <c r="F70" s="4">
        <v>5</v>
      </c>
      <c r="G70" s="3">
        <v>3</v>
      </c>
      <c r="H70" t="str">
        <f t="shared" si="8"/>
        <v>Average</v>
      </c>
      <c r="I70" t="str">
        <f t="shared" si="9"/>
        <v>Medium Discount</v>
      </c>
      <c r="J70" t="str">
        <f t="shared" si="13"/>
        <v>Discounts Don't Matter</v>
      </c>
      <c r="K70" t="str">
        <f t="shared" si="11"/>
        <v>Discounts don't Affect</v>
      </c>
      <c r="L70" t="str">
        <f t="shared" si="12"/>
        <v>Ratings Don’t Affect</v>
      </c>
    </row>
    <row r="71" spans="1:12" x14ac:dyDescent="0.4">
      <c r="A71" t="s">
        <v>215</v>
      </c>
      <c r="B71" s="2">
        <v>382</v>
      </c>
      <c r="C71" s="2">
        <v>700</v>
      </c>
      <c r="D71" s="1">
        <v>0.45</v>
      </c>
      <c r="E71" s="2">
        <f t="shared" si="10"/>
        <v>318</v>
      </c>
      <c r="F71" s="4">
        <v>17</v>
      </c>
      <c r="G71" s="3">
        <v>2.6</v>
      </c>
      <c r="H71" t="str">
        <f t="shared" si="8"/>
        <v>Poor</v>
      </c>
      <c r="I71" t="str">
        <f t="shared" si="9"/>
        <v>High Discount</v>
      </c>
      <c r="J71" t="str">
        <f t="shared" si="13"/>
        <v>Discounts Don't Matter</v>
      </c>
      <c r="K71" t="str">
        <f t="shared" si="11"/>
        <v>Discounts Affect</v>
      </c>
      <c r="L71" t="str">
        <f t="shared" si="12"/>
        <v>Ratings Don’t Affect</v>
      </c>
    </row>
    <row r="72" spans="1:12" x14ac:dyDescent="0.4">
      <c r="A72" t="s">
        <v>218</v>
      </c>
      <c r="B72" s="2">
        <v>2300</v>
      </c>
      <c r="C72" s="2">
        <v>3240</v>
      </c>
      <c r="D72" s="1">
        <v>0.28999999999999998</v>
      </c>
      <c r="E72" s="2">
        <f t="shared" si="10"/>
        <v>940</v>
      </c>
      <c r="F72" s="4">
        <v>5</v>
      </c>
      <c r="G72" s="3">
        <v>3</v>
      </c>
      <c r="H72" t="str">
        <f t="shared" si="8"/>
        <v>Average</v>
      </c>
      <c r="I72" t="str">
        <f t="shared" si="9"/>
        <v>Medium Discount</v>
      </c>
      <c r="J72" t="str">
        <f t="shared" si="13"/>
        <v>Discounts Don't Matter</v>
      </c>
      <c r="K72" t="str">
        <f t="shared" si="11"/>
        <v>Discounts don't Affect</v>
      </c>
      <c r="L72" t="str">
        <f t="shared" si="12"/>
        <v>Ratings Don’t Affect</v>
      </c>
    </row>
    <row r="73" spans="1:12" x14ac:dyDescent="0.4">
      <c r="A73" t="s">
        <v>221</v>
      </c>
      <c r="B73" s="2">
        <v>345</v>
      </c>
      <c r="C73" s="2">
        <v>602</v>
      </c>
      <c r="D73" s="1">
        <v>0.43</v>
      </c>
      <c r="E73" s="2">
        <f t="shared" si="10"/>
        <v>257</v>
      </c>
      <c r="F73" s="4">
        <v>6</v>
      </c>
      <c r="G73" s="3">
        <v>2.2999999999999998</v>
      </c>
      <c r="H73" t="str">
        <f t="shared" si="8"/>
        <v>Poor</v>
      </c>
      <c r="I73" t="str">
        <f t="shared" si="9"/>
        <v>High Discount</v>
      </c>
      <c r="J73" t="str">
        <f t="shared" si="13"/>
        <v>Discounts Don't Matter</v>
      </c>
      <c r="K73" t="str">
        <f t="shared" si="11"/>
        <v>Discounts don't Affect</v>
      </c>
      <c r="L73" t="str">
        <f t="shared" si="12"/>
        <v>Ratings Don’t Affect</v>
      </c>
    </row>
    <row r="74" spans="1:12" x14ac:dyDescent="0.4">
      <c r="A74" t="s">
        <v>224</v>
      </c>
      <c r="B74" s="2">
        <v>509</v>
      </c>
      <c r="C74" s="2">
        <v>899</v>
      </c>
      <c r="D74" s="1">
        <v>0.43</v>
      </c>
      <c r="E74" s="2">
        <f t="shared" si="10"/>
        <v>390</v>
      </c>
      <c r="F74" s="4">
        <v>5</v>
      </c>
      <c r="G74" s="3">
        <v>3</v>
      </c>
      <c r="H74" t="str">
        <f t="shared" si="8"/>
        <v>Average</v>
      </c>
      <c r="I74" t="str">
        <f t="shared" si="9"/>
        <v>High Discount</v>
      </c>
      <c r="J74" t="str">
        <f t="shared" si="13"/>
        <v>Discounts Don't Matter</v>
      </c>
      <c r="K74" t="str">
        <f t="shared" si="11"/>
        <v>Discounts don't Affect</v>
      </c>
      <c r="L74" t="str">
        <f t="shared" si="12"/>
        <v>Ratings Don’t Affect</v>
      </c>
    </row>
    <row r="75" spans="1:12" x14ac:dyDescent="0.4">
      <c r="A75" t="s">
        <v>351</v>
      </c>
      <c r="B75" s="2">
        <v>968</v>
      </c>
      <c r="C75" s="2">
        <v>1814</v>
      </c>
      <c r="D75" s="1">
        <v>0.47</v>
      </c>
      <c r="E75" s="2">
        <f t="shared" si="10"/>
        <v>846</v>
      </c>
      <c r="F75" s="4">
        <v>6</v>
      </c>
      <c r="G75" s="3">
        <v>2.2000000000000002</v>
      </c>
      <c r="H75" t="str">
        <f t="shared" si="8"/>
        <v>Poor</v>
      </c>
      <c r="I75" t="str">
        <f t="shared" si="9"/>
        <v>High Discount</v>
      </c>
      <c r="J75" t="str">
        <f t="shared" si="13"/>
        <v>Discounts Don't Matter</v>
      </c>
      <c r="K75" t="str">
        <f t="shared" si="11"/>
        <v>Discounts don't Affect</v>
      </c>
      <c r="L75" t="str">
        <f t="shared" si="12"/>
        <v>Ratings Don’t Affect</v>
      </c>
    </row>
    <row r="76" spans="1:12" x14ac:dyDescent="0.4">
      <c r="A76" t="s">
        <v>352</v>
      </c>
      <c r="B76" s="2">
        <v>1570</v>
      </c>
      <c r="C76" s="2">
        <v>2988</v>
      </c>
      <c r="D76" s="1">
        <v>0.47</v>
      </c>
      <c r="E76" s="2">
        <f t="shared" si="10"/>
        <v>1418</v>
      </c>
      <c r="F76" s="4">
        <v>7</v>
      </c>
      <c r="G76" s="3">
        <v>2.1</v>
      </c>
      <c r="H76" t="str">
        <f t="shared" si="8"/>
        <v>Poor</v>
      </c>
      <c r="I76" t="str">
        <f t="shared" si="9"/>
        <v>High Discount</v>
      </c>
      <c r="J76" t="str">
        <f t="shared" si="13"/>
        <v>Discounts Don't Matter</v>
      </c>
      <c r="K76" t="str">
        <f t="shared" si="11"/>
        <v>Discounts don't Affect</v>
      </c>
      <c r="L76" t="str">
        <f t="shared" si="12"/>
        <v>Ratings Don’t Affect</v>
      </c>
    </row>
    <row r="77" spans="1:12" x14ac:dyDescent="0.4">
      <c r="A77" t="s">
        <v>232</v>
      </c>
      <c r="B77" s="2">
        <v>790</v>
      </c>
      <c r="C77" s="2">
        <v>1485</v>
      </c>
      <c r="D77" s="1">
        <v>0.47</v>
      </c>
      <c r="E77" s="2">
        <f t="shared" si="10"/>
        <v>695</v>
      </c>
      <c r="H77" t="str">
        <f t="shared" si="8"/>
        <v>No Rating</v>
      </c>
      <c r="I77" t="str">
        <f t="shared" si="9"/>
        <v>High Discount</v>
      </c>
      <c r="J77" t="str">
        <f t="shared" si="13"/>
        <v>Discounts Don't Matter</v>
      </c>
      <c r="K77" t="str">
        <f t="shared" si="11"/>
        <v>Discounts don't Affect</v>
      </c>
      <c r="L77" t="str">
        <f t="shared" si="12"/>
        <v>Ratings Don’t Affect</v>
      </c>
    </row>
    <row r="78" spans="1:12" x14ac:dyDescent="0.4">
      <c r="A78" t="s">
        <v>235</v>
      </c>
      <c r="B78" s="2">
        <v>690</v>
      </c>
      <c r="C78" s="2">
        <v>1200</v>
      </c>
      <c r="D78" s="1">
        <v>0.43</v>
      </c>
      <c r="E78" s="2">
        <f t="shared" si="10"/>
        <v>510</v>
      </c>
      <c r="H78" t="str">
        <f t="shared" si="8"/>
        <v>No Rating</v>
      </c>
      <c r="I78" t="str">
        <f t="shared" si="9"/>
        <v>High Discount</v>
      </c>
      <c r="J78" t="str">
        <f t="shared" si="13"/>
        <v>Discounts Don't Matter</v>
      </c>
      <c r="K78" t="str">
        <f t="shared" si="11"/>
        <v>Discounts don't Affect</v>
      </c>
      <c r="L78" t="str">
        <f t="shared" si="12"/>
        <v>Ratings Don’t Affect</v>
      </c>
    </row>
    <row r="79" spans="1:12" x14ac:dyDescent="0.4">
      <c r="A79" t="s">
        <v>237</v>
      </c>
      <c r="B79" s="2">
        <v>1732</v>
      </c>
      <c r="C79" s="2">
        <v>1799</v>
      </c>
      <c r="D79" s="1">
        <v>0.04</v>
      </c>
      <c r="E79" s="2">
        <f t="shared" si="10"/>
        <v>67</v>
      </c>
      <c r="H79" t="str">
        <f t="shared" si="8"/>
        <v>No Rating</v>
      </c>
      <c r="I79" t="str">
        <f t="shared" si="9"/>
        <v>Low Discount</v>
      </c>
      <c r="J79" t="str">
        <f t="shared" si="13"/>
        <v>Discounts Don't Matter</v>
      </c>
      <c r="K79" t="str">
        <f t="shared" si="11"/>
        <v>Discounts don't Affect</v>
      </c>
      <c r="L79" t="str">
        <f t="shared" si="12"/>
        <v>Ratings Don’t Affect</v>
      </c>
    </row>
    <row r="80" spans="1:12" x14ac:dyDescent="0.4">
      <c r="A80" t="s">
        <v>240</v>
      </c>
      <c r="B80" s="2">
        <v>230</v>
      </c>
      <c r="C80" s="2">
        <v>450</v>
      </c>
      <c r="D80" s="1">
        <v>0.49</v>
      </c>
      <c r="E80" s="2">
        <f t="shared" si="10"/>
        <v>220</v>
      </c>
      <c r="H80" t="str">
        <f t="shared" si="8"/>
        <v>No Rating</v>
      </c>
      <c r="I80" t="str">
        <f t="shared" si="9"/>
        <v>High Discount</v>
      </c>
      <c r="J80" t="str">
        <f t="shared" si="13"/>
        <v>Discounts Don't Matter</v>
      </c>
      <c r="K80" t="str">
        <f t="shared" si="11"/>
        <v>Discounts don't Affect</v>
      </c>
      <c r="L80" t="str">
        <f t="shared" si="12"/>
        <v>Ratings Don’t Affect</v>
      </c>
    </row>
    <row r="81" spans="1:12" x14ac:dyDescent="0.4">
      <c r="A81" t="s">
        <v>353</v>
      </c>
      <c r="B81" s="2">
        <v>1189</v>
      </c>
      <c r="C81" s="2">
        <v>2199</v>
      </c>
      <c r="D81" s="1">
        <v>0.46</v>
      </c>
      <c r="E81" s="2">
        <f t="shared" si="10"/>
        <v>1010</v>
      </c>
      <c r="F81" s="4">
        <v>1</v>
      </c>
      <c r="G81" s="3">
        <v>3</v>
      </c>
      <c r="H81" t="str">
        <f t="shared" si="8"/>
        <v>Average</v>
      </c>
      <c r="I81" t="str">
        <f t="shared" si="9"/>
        <v>High Discount</v>
      </c>
      <c r="J81" t="str">
        <f t="shared" si="13"/>
        <v>Discounts Don't Matter</v>
      </c>
      <c r="K81" t="str">
        <f t="shared" si="11"/>
        <v>Discounts don't Affect</v>
      </c>
      <c r="L81" t="str">
        <f t="shared" si="12"/>
        <v>Ratings Don’t Affect</v>
      </c>
    </row>
    <row r="82" spans="1:12" x14ac:dyDescent="0.4">
      <c r="A82" t="s">
        <v>354</v>
      </c>
      <c r="B82" s="2">
        <v>979</v>
      </c>
      <c r="C82" s="2">
        <v>1920</v>
      </c>
      <c r="D82" s="1">
        <v>0.49</v>
      </c>
      <c r="E82" s="2">
        <f t="shared" si="10"/>
        <v>941</v>
      </c>
      <c r="F82" s="4">
        <v>1</v>
      </c>
      <c r="G82" s="3">
        <v>5</v>
      </c>
      <c r="H82" t="str">
        <f t="shared" si="8"/>
        <v>Excellent</v>
      </c>
      <c r="I82" t="str">
        <f t="shared" si="9"/>
        <v>High Discount</v>
      </c>
      <c r="J82" t="str">
        <f t="shared" si="13"/>
        <v>Discounts Matter</v>
      </c>
      <c r="K82" t="str">
        <f t="shared" si="11"/>
        <v>Discounts don't Affect</v>
      </c>
      <c r="L82" t="str">
        <f t="shared" si="12"/>
        <v>Ratings Don’t Affect</v>
      </c>
    </row>
    <row r="83" spans="1:12" x14ac:dyDescent="0.4">
      <c r="A83" t="s">
        <v>248</v>
      </c>
      <c r="B83" s="2">
        <v>1460</v>
      </c>
      <c r="C83" s="2">
        <v>2290</v>
      </c>
      <c r="D83" s="1">
        <v>0.36</v>
      </c>
      <c r="E83" s="2">
        <f t="shared" si="10"/>
        <v>830</v>
      </c>
      <c r="H83" t="str">
        <f t="shared" si="8"/>
        <v>No Rating</v>
      </c>
      <c r="I83" t="str">
        <f t="shared" si="9"/>
        <v>Medium Discount</v>
      </c>
      <c r="J83" t="str">
        <f t="shared" si="13"/>
        <v>Discounts Don't Matter</v>
      </c>
      <c r="K83" t="str">
        <f t="shared" si="11"/>
        <v>Discounts don't Affect</v>
      </c>
      <c r="L83" t="str">
        <f t="shared" si="12"/>
        <v>Ratings Don’t Affect</v>
      </c>
    </row>
    <row r="84" spans="1:12" x14ac:dyDescent="0.4">
      <c r="A84" t="s">
        <v>251</v>
      </c>
      <c r="B84" s="2">
        <v>1666</v>
      </c>
      <c r="C84" s="2">
        <v>1699</v>
      </c>
      <c r="D84" s="1">
        <v>0.02</v>
      </c>
      <c r="E84" s="2">
        <f t="shared" si="10"/>
        <v>33</v>
      </c>
      <c r="H84" t="str">
        <f t="shared" si="8"/>
        <v>No Rating</v>
      </c>
      <c r="I84" t="str">
        <f t="shared" si="9"/>
        <v>Low Discount</v>
      </c>
      <c r="J84" t="str">
        <f t="shared" si="13"/>
        <v>Discounts Don't Matter</v>
      </c>
      <c r="K84" t="str">
        <f t="shared" si="11"/>
        <v>Discounts don't Affect</v>
      </c>
      <c r="L84" t="str">
        <f t="shared" si="12"/>
        <v>Ratings Don’t Affect</v>
      </c>
    </row>
    <row r="85" spans="1:12" x14ac:dyDescent="0.4">
      <c r="A85" t="s">
        <v>253</v>
      </c>
      <c r="B85" s="2">
        <v>330</v>
      </c>
      <c r="C85" s="2">
        <v>647</v>
      </c>
      <c r="D85" s="1">
        <v>0.49</v>
      </c>
      <c r="E85" s="2">
        <f t="shared" si="10"/>
        <v>317</v>
      </c>
      <c r="F85" s="4">
        <v>1</v>
      </c>
      <c r="G85" s="3">
        <v>4</v>
      </c>
      <c r="H85" t="str">
        <f t="shared" si="8"/>
        <v>Average</v>
      </c>
      <c r="I85" t="str">
        <f t="shared" si="9"/>
        <v>High Discount</v>
      </c>
      <c r="J85" t="str">
        <f t="shared" si="13"/>
        <v>Discounts Don't Matter</v>
      </c>
      <c r="K85" t="str">
        <f t="shared" si="11"/>
        <v>Discounts don't Affect</v>
      </c>
      <c r="L85" t="str">
        <f t="shared" si="12"/>
        <v>Ratings Don’t Affect</v>
      </c>
    </row>
    <row r="86" spans="1:12" x14ac:dyDescent="0.4">
      <c r="A86" t="s">
        <v>137</v>
      </c>
      <c r="B86" s="2">
        <v>610</v>
      </c>
      <c r="C86" s="2">
        <v>1060</v>
      </c>
      <c r="D86" s="1">
        <v>0.42</v>
      </c>
      <c r="E86" s="2">
        <f t="shared" si="10"/>
        <v>450</v>
      </c>
      <c r="H86" t="str">
        <f t="shared" si="8"/>
        <v>No Rating</v>
      </c>
      <c r="I86" t="str">
        <f t="shared" si="9"/>
        <v>High Discount</v>
      </c>
      <c r="J86" t="str">
        <f t="shared" si="13"/>
        <v>Discounts Don't Matter</v>
      </c>
      <c r="K86" t="str">
        <f t="shared" si="11"/>
        <v>Discounts don't Affect</v>
      </c>
      <c r="L86" t="str">
        <f t="shared" si="12"/>
        <v>Ratings Don’t Affect</v>
      </c>
    </row>
    <row r="87" spans="1:12" x14ac:dyDescent="0.4">
      <c r="A87" t="s">
        <v>154</v>
      </c>
      <c r="B87" s="2">
        <v>176</v>
      </c>
      <c r="C87" s="2">
        <v>345</v>
      </c>
      <c r="D87" s="1">
        <v>0.49</v>
      </c>
      <c r="E87" s="2">
        <f t="shared" si="10"/>
        <v>169</v>
      </c>
      <c r="H87" t="str">
        <f t="shared" si="8"/>
        <v>No Rating</v>
      </c>
      <c r="I87" t="str">
        <f t="shared" si="9"/>
        <v>High Discount</v>
      </c>
      <c r="J87" t="str">
        <f t="shared" si="13"/>
        <v>Discounts Don't Matter</v>
      </c>
      <c r="K87" t="str">
        <f t="shared" si="11"/>
        <v>Discounts don't Affect</v>
      </c>
      <c r="L87" t="str">
        <f t="shared" si="12"/>
        <v>Ratings Don’t Affect</v>
      </c>
    </row>
    <row r="88" spans="1:12" x14ac:dyDescent="0.4">
      <c r="A88" t="s">
        <v>256</v>
      </c>
      <c r="B88" s="2">
        <v>1466</v>
      </c>
      <c r="C88" s="2">
        <v>1699</v>
      </c>
      <c r="D88" s="1">
        <v>0.14000000000000001</v>
      </c>
      <c r="E88" s="2">
        <f t="shared" si="10"/>
        <v>233</v>
      </c>
      <c r="H88" t="str">
        <f t="shared" si="8"/>
        <v>No Rating</v>
      </c>
      <c r="I88" t="str">
        <f t="shared" si="9"/>
        <v>Low Discount</v>
      </c>
      <c r="J88" t="str">
        <f t="shared" si="13"/>
        <v>Discounts Don't Matter</v>
      </c>
      <c r="K88" t="str">
        <f t="shared" si="11"/>
        <v>Discounts don't Affect</v>
      </c>
      <c r="L88" t="str">
        <f t="shared" si="12"/>
        <v>Ratings Don’t Affect</v>
      </c>
    </row>
    <row r="89" spans="1:12" x14ac:dyDescent="0.4">
      <c r="A89" t="s">
        <v>258</v>
      </c>
      <c r="B89" s="2">
        <v>274</v>
      </c>
      <c r="C89" s="2">
        <v>537</v>
      </c>
      <c r="D89" s="1">
        <v>0.49</v>
      </c>
      <c r="E89" s="2">
        <f t="shared" si="10"/>
        <v>263</v>
      </c>
      <c r="H89" t="str">
        <f t="shared" si="8"/>
        <v>No Rating</v>
      </c>
      <c r="I89" t="str">
        <f t="shared" si="9"/>
        <v>High Discount</v>
      </c>
      <c r="J89" t="str">
        <f t="shared" si="13"/>
        <v>Discounts Don't Matter</v>
      </c>
      <c r="K89" t="str">
        <f t="shared" si="11"/>
        <v>Discounts don't Affect</v>
      </c>
      <c r="L89" t="str">
        <f t="shared" si="12"/>
        <v>Ratings Don’t Affect</v>
      </c>
    </row>
    <row r="90" spans="1:12" x14ac:dyDescent="0.4">
      <c r="A90" t="s">
        <v>355</v>
      </c>
      <c r="B90" s="2">
        <v>799</v>
      </c>
      <c r="C90" s="2">
        <v>900</v>
      </c>
      <c r="D90" s="1">
        <v>0.11</v>
      </c>
      <c r="E90" s="2">
        <f t="shared" si="10"/>
        <v>101</v>
      </c>
      <c r="H90" t="str">
        <f t="shared" si="8"/>
        <v>No Rating</v>
      </c>
      <c r="I90" t="str">
        <f t="shared" si="9"/>
        <v>Low Discount</v>
      </c>
      <c r="J90" t="str">
        <f t="shared" si="13"/>
        <v>Discounts Don't Matter</v>
      </c>
      <c r="K90" t="str">
        <f t="shared" si="11"/>
        <v>Discounts don't Affect</v>
      </c>
      <c r="L90" t="str">
        <f t="shared" si="12"/>
        <v>Ratings Don’t Affect</v>
      </c>
    </row>
    <row r="91" spans="1:12" x14ac:dyDescent="0.4">
      <c r="A91" t="s">
        <v>175</v>
      </c>
      <c r="B91" s="2">
        <v>657</v>
      </c>
      <c r="C91" s="2">
        <v>1288</v>
      </c>
      <c r="D91" s="1">
        <v>0.49</v>
      </c>
      <c r="E91" s="2">
        <f t="shared" si="10"/>
        <v>631</v>
      </c>
      <c r="H91" t="str">
        <f t="shared" si="8"/>
        <v>No Rating</v>
      </c>
      <c r="I91" t="str">
        <f t="shared" si="9"/>
        <v>High Discount</v>
      </c>
      <c r="J91" t="str">
        <f t="shared" si="13"/>
        <v>Discounts Don't Matter</v>
      </c>
      <c r="K91" t="str">
        <f t="shared" si="11"/>
        <v>Discounts don't Affect</v>
      </c>
      <c r="L91" t="str">
        <f t="shared" si="12"/>
        <v>Ratings Don’t Affect</v>
      </c>
    </row>
    <row r="92" spans="1:12" x14ac:dyDescent="0.4">
      <c r="A92" t="s">
        <v>356</v>
      </c>
      <c r="B92" s="2">
        <v>1468</v>
      </c>
      <c r="C92" s="2">
        <v>1699</v>
      </c>
      <c r="D92" s="1">
        <v>0.14000000000000001</v>
      </c>
      <c r="E92" s="2">
        <f t="shared" si="10"/>
        <v>231</v>
      </c>
      <c r="H92" t="str">
        <f t="shared" si="8"/>
        <v>No Rating</v>
      </c>
      <c r="I92" t="str">
        <f t="shared" si="9"/>
        <v>Low Discount</v>
      </c>
      <c r="J92" t="str">
        <f t="shared" si="13"/>
        <v>Discounts Don't Matter</v>
      </c>
      <c r="K92" t="str">
        <f t="shared" si="11"/>
        <v>Discounts don't Affect</v>
      </c>
      <c r="L92" t="str">
        <f t="shared" si="12"/>
        <v>Ratings Don’t Affect</v>
      </c>
    </row>
    <row r="93" spans="1:12" x14ac:dyDescent="0.4">
      <c r="A93" t="s">
        <v>266</v>
      </c>
      <c r="B93" s="2">
        <v>630</v>
      </c>
      <c r="C93" s="2">
        <v>1100</v>
      </c>
      <c r="D93" s="1">
        <v>0.43</v>
      </c>
      <c r="E93" s="2">
        <f t="shared" si="10"/>
        <v>470</v>
      </c>
      <c r="H93" t="str">
        <f t="shared" si="8"/>
        <v>No Rating</v>
      </c>
      <c r="I93" t="str">
        <f t="shared" si="9"/>
        <v>High Discount</v>
      </c>
      <c r="J93" t="str">
        <f t="shared" si="13"/>
        <v>Discounts Don't Matter</v>
      </c>
      <c r="K93" t="str">
        <f t="shared" si="11"/>
        <v>Discounts don't Affect</v>
      </c>
      <c r="L93" t="str">
        <f t="shared" si="12"/>
        <v>Ratings Don’t Affect</v>
      </c>
    </row>
    <row r="94" spans="1:12" x14ac:dyDescent="0.4">
      <c r="A94" t="s">
        <v>269</v>
      </c>
      <c r="B94" s="2">
        <v>850</v>
      </c>
      <c r="C94" s="2">
        <v>1700</v>
      </c>
      <c r="D94" s="1">
        <v>0.5</v>
      </c>
      <c r="E94" s="2">
        <f t="shared" si="10"/>
        <v>850</v>
      </c>
      <c r="H94" t="str">
        <f t="shared" si="8"/>
        <v>No Rating</v>
      </c>
      <c r="I94" t="str">
        <f t="shared" si="9"/>
        <v>High Discount</v>
      </c>
      <c r="J94" t="str">
        <f t="shared" si="13"/>
        <v>Discounts Don't Matter</v>
      </c>
      <c r="K94" t="str">
        <f t="shared" si="11"/>
        <v>Discounts don't Affect</v>
      </c>
      <c r="L94" t="str">
        <f t="shared" si="12"/>
        <v>Ratings Don’t Affect</v>
      </c>
    </row>
    <row r="95" spans="1:12" x14ac:dyDescent="0.4">
      <c r="A95" t="s">
        <v>272</v>
      </c>
      <c r="B95" s="2">
        <v>1300</v>
      </c>
      <c r="C95" s="2">
        <v>2500</v>
      </c>
      <c r="D95" s="1">
        <v>0.48</v>
      </c>
      <c r="E95" s="2">
        <f t="shared" si="10"/>
        <v>1200</v>
      </c>
      <c r="H95" t="str">
        <f t="shared" si="8"/>
        <v>No Rating</v>
      </c>
      <c r="I95" t="str">
        <f t="shared" si="9"/>
        <v>High Discount</v>
      </c>
      <c r="J95" t="str">
        <f t="shared" si="13"/>
        <v>Discounts Don't Matter</v>
      </c>
      <c r="K95" t="str">
        <f t="shared" si="11"/>
        <v>Discounts don't Affect</v>
      </c>
      <c r="L95" t="str">
        <f t="shared" si="12"/>
        <v>Ratings Don’t Affect</v>
      </c>
    </row>
    <row r="96" spans="1:12" x14ac:dyDescent="0.4">
      <c r="A96" t="s">
        <v>274</v>
      </c>
      <c r="B96" s="2">
        <v>105</v>
      </c>
      <c r="C96" s="2">
        <v>200</v>
      </c>
      <c r="D96" s="1">
        <v>0.48</v>
      </c>
      <c r="E96" s="2">
        <f t="shared" si="10"/>
        <v>95</v>
      </c>
      <c r="H96" t="str">
        <f t="shared" si="8"/>
        <v>No Rating</v>
      </c>
      <c r="I96" t="str">
        <f t="shared" si="9"/>
        <v>High Discount</v>
      </c>
      <c r="J96" t="str">
        <f t="shared" si="13"/>
        <v>Discounts Don't Matter</v>
      </c>
      <c r="K96" t="str">
        <f t="shared" si="11"/>
        <v>Discounts don't Affect</v>
      </c>
      <c r="L96" t="str">
        <f t="shared" si="12"/>
        <v>Ratings Don’t Affect</v>
      </c>
    </row>
    <row r="97" spans="1:12" x14ac:dyDescent="0.4">
      <c r="A97" t="s">
        <v>277</v>
      </c>
      <c r="B97" s="2">
        <v>899</v>
      </c>
      <c r="C97" s="2">
        <v>1699</v>
      </c>
      <c r="D97" s="1">
        <v>0.47</v>
      </c>
      <c r="E97" s="2">
        <f t="shared" si="10"/>
        <v>800</v>
      </c>
      <c r="H97" t="str">
        <f t="shared" si="8"/>
        <v>No Rating</v>
      </c>
      <c r="I97" t="str">
        <f t="shared" si="9"/>
        <v>High Discount</v>
      </c>
      <c r="J97" t="str">
        <f t="shared" si="13"/>
        <v>Discounts Don't Matter</v>
      </c>
      <c r="K97" t="str">
        <f t="shared" si="11"/>
        <v>Discounts don't Affect</v>
      </c>
      <c r="L97" t="str">
        <f t="shared" si="12"/>
        <v>Ratings Don’t Affect</v>
      </c>
    </row>
    <row r="98" spans="1:12" x14ac:dyDescent="0.4">
      <c r="A98" t="s">
        <v>277</v>
      </c>
      <c r="B98" s="2">
        <v>899</v>
      </c>
      <c r="C98" s="2">
        <v>1699</v>
      </c>
      <c r="D98" s="1">
        <v>0.47</v>
      </c>
      <c r="E98" s="2">
        <f t="shared" si="10"/>
        <v>800</v>
      </c>
      <c r="H98" t="str">
        <f t="shared" ref="H98:H116" si="14">IF(OR(G98="", G98=""), "No Rating",
   IF(G98&lt;3, "Poor",
   IF(G98&lt;=4, "Average",
   IF(G98&lt;=5, "Excellent", "Invalid Rating"))))</f>
        <v>No Rating</v>
      </c>
      <c r="I98" t="str">
        <f t="shared" ref="I98:I116" si="15">IF(OR(D98=" ",D98=""),"null",IF(D98&lt;20%,"Low Discount",IF(D98&lt;=40%,"Medium Discount",IF(D98&lt;=100%,"High Discount"))))</f>
        <v>High Discount</v>
      </c>
      <c r="J98" t="str">
        <f t="shared" si="13"/>
        <v>Discounts Don't Matter</v>
      </c>
      <c r="K98" t="str">
        <f t="shared" si="11"/>
        <v>Discounts don't Affect</v>
      </c>
      <c r="L98" t="str">
        <f t="shared" si="12"/>
        <v>Ratings Don’t Affect</v>
      </c>
    </row>
    <row r="99" spans="1:12" x14ac:dyDescent="0.4">
      <c r="A99" t="s">
        <v>357</v>
      </c>
      <c r="B99" s="2">
        <v>1200</v>
      </c>
      <c r="C99" s="2">
        <v>2400</v>
      </c>
      <c r="D99" s="1">
        <v>0.5</v>
      </c>
      <c r="E99" s="2">
        <f t="shared" si="10"/>
        <v>1200</v>
      </c>
      <c r="H99" t="str">
        <f t="shared" si="14"/>
        <v>No Rating</v>
      </c>
      <c r="I99" t="str">
        <f t="shared" si="15"/>
        <v>High Discount</v>
      </c>
      <c r="J99" t="str">
        <f t="shared" si="13"/>
        <v>Discounts Don't Matter</v>
      </c>
      <c r="K99" t="str">
        <f t="shared" si="11"/>
        <v>Discounts don't Affect</v>
      </c>
      <c r="L99" t="str">
        <f t="shared" si="12"/>
        <v>Ratings Don’t Affect</v>
      </c>
    </row>
    <row r="100" spans="1:12" x14ac:dyDescent="0.4">
      <c r="A100" t="s">
        <v>280</v>
      </c>
      <c r="B100" s="2">
        <v>1526</v>
      </c>
      <c r="C100" s="2">
        <v>1660</v>
      </c>
      <c r="D100" s="1">
        <v>0.08</v>
      </c>
      <c r="E100" s="2">
        <f t="shared" si="10"/>
        <v>134</v>
      </c>
      <c r="H100" t="str">
        <f t="shared" si="14"/>
        <v>No Rating</v>
      </c>
      <c r="I100" t="str">
        <f t="shared" si="15"/>
        <v>Low Discount</v>
      </c>
      <c r="J100" t="str">
        <f t="shared" si="13"/>
        <v>Discounts Don't Matter</v>
      </c>
      <c r="K100" t="str">
        <f t="shared" si="11"/>
        <v>Discounts don't Affect</v>
      </c>
      <c r="L100" t="str">
        <f t="shared" si="12"/>
        <v>Ratings Don’t Affect</v>
      </c>
    </row>
    <row r="101" spans="1:12" x14ac:dyDescent="0.4">
      <c r="A101" t="s">
        <v>282</v>
      </c>
      <c r="B101" s="2">
        <v>1462</v>
      </c>
      <c r="C101" s="2">
        <v>1499</v>
      </c>
      <c r="D101" s="1">
        <v>0.02</v>
      </c>
      <c r="E101" s="2">
        <f t="shared" si="10"/>
        <v>37</v>
      </c>
      <c r="H101" t="str">
        <f t="shared" si="14"/>
        <v>No Rating</v>
      </c>
      <c r="I101" t="str">
        <f t="shared" si="15"/>
        <v>Low Discount</v>
      </c>
      <c r="J101" t="str">
        <f t="shared" si="13"/>
        <v>Discounts Don't Matter</v>
      </c>
      <c r="K101" t="str">
        <f t="shared" si="11"/>
        <v>Discounts don't Affect</v>
      </c>
      <c r="L101" t="str">
        <f t="shared" si="12"/>
        <v>Ratings Don’t Affect</v>
      </c>
    </row>
    <row r="102" spans="1:12" x14ac:dyDescent="0.4">
      <c r="A102" t="s">
        <v>284</v>
      </c>
      <c r="B102" s="2">
        <v>248</v>
      </c>
      <c r="C102" s="2">
        <v>486</v>
      </c>
      <c r="D102" s="1">
        <v>0.49</v>
      </c>
      <c r="E102" s="2">
        <f t="shared" si="10"/>
        <v>238</v>
      </c>
      <c r="H102" t="str">
        <f t="shared" si="14"/>
        <v>No Rating</v>
      </c>
      <c r="I102" t="str">
        <f t="shared" si="15"/>
        <v>High Discount</v>
      </c>
      <c r="J102" t="str">
        <f t="shared" si="13"/>
        <v>Discounts Don't Matter</v>
      </c>
      <c r="K102" t="str">
        <f t="shared" si="11"/>
        <v>Discounts don't Affect</v>
      </c>
      <c r="L102" t="str">
        <f t="shared" si="12"/>
        <v>Ratings Don’t Affect</v>
      </c>
    </row>
    <row r="103" spans="1:12" x14ac:dyDescent="0.4">
      <c r="A103" t="s">
        <v>287</v>
      </c>
      <c r="B103" s="2">
        <v>3546</v>
      </c>
      <c r="C103" s="2">
        <v>3699</v>
      </c>
      <c r="D103" s="1">
        <v>0.04</v>
      </c>
      <c r="E103" s="2">
        <f t="shared" si="10"/>
        <v>153</v>
      </c>
      <c r="H103" t="str">
        <f t="shared" si="14"/>
        <v>No Rating</v>
      </c>
      <c r="I103" t="str">
        <f t="shared" si="15"/>
        <v>Low Discount</v>
      </c>
      <c r="J103" t="str">
        <f t="shared" si="13"/>
        <v>Discounts Don't Matter</v>
      </c>
      <c r="K103" t="str">
        <f t="shared" si="11"/>
        <v>Discounts don't Affect</v>
      </c>
      <c r="L103" t="str">
        <f t="shared" si="12"/>
        <v>Ratings Don’t Affect</v>
      </c>
    </row>
    <row r="104" spans="1:12" x14ac:dyDescent="0.4">
      <c r="A104" t="s">
        <v>289</v>
      </c>
      <c r="B104" s="2">
        <v>525</v>
      </c>
      <c r="C104" s="2">
        <v>1029</v>
      </c>
      <c r="D104" s="1">
        <v>0.49</v>
      </c>
      <c r="E104" s="2">
        <f t="shared" si="10"/>
        <v>504</v>
      </c>
      <c r="H104" t="str">
        <f t="shared" si="14"/>
        <v>No Rating</v>
      </c>
      <c r="I104" t="str">
        <f t="shared" si="15"/>
        <v>High Discount</v>
      </c>
      <c r="J104" t="str">
        <f t="shared" si="13"/>
        <v>Discounts Don't Matter</v>
      </c>
      <c r="K104" t="str">
        <f t="shared" si="11"/>
        <v>Discounts don't Affect</v>
      </c>
      <c r="L104" t="str">
        <f t="shared" si="12"/>
        <v>Ratings Don’t Affect</v>
      </c>
    </row>
    <row r="105" spans="1:12" x14ac:dyDescent="0.4">
      <c r="A105" t="s">
        <v>292</v>
      </c>
      <c r="B105" s="2">
        <v>1080</v>
      </c>
      <c r="C105" s="2">
        <v>1874</v>
      </c>
      <c r="D105" s="1">
        <v>0.42</v>
      </c>
      <c r="E105" s="2">
        <f t="shared" si="10"/>
        <v>794</v>
      </c>
      <c r="H105" t="str">
        <f t="shared" si="14"/>
        <v>No Rating</v>
      </c>
      <c r="I105" t="str">
        <f t="shared" si="15"/>
        <v>High Discount</v>
      </c>
      <c r="J105" t="str">
        <f t="shared" si="13"/>
        <v>Discounts Don't Matter</v>
      </c>
      <c r="K105" t="str">
        <f t="shared" si="11"/>
        <v>Discounts don't Affect</v>
      </c>
      <c r="L105" t="str">
        <f t="shared" si="12"/>
        <v>Ratings Don’t Affect</v>
      </c>
    </row>
    <row r="106" spans="1:12" x14ac:dyDescent="0.4">
      <c r="A106" t="s">
        <v>358</v>
      </c>
      <c r="B106" s="2">
        <v>3640</v>
      </c>
      <c r="C106" s="2">
        <v>4588</v>
      </c>
      <c r="D106" s="1">
        <v>0.21</v>
      </c>
      <c r="E106" s="2">
        <f t="shared" si="10"/>
        <v>948</v>
      </c>
      <c r="F106" s="4">
        <v>1</v>
      </c>
      <c r="G106" s="3">
        <v>5</v>
      </c>
      <c r="H106" t="str">
        <f t="shared" si="14"/>
        <v>Excellent</v>
      </c>
      <c r="I106" t="str">
        <f t="shared" si="15"/>
        <v>Medium Discount</v>
      </c>
      <c r="J106" t="str">
        <f t="shared" si="13"/>
        <v>Discounts Don't Matter</v>
      </c>
      <c r="K106" t="str">
        <f t="shared" si="11"/>
        <v>Discounts don't Affect</v>
      </c>
      <c r="L106" t="str">
        <f t="shared" si="12"/>
        <v>Ratings Don’t Affect</v>
      </c>
    </row>
    <row r="107" spans="1:12" x14ac:dyDescent="0.4">
      <c r="A107" t="s">
        <v>298</v>
      </c>
      <c r="B107" s="2">
        <v>1420</v>
      </c>
      <c r="C107" s="2">
        <v>2420</v>
      </c>
      <c r="D107" s="1">
        <v>0.41</v>
      </c>
      <c r="E107" s="2">
        <f t="shared" si="10"/>
        <v>1000</v>
      </c>
      <c r="H107" t="str">
        <f t="shared" si="14"/>
        <v>No Rating</v>
      </c>
      <c r="I107" t="str">
        <f t="shared" si="15"/>
        <v>High Discount</v>
      </c>
      <c r="J107" t="str">
        <f t="shared" si="13"/>
        <v>Discounts Don't Matter</v>
      </c>
      <c r="K107" t="str">
        <f t="shared" si="11"/>
        <v>Discounts don't Affect</v>
      </c>
      <c r="L107" t="str">
        <f t="shared" si="12"/>
        <v>Ratings Don’t Affect</v>
      </c>
    </row>
    <row r="108" spans="1:12" x14ac:dyDescent="0.4">
      <c r="A108" t="s">
        <v>359</v>
      </c>
      <c r="B108" s="2">
        <v>1875</v>
      </c>
      <c r="C108" s="2">
        <v>1899</v>
      </c>
      <c r="D108" s="1">
        <v>0.01</v>
      </c>
      <c r="E108" s="2">
        <f t="shared" si="10"/>
        <v>24</v>
      </c>
      <c r="H108" t="str">
        <f t="shared" si="14"/>
        <v>No Rating</v>
      </c>
      <c r="I108" t="str">
        <f t="shared" si="15"/>
        <v>Low Discount</v>
      </c>
      <c r="J108" t="str">
        <f t="shared" si="13"/>
        <v>Discounts Don't Matter</v>
      </c>
      <c r="K108" t="str">
        <f t="shared" si="11"/>
        <v>Discounts don't Affect</v>
      </c>
      <c r="L108" t="str">
        <f t="shared" si="12"/>
        <v>Ratings Don’t Affect</v>
      </c>
    </row>
    <row r="109" spans="1:12" x14ac:dyDescent="0.4">
      <c r="A109" t="s">
        <v>304</v>
      </c>
      <c r="B109" s="2">
        <v>198</v>
      </c>
      <c r="C109" s="2">
        <v>260</v>
      </c>
      <c r="D109" s="1">
        <v>0.24</v>
      </c>
      <c r="E109" s="2">
        <f t="shared" si="10"/>
        <v>62</v>
      </c>
      <c r="H109" t="str">
        <f t="shared" si="14"/>
        <v>No Rating</v>
      </c>
      <c r="I109" t="str">
        <f t="shared" si="15"/>
        <v>Medium Discount</v>
      </c>
      <c r="J109" t="str">
        <f t="shared" si="13"/>
        <v>Discounts Don't Matter</v>
      </c>
      <c r="K109" t="str">
        <f t="shared" si="11"/>
        <v>Discounts don't Affect</v>
      </c>
      <c r="L109" t="str">
        <f t="shared" si="12"/>
        <v>Ratings Don’t Affect</v>
      </c>
    </row>
    <row r="110" spans="1:12" x14ac:dyDescent="0.4">
      <c r="A110" t="s">
        <v>360</v>
      </c>
      <c r="B110" s="2">
        <v>1150</v>
      </c>
      <c r="C110" s="2">
        <v>1737</v>
      </c>
      <c r="D110" s="1">
        <v>0.34</v>
      </c>
      <c r="E110" s="2">
        <f t="shared" si="10"/>
        <v>587</v>
      </c>
      <c r="H110" t="str">
        <f t="shared" si="14"/>
        <v>No Rating</v>
      </c>
      <c r="I110" t="str">
        <f t="shared" si="15"/>
        <v>Medium Discount</v>
      </c>
      <c r="J110" t="str">
        <f t="shared" si="13"/>
        <v>Discounts Don't Matter</v>
      </c>
      <c r="K110" t="str">
        <f t="shared" si="11"/>
        <v>Discounts don't Affect</v>
      </c>
      <c r="L110" t="str">
        <f t="shared" si="12"/>
        <v>Ratings Don’t Affect</v>
      </c>
    </row>
    <row r="111" spans="1:12" x14ac:dyDescent="0.4">
      <c r="A111" t="s">
        <v>310</v>
      </c>
      <c r="B111" s="2">
        <v>1190</v>
      </c>
      <c r="C111" s="2">
        <v>1810</v>
      </c>
      <c r="D111" s="1">
        <v>0.34</v>
      </c>
      <c r="E111" s="2">
        <f t="shared" si="10"/>
        <v>620</v>
      </c>
      <c r="H111" t="str">
        <f t="shared" si="14"/>
        <v>No Rating</v>
      </c>
      <c r="I111" t="str">
        <f t="shared" si="15"/>
        <v>Medium Discount</v>
      </c>
      <c r="J111" t="str">
        <f t="shared" si="13"/>
        <v>Discounts Don't Matter</v>
      </c>
      <c r="K111" t="str">
        <f t="shared" si="11"/>
        <v>Discounts don't Affect</v>
      </c>
      <c r="L111" t="str">
        <f t="shared" si="12"/>
        <v>Ratings Don’t Affect</v>
      </c>
    </row>
    <row r="112" spans="1:12" x14ac:dyDescent="0.4">
      <c r="A112" t="s">
        <v>312</v>
      </c>
      <c r="B112" s="2">
        <v>1658</v>
      </c>
      <c r="C112" s="2">
        <v>1699</v>
      </c>
      <c r="D112" s="1">
        <v>0.02</v>
      </c>
      <c r="E112" s="2">
        <f t="shared" si="10"/>
        <v>41</v>
      </c>
      <c r="H112" t="str">
        <f t="shared" si="14"/>
        <v>No Rating</v>
      </c>
      <c r="I112" t="str">
        <f t="shared" si="15"/>
        <v>Low Discount</v>
      </c>
      <c r="J112" t="str">
        <f t="shared" si="13"/>
        <v>Discounts Don't Matter</v>
      </c>
      <c r="K112" t="str">
        <f t="shared" si="11"/>
        <v>Discounts don't Affect</v>
      </c>
      <c r="L112" t="str">
        <f t="shared" si="12"/>
        <v>Ratings Don’t Affect</v>
      </c>
    </row>
    <row r="113" spans="1:12" x14ac:dyDescent="0.4">
      <c r="A113" t="s">
        <v>314</v>
      </c>
      <c r="B113" s="2">
        <v>1768</v>
      </c>
      <c r="C113" s="2">
        <v>1799</v>
      </c>
      <c r="D113" s="1">
        <v>0.02</v>
      </c>
      <c r="E113" s="2">
        <f t="shared" si="10"/>
        <v>31</v>
      </c>
      <c r="H113" t="str">
        <f t="shared" si="14"/>
        <v>No Rating</v>
      </c>
      <c r="I113" t="str">
        <f t="shared" si="15"/>
        <v>Low Discount</v>
      </c>
      <c r="J113" t="str">
        <f t="shared" si="13"/>
        <v>Discounts Don't Matter</v>
      </c>
      <c r="K113" t="str">
        <f t="shared" si="11"/>
        <v>Discounts don't Affect</v>
      </c>
      <c r="L113" t="str">
        <f t="shared" si="12"/>
        <v>Ratings Don’t Affect</v>
      </c>
    </row>
    <row r="114" spans="1:12" x14ac:dyDescent="0.4">
      <c r="A114" t="s">
        <v>316</v>
      </c>
      <c r="B114" s="2">
        <v>199</v>
      </c>
      <c r="C114" s="2">
        <v>553</v>
      </c>
      <c r="D114" s="1">
        <v>0.64</v>
      </c>
      <c r="E114" s="2">
        <f t="shared" si="10"/>
        <v>354</v>
      </c>
      <c r="H114" t="str">
        <f t="shared" si="14"/>
        <v>No Rating</v>
      </c>
      <c r="I114" t="str">
        <f t="shared" si="15"/>
        <v>High Discount</v>
      </c>
      <c r="J114" t="str">
        <f t="shared" si="13"/>
        <v>Discounts Don't Matter</v>
      </c>
      <c r="K114" t="str">
        <f t="shared" si="11"/>
        <v>Discounts don't Affect</v>
      </c>
      <c r="L114" t="str">
        <f t="shared" si="12"/>
        <v>Ratings Don’t Affect</v>
      </c>
    </row>
    <row r="115" spans="1:12" x14ac:dyDescent="0.4">
      <c r="A115" t="s">
        <v>361</v>
      </c>
      <c r="B115" s="2">
        <v>450</v>
      </c>
      <c r="C115" s="2">
        <v>900</v>
      </c>
      <c r="D115" s="1">
        <v>0.5</v>
      </c>
      <c r="E115" s="2">
        <f t="shared" si="10"/>
        <v>450</v>
      </c>
      <c r="F115" s="4">
        <v>1</v>
      </c>
      <c r="G115" s="3">
        <v>2</v>
      </c>
      <c r="H115" t="str">
        <f t="shared" si="14"/>
        <v>Poor</v>
      </c>
      <c r="I115" t="str">
        <f t="shared" si="15"/>
        <v>High Discount</v>
      </c>
      <c r="J115" t="str">
        <f t="shared" si="13"/>
        <v>Discounts Don't Matter</v>
      </c>
      <c r="K115" t="str">
        <f t="shared" si="11"/>
        <v>Discounts don't Affect</v>
      </c>
      <c r="L115" t="str">
        <f t="shared" si="12"/>
        <v>Ratings Don’t Affect</v>
      </c>
    </row>
    <row r="116" spans="1:12" x14ac:dyDescent="0.4">
      <c r="A116" t="s">
        <v>320</v>
      </c>
      <c r="B116" s="2">
        <v>169</v>
      </c>
      <c r="C116" s="2">
        <v>320</v>
      </c>
      <c r="D116" s="1">
        <v>0.47</v>
      </c>
      <c r="E116" s="2">
        <f t="shared" si="10"/>
        <v>151</v>
      </c>
      <c r="H116" t="str">
        <f t="shared" si="14"/>
        <v>No Rating</v>
      </c>
      <c r="I116" t="str">
        <f t="shared" si="15"/>
        <v>High Discount</v>
      </c>
      <c r="J116" t="str">
        <f t="shared" si="13"/>
        <v>Discounts Don't Matter</v>
      </c>
      <c r="K116" t="str">
        <f t="shared" si="11"/>
        <v>Discounts don't Affect</v>
      </c>
      <c r="L116" t="str">
        <f t="shared" si="12"/>
        <v>Ratings Don’t Affect</v>
      </c>
    </row>
  </sheetData>
  <autoFilter ref="A1:K116" xr:uid="{99CF6551-1B0F-4553-A6BC-0B667078D03C}"/>
  <conditionalFormatting sqref="C1:C1048576">
    <cfRule type="top10" dxfId="13" priority="10" bottom="1" rank="10"/>
    <cfRule type="aboveAverage" dxfId="12" priority="11"/>
  </conditionalFormatting>
  <conditionalFormatting sqref="D1:D1048576">
    <cfRule type="top10" dxfId="11" priority="2" rank="10"/>
  </conditionalFormatting>
  <conditionalFormatting sqref="F1:F1048576">
    <cfRule type="top10" dxfId="10" priority="1" rank="10"/>
  </conditionalFormatting>
  <conditionalFormatting sqref="G1:G1048576">
    <cfRule type="top10" dxfId="9" priority="3" rank="5"/>
    <cfRule type="top10" dxfId="8" priority="4" bottom="1" rank="5"/>
    <cfRule type="top10" dxfId="7" priority="5" percent="1" bottom="1" rank="10"/>
    <cfRule type="top10" dxfId="6" priority="6" percent="1" bottom="1" rank="5"/>
    <cfRule type="top10" dxfId="5" priority="7" rank="5"/>
  </conditionalFormatting>
  <conditionalFormatting sqref="G2">
    <cfRule type="top10" dxfId="4" priority="8" rank="5"/>
    <cfRule type="top10" dxfId="3" priority="9" percent="1" rank="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F6391-64D8-425C-A3FD-23A1E1CD86E0}">
  <dimension ref="B2:I105"/>
  <sheetViews>
    <sheetView topLeftCell="C1" workbookViewId="0">
      <selection activeCell="H49" sqref="H49"/>
    </sheetView>
  </sheetViews>
  <sheetFormatPr defaultRowHeight="14.6" x14ac:dyDescent="0.4"/>
  <cols>
    <col min="2" max="2" width="67.07421875" bestFit="1" customWidth="1"/>
    <col min="3" max="3" width="13.921875" bestFit="1" customWidth="1"/>
    <col min="4" max="4" width="11.61328125" bestFit="1" customWidth="1"/>
    <col min="5" max="5" width="6.15234375" bestFit="1" customWidth="1"/>
    <col min="8" max="8" width="20.15234375" bestFit="1" customWidth="1"/>
    <col min="9" max="9" width="23.69140625" bestFit="1" customWidth="1"/>
  </cols>
  <sheetData>
    <row r="2" spans="2:9" x14ac:dyDescent="0.4">
      <c r="B2" s="11" t="s">
        <v>366</v>
      </c>
      <c r="C2" t="s">
        <v>368</v>
      </c>
      <c r="D2" t="s">
        <v>369</v>
      </c>
    </row>
    <row r="3" spans="2:9" x14ac:dyDescent="0.4">
      <c r="B3" s="12" t="s">
        <v>363</v>
      </c>
      <c r="C3" s="2">
        <v>3.6133333333333324</v>
      </c>
      <c r="D3" s="2">
        <v>11.133333333333333</v>
      </c>
    </row>
    <row r="4" spans="2:9" x14ac:dyDescent="0.4">
      <c r="B4" s="12" t="s">
        <v>364</v>
      </c>
      <c r="C4" s="2">
        <v>3.7249999999999996</v>
      </c>
      <c r="D4" s="2">
        <v>9.5</v>
      </c>
    </row>
    <row r="5" spans="2:9" x14ac:dyDescent="0.4">
      <c r="B5" s="12" t="s">
        <v>367</v>
      </c>
      <c r="C5" s="2">
        <v>4.2782608695652184</v>
      </c>
      <c r="D5" s="2">
        <v>15.260869565217391</v>
      </c>
    </row>
    <row r="8" spans="2:9" x14ac:dyDescent="0.4">
      <c r="B8" t="s">
        <v>370</v>
      </c>
      <c r="C8" t="s">
        <v>371</v>
      </c>
      <c r="D8" t="s">
        <v>372</v>
      </c>
      <c r="E8" t="s">
        <v>368</v>
      </c>
    </row>
    <row r="9" spans="2:9" x14ac:dyDescent="0.4">
      <c r="B9" s="2">
        <v>1172.7913043478261</v>
      </c>
      <c r="C9" s="1">
        <v>0.36956521739130432</v>
      </c>
      <c r="D9" s="2">
        <v>619.9304347826087</v>
      </c>
      <c r="E9" s="2">
        <v>3.8894736842105258</v>
      </c>
    </row>
    <row r="13" spans="2:9" x14ac:dyDescent="0.4">
      <c r="B13" s="11" t="s">
        <v>366</v>
      </c>
      <c r="C13" t="s">
        <v>373</v>
      </c>
      <c r="D13" t="s">
        <v>326</v>
      </c>
      <c r="H13" s="11" t="s">
        <v>366</v>
      </c>
      <c r="I13" t="s">
        <v>378</v>
      </c>
    </row>
    <row r="14" spans="2:9" x14ac:dyDescent="0.4">
      <c r="B14" s="12" t="s">
        <v>350</v>
      </c>
      <c r="C14" s="2">
        <v>3750</v>
      </c>
      <c r="D14">
        <v>3</v>
      </c>
      <c r="H14" s="12" t="s">
        <v>137</v>
      </c>
      <c r="I14" s="1">
        <v>1.26</v>
      </c>
    </row>
    <row r="15" spans="2:9" x14ac:dyDescent="0.4">
      <c r="B15" s="12" t="s">
        <v>358</v>
      </c>
      <c r="C15" s="2">
        <v>3640</v>
      </c>
      <c r="D15">
        <v>5</v>
      </c>
      <c r="H15" s="12" t="s">
        <v>154</v>
      </c>
      <c r="I15" s="1">
        <v>1.1000000000000001</v>
      </c>
    </row>
    <row r="16" spans="2:9" x14ac:dyDescent="0.4">
      <c r="B16" s="12" t="s">
        <v>287</v>
      </c>
      <c r="C16" s="2">
        <v>3546</v>
      </c>
      <c r="H16" s="12" t="s">
        <v>170</v>
      </c>
      <c r="I16" s="1">
        <v>1</v>
      </c>
    </row>
    <row r="17" spans="2:9" x14ac:dyDescent="0.4">
      <c r="B17" s="12" t="s">
        <v>66</v>
      </c>
      <c r="C17" s="2">
        <v>2999</v>
      </c>
      <c r="D17">
        <v>4.5999999999999996</v>
      </c>
      <c r="H17" s="12" t="s">
        <v>175</v>
      </c>
      <c r="I17" s="1">
        <v>0.98</v>
      </c>
    </row>
    <row r="18" spans="2:9" x14ac:dyDescent="0.4">
      <c r="B18" s="12" t="s">
        <v>26</v>
      </c>
      <c r="C18" s="2">
        <v>2999</v>
      </c>
      <c r="D18">
        <v>4</v>
      </c>
      <c r="H18" s="12" t="s">
        <v>277</v>
      </c>
      <c r="I18" s="1">
        <v>0.94</v>
      </c>
    </row>
    <row r="19" spans="2:9" x14ac:dyDescent="0.4">
      <c r="B19" s="12" t="s">
        <v>92</v>
      </c>
      <c r="C19" s="2">
        <v>2880</v>
      </c>
      <c r="D19">
        <v>3.8</v>
      </c>
      <c r="H19" s="12" t="s">
        <v>316</v>
      </c>
      <c r="I19" s="1">
        <v>0.64</v>
      </c>
    </row>
    <row r="20" spans="2:9" x14ac:dyDescent="0.4">
      <c r="B20" s="12" t="s">
        <v>348</v>
      </c>
      <c r="C20" s="2">
        <v>2799</v>
      </c>
      <c r="H20" s="12" t="s">
        <v>349</v>
      </c>
      <c r="I20" s="1">
        <v>0.55000000000000004</v>
      </c>
    </row>
    <row r="21" spans="2:9" x14ac:dyDescent="0.4">
      <c r="B21" s="12" t="s">
        <v>343</v>
      </c>
      <c r="C21" s="2">
        <v>2750</v>
      </c>
      <c r="H21" s="12" t="s">
        <v>35</v>
      </c>
      <c r="I21" s="1">
        <v>0.55000000000000004</v>
      </c>
    </row>
    <row r="22" spans="2:9" x14ac:dyDescent="0.4">
      <c r="B22" s="12" t="s">
        <v>30</v>
      </c>
      <c r="C22" s="2">
        <v>2319</v>
      </c>
      <c r="D22">
        <v>4.5999999999999996</v>
      </c>
      <c r="H22" s="12" t="s">
        <v>85</v>
      </c>
      <c r="I22" s="1">
        <v>0.54</v>
      </c>
    </row>
    <row r="23" spans="2:9" x14ac:dyDescent="0.4">
      <c r="B23" s="12" t="s">
        <v>218</v>
      </c>
      <c r="C23" s="2">
        <v>2300</v>
      </c>
      <c r="D23">
        <v>3</v>
      </c>
      <c r="H23" s="12" t="s">
        <v>186</v>
      </c>
      <c r="I23" s="1">
        <v>0.54</v>
      </c>
    </row>
    <row r="28" spans="2:9" x14ac:dyDescent="0.4">
      <c r="B28" s="11" t="s">
        <v>366</v>
      </c>
      <c r="C28" t="s">
        <v>374</v>
      </c>
      <c r="D28" t="s">
        <v>375</v>
      </c>
      <c r="H28" s="11" t="s">
        <v>366</v>
      </c>
      <c r="I28" t="s">
        <v>379</v>
      </c>
    </row>
    <row r="29" spans="2:9" x14ac:dyDescent="0.4">
      <c r="B29" s="12" t="s">
        <v>345</v>
      </c>
      <c r="C29" s="2">
        <v>238</v>
      </c>
      <c r="D29" s="1">
        <v>0.5</v>
      </c>
      <c r="H29" s="12" t="s">
        <v>44</v>
      </c>
      <c r="I29">
        <v>39</v>
      </c>
    </row>
    <row r="30" spans="2:9" x14ac:dyDescent="0.4">
      <c r="B30" s="12" t="s">
        <v>240</v>
      </c>
      <c r="C30" s="2">
        <v>230</v>
      </c>
      <c r="D30" s="1">
        <v>0.49</v>
      </c>
      <c r="H30" s="12" t="s">
        <v>194</v>
      </c>
      <c r="I30">
        <v>69</v>
      </c>
    </row>
    <row r="31" spans="2:9" x14ac:dyDescent="0.4">
      <c r="B31" s="12" t="s">
        <v>316</v>
      </c>
      <c r="C31" s="2">
        <v>199</v>
      </c>
      <c r="D31" s="1">
        <v>0.64</v>
      </c>
      <c r="H31" s="12" t="s">
        <v>30</v>
      </c>
      <c r="I31">
        <v>55</v>
      </c>
    </row>
    <row r="32" spans="2:9" x14ac:dyDescent="0.4">
      <c r="B32" s="12" t="s">
        <v>304</v>
      </c>
      <c r="C32" s="2">
        <v>198</v>
      </c>
      <c r="D32" s="1">
        <v>0.24</v>
      </c>
      <c r="H32" s="12" t="s">
        <v>68</v>
      </c>
      <c r="I32">
        <v>44</v>
      </c>
    </row>
    <row r="33" spans="2:9" x14ac:dyDescent="0.4">
      <c r="B33" s="12" t="s">
        <v>60</v>
      </c>
      <c r="C33" s="2">
        <v>195</v>
      </c>
      <c r="D33" s="1">
        <v>0.46</v>
      </c>
      <c r="H33" s="12" t="s">
        <v>97</v>
      </c>
      <c r="I33">
        <v>20</v>
      </c>
    </row>
    <row r="34" spans="2:9" x14ac:dyDescent="0.4">
      <c r="B34" s="12" t="s">
        <v>337</v>
      </c>
      <c r="C34" s="2">
        <v>185</v>
      </c>
      <c r="D34" s="1">
        <v>0.52</v>
      </c>
      <c r="H34" s="12" t="s">
        <v>340</v>
      </c>
      <c r="I34">
        <v>32</v>
      </c>
    </row>
    <row r="35" spans="2:9" x14ac:dyDescent="0.4">
      <c r="B35" s="12" t="s">
        <v>120</v>
      </c>
      <c r="C35" s="2">
        <v>171</v>
      </c>
      <c r="D35" s="1">
        <v>0.53</v>
      </c>
      <c r="H35" s="12" t="s">
        <v>339</v>
      </c>
      <c r="I35">
        <v>20</v>
      </c>
    </row>
    <row r="36" spans="2:9" x14ac:dyDescent="0.4">
      <c r="B36" s="12" t="s">
        <v>320</v>
      </c>
      <c r="C36" s="2">
        <v>169</v>
      </c>
      <c r="D36" s="1">
        <v>0.47</v>
      </c>
      <c r="H36" s="12" t="s">
        <v>89</v>
      </c>
      <c r="I36">
        <v>49</v>
      </c>
    </row>
    <row r="37" spans="2:9" x14ac:dyDescent="0.4">
      <c r="B37" s="12" t="s">
        <v>274</v>
      </c>
      <c r="C37" s="2">
        <v>105</v>
      </c>
      <c r="D37" s="1">
        <v>0.48</v>
      </c>
      <c r="H37" s="12" t="s">
        <v>330</v>
      </c>
      <c r="I37">
        <v>24</v>
      </c>
    </row>
    <row r="38" spans="2:9" x14ac:dyDescent="0.4">
      <c r="B38" s="12" t="s">
        <v>71</v>
      </c>
      <c r="C38" s="2">
        <v>38</v>
      </c>
      <c r="D38" s="1">
        <v>0.53</v>
      </c>
      <c r="H38" s="12" t="s">
        <v>341</v>
      </c>
      <c r="I38">
        <v>36</v>
      </c>
    </row>
    <row r="42" spans="2:9" x14ac:dyDescent="0.4">
      <c r="B42" s="11" t="s">
        <v>366</v>
      </c>
      <c r="C42" t="s">
        <v>376</v>
      </c>
      <c r="H42" t="s">
        <v>381</v>
      </c>
    </row>
    <row r="43" spans="2:9" x14ac:dyDescent="0.4">
      <c r="B43" s="12" t="s">
        <v>333</v>
      </c>
      <c r="C43">
        <v>5</v>
      </c>
      <c r="H43">
        <v>115</v>
      </c>
    </row>
    <row r="44" spans="2:9" x14ac:dyDescent="0.4">
      <c r="B44" s="12" t="s">
        <v>354</v>
      </c>
      <c r="C44">
        <v>5</v>
      </c>
    </row>
    <row r="45" spans="2:9" x14ac:dyDescent="0.4">
      <c r="B45" s="12" t="s">
        <v>120</v>
      </c>
      <c r="C45">
        <v>5</v>
      </c>
      <c r="H45" t="s">
        <v>382</v>
      </c>
    </row>
    <row r="46" spans="2:9" x14ac:dyDescent="0.4">
      <c r="B46" s="12" t="s">
        <v>117</v>
      </c>
      <c r="C46">
        <v>5</v>
      </c>
      <c r="H46">
        <v>723</v>
      </c>
    </row>
    <row r="47" spans="2:9" x14ac:dyDescent="0.4">
      <c r="B47" s="12" t="s">
        <v>358</v>
      </c>
      <c r="C47">
        <v>5</v>
      </c>
    </row>
    <row r="48" spans="2:9" x14ac:dyDescent="0.4">
      <c r="B48" s="12" t="s">
        <v>334</v>
      </c>
      <c r="C48">
        <v>5</v>
      </c>
      <c r="H48" s="11" t="s">
        <v>366</v>
      </c>
      <c r="I48" t="s">
        <v>385</v>
      </c>
    </row>
    <row r="49" spans="2:9" x14ac:dyDescent="0.4">
      <c r="B49" s="12" t="s">
        <v>60</v>
      </c>
      <c r="C49">
        <v>5</v>
      </c>
      <c r="H49" s="12" t="s">
        <v>383</v>
      </c>
      <c r="I49">
        <v>9</v>
      </c>
    </row>
    <row r="50" spans="2:9" x14ac:dyDescent="0.4">
      <c r="H50" s="12" t="s">
        <v>384</v>
      </c>
      <c r="I50">
        <v>106</v>
      </c>
    </row>
    <row r="51" spans="2:9" x14ac:dyDescent="0.4">
      <c r="H51" s="12" t="s">
        <v>380</v>
      </c>
      <c r="I51">
        <v>115</v>
      </c>
    </row>
    <row r="53" spans="2:9" x14ac:dyDescent="0.4">
      <c r="B53" s="11" t="s">
        <v>366</v>
      </c>
      <c r="C53" t="s">
        <v>377</v>
      </c>
      <c r="H53" s="11" t="s">
        <v>366</v>
      </c>
      <c r="I53" t="s">
        <v>388</v>
      </c>
    </row>
    <row r="54" spans="2:9" x14ac:dyDescent="0.4">
      <c r="B54" s="12" t="s">
        <v>348</v>
      </c>
      <c r="H54" s="12" t="s">
        <v>386</v>
      </c>
      <c r="I54">
        <v>101</v>
      </c>
    </row>
    <row r="55" spans="2:9" x14ac:dyDescent="0.4">
      <c r="B55" s="12" t="s">
        <v>304</v>
      </c>
      <c r="H55" s="12" t="s">
        <v>387</v>
      </c>
      <c r="I55">
        <v>14</v>
      </c>
    </row>
    <row r="56" spans="2:9" x14ac:dyDescent="0.4">
      <c r="B56" s="12" t="s">
        <v>251</v>
      </c>
      <c r="H56" s="12" t="s">
        <v>380</v>
      </c>
      <c r="I56">
        <v>115</v>
      </c>
    </row>
    <row r="57" spans="2:9" x14ac:dyDescent="0.4">
      <c r="B57" s="12" t="s">
        <v>359</v>
      </c>
    </row>
    <row r="58" spans="2:9" x14ac:dyDescent="0.4">
      <c r="B58" s="12" t="s">
        <v>357</v>
      </c>
    </row>
    <row r="59" spans="2:9" x14ac:dyDescent="0.4">
      <c r="B59" s="12" t="s">
        <v>151</v>
      </c>
    </row>
    <row r="60" spans="2:9" x14ac:dyDescent="0.4">
      <c r="B60" s="12" t="s">
        <v>232</v>
      </c>
    </row>
    <row r="61" spans="2:9" x14ac:dyDescent="0.4">
      <c r="B61" s="12" t="s">
        <v>235</v>
      </c>
    </row>
    <row r="62" spans="2:9" x14ac:dyDescent="0.4">
      <c r="B62" s="12" t="s">
        <v>284</v>
      </c>
    </row>
    <row r="63" spans="2:9" x14ac:dyDescent="0.4">
      <c r="B63" s="12" t="s">
        <v>344</v>
      </c>
    </row>
    <row r="64" spans="2:9" x14ac:dyDescent="0.4">
      <c r="B64" s="12" t="s">
        <v>75</v>
      </c>
    </row>
    <row r="65" spans="2:2" x14ac:dyDescent="0.4">
      <c r="B65" s="12" t="s">
        <v>248</v>
      </c>
    </row>
    <row r="66" spans="2:2" x14ac:dyDescent="0.4">
      <c r="B66" s="12" t="s">
        <v>316</v>
      </c>
    </row>
    <row r="67" spans="2:2" x14ac:dyDescent="0.4">
      <c r="B67" s="12" t="s">
        <v>277</v>
      </c>
    </row>
    <row r="68" spans="2:2" x14ac:dyDescent="0.4">
      <c r="B68" s="12" t="s">
        <v>346</v>
      </c>
    </row>
    <row r="69" spans="2:2" x14ac:dyDescent="0.4">
      <c r="B69" s="12" t="s">
        <v>240</v>
      </c>
    </row>
    <row r="70" spans="2:2" x14ac:dyDescent="0.4">
      <c r="B70" s="12" t="s">
        <v>292</v>
      </c>
    </row>
    <row r="71" spans="2:2" x14ac:dyDescent="0.4">
      <c r="B71" s="12" t="s">
        <v>298</v>
      </c>
    </row>
    <row r="72" spans="2:2" x14ac:dyDescent="0.4">
      <c r="B72" s="12" t="s">
        <v>175</v>
      </c>
    </row>
    <row r="73" spans="2:2" x14ac:dyDescent="0.4">
      <c r="B73" s="12" t="s">
        <v>289</v>
      </c>
    </row>
    <row r="74" spans="2:2" x14ac:dyDescent="0.4">
      <c r="B74" s="12" t="s">
        <v>137</v>
      </c>
    </row>
    <row r="75" spans="2:2" x14ac:dyDescent="0.4">
      <c r="B75" s="12" t="s">
        <v>320</v>
      </c>
    </row>
    <row r="76" spans="2:2" x14ac:dyDescent="0.4">
      <c r="B76" s="12" t="s">
        <v>157</v>
      </c>
    </row>
    <row r="77" spans="2:2" x14ac:dyDescent="0.4">
      <c r="B77" s="12" t="s">
        <v>148</v>
      </c>
    </row>
    <row r="78" spans="2:2" x14ac:dyDescent="0.4">
      <c r="B78" s="12" t="s">
        <v>258</v>
      </c>
    </row>
    <row r="79" spans="2:2" x14ac:dyDescent="0.4">
      <c r="B79" s="12" t="s">
        <v>310</v>
      </c>
    </row>
    <row r="80" spans="2:2" x14ac:dyDescent="0.4">
      <c r="B80" s="12" t="s">
        <v>143</v>
      </c>
    </row>
    <row r="81" spans="2:2" x14ac:dyDescent="0.4">
      <c r="B81" s="12" t="s">
        <v>173</v>
      </c>
    </row>
    <row r="82" spans="2:2" x14ac:dyDescent="0.4">
      <c r="B82" s="12" t="s">
        <v>154</v>
      </c>
    </row>
    <row r="83" spans="2:2" x14ac:dyDescent="0.4">
      <c r="B83" s="12" t="s">
        <v>237</v>
      </c>
    </row>
    <row r="84" spans="2:2" x14ac:dyDescent="0.4">
      <c r="B84" s="12" t="s">
        <v>168</v>
      </c>
    </row>
    <row r="85" spans="2:2" x14ac:dyDescent="0.4">
      <c r="B85" s="12" t="s">
        <v>343</v>
      </c>
    </row>
    <row r="86" spans="2:2" x14ac:dyDescent="0.4">
      <c r="B86" s="12" t="s">
        <v>360</v>
      </c>
    </row>
    <row r="87" spans="2:2" x14ac:dyDescent="0.4">
      <c r="B87" s="12" t="s">
        <v>287</v>
      </c>
    </row>
    <row r="88" spans="2:2" x14ac:dyDescent="0.4">
      <c r="B88" s="12" t="s">
        <v>345</v>
      </c>
    </row>
    <row r="89" spans="2:2" x14ac:dyDescent="0.4">
      <c r="B89" s="12" t="s">
        <v>266</v>
      </c>
    </row>
    <row r="90" spans="2:2" x14ac:dyDescent="0.4">
      <c r="B90" s="12" t="s">
        <v>336</v>
      </c>
    </row>
    <row r="91" spans="2:2" x14ac:dyDescent="0.4">
      <c r="B91" s="12" t="s">
        <v>347</v>
      </c>
    </row>
    <row r="92" spans="2:2" x14ac:dyDescent="0.4">
      <c r="B92" s="12" t="s">
        <v>256</v>
      </c>
    </row>
    <row r="93" spans="2:2" x14ac:dyDescent="0.4">
      <c r="B93" s="12" t="s">
        <v>355</v>
      </c>
    </row>
    <row r="94" spans="2:2" x14ac:dyDescent="0.4">
      <c r="B94" s="12" t="s">
        <v>160</v>
      </c>
    </row>
    <row r="95" spans="2:2" x14ac:dyDescent="0.4">
      <c r="B95" s="12" t="s">
        <v>163</v>
      </c>
    </row>
    <row r="96" spans="2:2" x14ac:dyDescent="0.4">
      <c r="B96" s="12" t="s">
        <v>282</v>
      </c>
    </row>
    <row r="97" spans="2:2" x14ac:dyDescent="0.4">
      <c r="B97" s="12" t="s">
        <v>272</v>
      </c>
    </row>
    <row r="98" spans="2:2" x14ac:dyDescent="0.4">
      <c r="B98" s="12" t="s">
        <v>274</v>
      </c>
    </row>
    <row r="99" spans="2:2" x14ac:dyDescent="0.4">
      <c r="B99" s="12" t="s">
        <v>140</v>
      </c>
    </row>
    <row r="100" spans="2:2" x14ac:dyDescent="0.4">
      <c r="B100" s="12" t="s">
        <v>312</v>
      </c>
    </row>
    <row r="101" spans="2:2" x14ac:dyDescent="0.4">
      <c r="B101" s="12" t="s">
        <v>170</v>
      </c>
    </row>
    <row r="102" spans="2:2" x14ac:dyDescent="0.4">
      <c r="B102" s="12" t="s">
        <v>314</v>
      </c>
    </row>
    <row r="103" spans="2:2" x14ac:dyDescent="0.4">
      <c r="B103" s="12" t="s">
        <v>269</v>
      </c>
    </row>
    <row r="104" spans="2:2" x14ac:dyDescent="0.4">
      <c r="B104" s="12" t="s">
        <v>280</v>
      </c>
    </row>
    <row r="105" spans="2:2" x14ac:dyDescent="0.4">
      <c r="B105" s="12" t="s">
        <v>356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28A50-01A2-4EA9-A226-FFC183E64ADE}">
  <dimension ref="B52:P69"/>
  <sheetViews>
    <sheetView showGridLines="0" tabSelected="1" workbookViewId="0">
      <selection activeCell="T13" sqref="T13"/>
    </sheetView>
  </sheetViews>
  <sheetFormatPr defaultRowHeight="14.6" x14ac:dyDescent="0.4"/>
  <sheetData>
    <row r="52" spans="2:16" x14ac:dyDescent="0.4">
      <c r="B52" s="13"/>
      <c r="C52" s="17"/>
      <c r="D52" s="17"/>
      <c r="E52" s="17"/>
      <c r="F52" s="17"/>
      <c r="G52" s="17"/>
      <c r="H52" s="14"/>
      <c r="J52" s="13"/>
      <c r="K52" s="17"/>
      <c r="L52" s="17"/>
      <c r="M52" s="17"/>
      <c r="N52" s="17"/>
      <c r="O52" s="17"/>
      <c r="P52" s="14"/>
    </row>
    <row r="53" spans="2:16" x14ac:dyDescent="0.4">
      <c r="B53" s="18"/>
      <c r="H53" s="19"/>
      <c r="J53" s="18"/>
      <c r="P53" s="19"/>
    </row>
    <row r="54" spans="2:16" x14ac:dyDescent="0.4">
      <c r="B54" s="18"/>
      <c r="H54" s="19"/>
      <c r="J54" s="18"/>
      <c r="P54" s="19"/>
    </row>
    <row r="55" spans="2:16" x14ac:dyDescent="0.4">
      <c r="B55" s="18"/>
      <c r="H55" s="19"/>
      <c r="J55" s="18"/>
      <c r="P55" s="19"/>
    </row>
    <row r="56" spans="2:16" x14ac:dyDescent="0.4">
      <c r="B56" s="18"/>
      <c r="H56" s="19"/>
      <c r="J56" s="18"/>
      <c r="P56" s="19"/>
    </row>
    <row r="57" spans="2:16" x14ac:dyDescent="0.4">
      <c r="B57" s="18"/>
      <c r="H57" s="19"/>
      <c r="J57" s="18"/>
      <c r="P57" s="19"/>
    </row>
    <row r="58" spans="2:16" x14ac:dyDescent="0.4">
      <c r="B58" s="18"/>
      <c r="H58" s="19"/>
      <c r="J58" s="18"/>
      <c r="P58" s="19"/>
    </row>
    <row r="59" spans="2:16" x14ac:dyDescent="0.4">
      <c r="B59" s="18"/>
      <c r="H59" s="19"/>
      <c r="J59" s="18"/>
      <c r="P59" s="19"/>
    </row>
    <row r="60" spans="2:16" x14ac:dyDescent="0.4">
      <c r="B60" s="18"/>
      <c r="H60" s="19"/>
      <c r="J60" s="18"/>
      <c r="P60" s="19"/>
    </row>
    <row r="61" spans="2:16" x14ac:dyDescent="0.4">
      <c r="B61" s="18"/>
      <c r="H61" s="19"/>
      <c r="J61" s="18"/>
      <c r="P61" s="19"/>
    </row>
    <row r="62" spans="2:16" x14ac:dyDescent="0.4">
      <c r="B62" s="18"/>
      <c r="H62" s="19"/>
      <c r="J62" s="18"/>
      <c r="P62" s="19"/>
    </row>
    <row r="63" spans="2:16" x14ac:dyDescent="0.4">
      <c r="B63" s="18"/>
      <c r="H63" s="19"/>
      <c r="J63" s="18"/>
      <c r="P63" s="19"/>
    </row>
    <row r="64" spans="2:16" x14ac:dyDescent="0.4">
      <c r="B64" s="18"/>
      <c r="H64" s="19"/>
      <c r="J64" s="18"/>
      <c r="P64" s="19"/>
    </row>
    <row r="65" spans="2:16" x14ac:dyDescent="0.4">
      <c r="B65" s="18"/>
      <c r="H65" s="19"/>
      <c r="J65" s="18"/>
      <c r="P65" s="19"/>
    </row>
    <row r="66" spans="2:16" x14ac:dyDescent="0.4">
      <c r="B66" s="18"/>
      <c r="H66" s="19"/>
      <c r="J66" s="18"/>
      <c r="P66" s="19"/>
    </row>
    <row r="67" spans="2:16" x14ac:dyDescent="0.4">
      <c r="B67" s="18"/>
      <c r="H67" s="19"/>
      <c r="J67" s="18"/>
      <c r="P67" s="19"/>
    </row>
    <row r="68" spans="2:16" x14ac:dyDescent="0.4">
      <c r="B68" s="18"/>
      <c r="H68" s="19"/>
      <c r="J68" s="18"/>
      <c r="P68" s="19"/>
    </row>
    <row r="69" spans="2:16" x14ac:dyDescent="0.4">
      <c r="B69" s="15"/>
      <c r="C69" s="20"/>
      <c r="D69" s="20"/>
      <c r="E69" s="20"/>
      <c r="F69" s="20"/>
      <c r="G69" s="20"/>
      <c r="H69" s="16"/>
      <c r="J69" s="15"/>
      <c r="K69" s="20"/>
      <c r="L69" s="20"/>
      <c r="M69" s="20"/>
      <c r="N69" s="20"/>
      <c r="O69" s="20"/>
      <c r="P69"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Excel_jumia</vt:lpstr>
      <vt:lpstr>Working Sheet</vt:lpstr>
      <vt:lpstr>Data Analysis</vt:lpstr>
      <vt:lpstr>Visualizations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Milka</dc:creator>
  <cp:lastModifiedBy>Ricko 12</cp:lastModifiedBy>
  <dcterms:created xsi:type="dcterms:W3CDTF">2025-06-11T13:31:05Z</dcterms:created>
  <dcterms:modified xsi:type="dcterms:W3CDTF">2025-06-16T15:47:20Z</dcterms:modified>
</cp:coreProperties>
</file>