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7138c90b86afe76/Documentos/"/>
    </mc:Choice>
  </mc:AlternateContent>
  <xr:revisionPtr revIDLastSave="670" documentId="8_{2693506B-1C7C-49ED-A1A8-9ABCB8B77BF5}" xr6:coauthVersionLast="47" xr6:coauthVersionMax="47" xr10:uidLastSave="{E6BD003D-8524-4BCF-A770-02D03FD66BE9}"/>
  <bookViews>
    <workbookView xWindow="-120" yWindow="-120" windowWidth="20730" windowHeight="11040" firstSheet="3" activeTab="3" xr2:uid="{693B6B8D-1B1D-458C-9C3F-03DE97D7548D}"/>
  </bookViews>
  <sheets>
    <sheet name="Data" sheetId="1" state="hidden" r:id="rId1"/>
    <sheet name="Controller" sheetId="3" state="hidden" r:id="rId2"/>
    <sheet name="Caixina" sheetId="4" state="hidden" r:id="rId3"/>
    <sheet name="Dashboard" sheetId="2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<sst xmlns="http://schemas.openxmlformats.org/spreadsheetml/2006/main" count="258" uniqueCount="83">
  <si>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</si>
  <si>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</si>
  <si>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</si>
  <si>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</si>
  <si>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</si>
  <si>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</si>
  <si>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</si>
  <si>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</si>
  <si>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</si>
  <si>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</si>
  <si>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</si>
  <si>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</si>
  <si>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</si>
  <si>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</si>
  <si>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</si>
  <si>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</si>
  <si>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</si>
  <si>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</si>
  <si>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</si>
  <si>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</si>
  <si>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</si>
  <si>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</si>
  <si>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</si>
  <si>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</si>
  <si>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</si>
  <si>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</si>
  <si>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</si>
  <si>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</si>
  <si>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</si>
  <si>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</si>
  <si>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</si>
  <si>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</si>
  <si>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</si>
  <si>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</si>
  <si>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</si>
  <si>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</si>
  <si>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</si>
  <si>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</si>
  <si>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</si>
  <si>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</si>
  <si>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</si>
  <si>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</si>
  <si>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</si>
  <si>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</si>
  <si>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</si>
  <si>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</si>
  <si>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</si>
  <si>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 xml:space="preserve"> Compras no supermercado </t>
  </si>
  <si>
    <t xml:space="preserve"> Gasolina </t>
  </si>
  <si>
    <t xml:space="preserve"> Cinema e jantar </t>
  </si>
  <si>
    <t xml:space="preserve"> Plano de saúde </t>
  </si>
  <si>
    <t xml:space="preserve"> Material escolar </t>
  </si>
  <si>
    <t xml:space="preserve"> Compra de roupas </t>
  </si>
  <si>
    <t>Freelance</t>
  </si>
  <si>
    <t>Pagamento por projeto freelancer</t>
  </si>
  <si>
    <t xml:space="preserve"> Manutenção do veículo </t>
  </si>
  <si>
    <t xml:space="preserve"> Compra de novo smartphone </t>
  </si>
  <si>
    <t>Utilidades Dom.</t>
  </si>
  <si>
    <t xml:space="preserve"> Conta de energia elétrica </t>
  </si>
  <si>
    <t xml:space="preserve"> Aniversário da mãe 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</si>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</sst>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/>
    <xf numFmtId="0" fontId="0" fillId="5" borderId="0" xfId="0" applyFill="1"/>
    <xf numFmtId="44" fontId="0" fillId="0" borderId="0" xfId="2" applyFont="1"/>
    <xf numFmtId="0" fontId="1" fillId="4" borderId="0" xfId="3"/>
  </cellXfs>
  <cellStyles count="4">
    <cellStyle name="40% - Ênfase1" xfId="3" builtinId="31"/>
    <cellStyle name="Moeda" xfId="2" builtinId="4"/>
    <cellStyle name="Moeda 2" xfId="1" xr:uid="{0AF1DE5D-0FE4-4B59-A0B9-D36EB038C1E0}"/>
    <cellStyle name="Normal" xfId="0" builtinId="0"/>
  </cellStyles>
  <dxfs count="5">
    <dxf>
      <numFmt numFmtId="164" formatCode="&quot;R$&quot;\ #,##0.00"/>
    </dxf>
    <dxf>
      <numFmt numFmtId="1" formatCode="0"/>
    </dxf>
    <dxf>
      <numFmt numFmtId="19" formatCode="dd/mm/yyyy"/>
    </dxf>
    <dxf>
      <font>
        <color theme="0"/>
      </font>
      <border>
        <bottom style="thin">
          <color theme="7"/>
        </bottom>
        <vertical/>
        <horizontal/>
      </border>
    </dxf>
    <dxf>
      <font>
        <color theme="1"/>
      </font>
      <fill>
        <patternFill>
          <bgColor theme="3" tint="0.499984740745262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</dxfs>
  <tableStyles count="1" defaultTableStyle="TableStyleMedium2" defaultPivotStyle="PivotStyleLight16">
    <tableStyle name="MyStyle" pivot="0" table="0" count="10" xr9:uid="{30B1E791-21DC-4707-BF33-B0405F60C5DF}">
      <tableStyleElement type="wholeTable" dxfId="4"/>
      <tableStyleElement type="headerRow" dxfId="3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7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7" tint="-0.249977111117893"/>
          </font>
          <fill>
            <patternFill patternType="solid">
              <fgColor theme="7" tint="0.59999389629810485"/>
              <bgColor theme="7" tint="0.79998168889431442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 tint="0.39991454817346722"/>
              <bgColor theme="3" tint="0.24994659260841701"/>
            </patternFill>
          </fill>
          <border>
            <left style="thin">
              <color theme="7"/>
            </left>
            <right style="thin">
              <color theme="7"/>
            </right>
            <top style="thin">
              <color theme="7"/>
            </top>
            <bottom style="thin">
              <color theme="7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0" tint="-4.9989318521683403E-2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Caixina!$D$3:$D$4</c:f>
              <c:numCache>
                <c:formatCode>_("R$"* #,##0.00_);_("R$"* \(#,##0.00\);_("R$"* "-"??_);_(@_)</c:formatCode>
                <c:ptCount val="2"/>
                <c:pt idx="0">
                  <c:v>12066.748205877955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4-431F-87A1-FB9791F81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742495"/>
        <c:axId val="76742975"/>
      </c:barChart>
      <c:catAx>
        <c:axId val="76742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742975"/>
        <c:crosses val="autoZero"/>
        <c:auto val="1"/>
        <c:lblAlgn val="ctr"/>
        <c:lblOffset val="100"/>
        <c:noMultiLvlLbl val="0"/>
      </c:catAx>
      <c:valAx>
        <c:axId val="7674297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674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[PlanilhasInteligentes.xlsx]Controller!Tabela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t" anchorCtr="0">
                <a:spAutoFit/>
              </a:bodyPr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Controller!$B$4:$B$18</c:f>
              <c:numCache>
                <c:formatCode>"R$"\ #,##0.00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E-4F45-BB76-94104AB16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4019775"/>
        <c:axId val="884020735"/>
      </c:barChart>
      <c:catAx>
        <c:axId val="884019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4020735"/>
        <c:crosses val="autoZero"/>
        <c:auto val="0"/>
        <c:lblAlgn val="ctr"/>
        <c:lblOffset val="100"/>
        <c:noMultiLvlLbl val="0"/>
      </c:catAx>
      <c:valAx>
        <c:axId val="884020735"/>
        <c:scaling>
          <c:orientation val="minMax"/>
        </c:scaling>
        <c:delete val="1"/>
        <c:axPos val="l"/>
        <c:majorGridlines>
          <c:spPr>
            <a:ln w="6350" cap="flat" cmpd="sng" algn="ctr">
              <a:noFill/>
              <a:round/>
            </a:ln>
            <a:effectLst/>
          </c:spPr>
        </c:majorGridlines>
        <c:numFmt formatCode="&quot;R$&quot;\ #,##0.00" sourceLinked="1"/>
        <c:majorTickMark val="out"/>
        <c:minorTickMark val="none"/>
        <c:tickLblPos val="nextTo"/>
        <c:crossAx val="88401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[PlanilhasInteligentes.xlsx]Controller!Tabela dinâmica2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777777777777776E-2"/>
          <c:y val="9.5271793153515374E-2"/>
          <c:w val="0.93888888888888888"/>
          <c:h val="0.717222538672027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Controller!$D$4:$D$6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Controller!$E$4:$E$6</c:f>
              <c:numCache>
                <c:formatCode>"R$"\ #,##0.00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B-40EC-9A97-2513507AD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3041199"/>
        <c:axId val="1183046959"/>
      </c:barChart>
      <c:catAx>
        <c:axId val="118304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3046959"/>
        <c:crosses val="autoZero"/>
        <c:auto val="1"/>
        <c:lblAlgn val="ctr"/>
        <c:lblOffset val="100"/>
        <c:noMultiLvlLbl val="0"/>
      </c:catAx>
      <c:valAx>
        <c:axId val="118304695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18304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F-4F22-999C-5147CE2D7E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6742495"/>
        <c:axId val="76742975"/>
      </c:barChar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0">
                  <a:schemeClr val="tx2">
                    <a:lumMod val="75000"/>
                    <a:lumOff val="25000"/>
                  </a:schemeClr>
                </a:gs>
                <a:gs pos="100000">
                  <a:schemeClr val="accent1">
                    <a:lumMod val="20000"/>
                    <a:lumOff val="8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82000">
                    <a:schemeClr val="tx2">
                      <a:lumMod val="50000"/>
                      <a:lumOff val="50000"/>
                    </a:schemeClr>
                  </a:gs>
                  <a:gs pos="0">
                    <a:schemeClr val="tx2">
                      <a:lumMod val="75000"/>
                      <a:lumOff val="25000"/>
                    </a:schemeClr>
                  </a:gs>
                  <a:gs pos="100000">
                    <a:schemeClr val="accent1">
                      <a:lumMod val="20000"/>
                      <a:lumOff val="80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2CF-4F22-999C-5147CE2D7E2B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435757146137639"/>
                      <c:h val="0.229506479020463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92CF-4F22-999C-5147CE2D7E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Caixina!$D$3</c:f>
              <c:numCache>
                <c:formatCode>_("R$"* #,##0.00_);_("R$"* \(#,##0.00\);_("R$"* "-"??_);_(@_)</c:formatCode>
                <c:ptCount val="1"/>
                <c:pt idx="0">
                  <c:v>12066.748205877955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F-4F22-999C-5147CE2D7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831759"/>
        <c:axId val="203832239"/>
      </c:barChart>
      <c:catAx>
        <c:axId val="76742495"/>
        <c:scaling>
          <c:orientation val="minMax"/>
        </c:scaling>
        <c:delete val="1"/>
        <c:axPos val="b"/>
        <c:majorTickMark val="none"/>
        <c:minorTickMark val="none"/>
        <c:tickLblPos val="nextTo"/>
        <c:crossAx val="76742975"/>
        <c:crosses val="autoZero"/>
        <c:auto val="1"/>
        <c:lblAlgn val="ctr"/>
        <c:lblOffset val="100"/>
        <c:noMultiLvlLbl val="0"/>
      </c:catAx>
      <c:valAx>
        <c:axId val="7674297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6742495"/>
        <c:crosses val="autoZero"/>
        <c:crossBetween val="between"/>
      </c:valAx>
      <c:valAx>
        <c:axId val="203832239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03831759"/>
        <c:crosses val="max"/>
        <c:crossBetween val="between"/>
      </c:valAx>
      <c:catAx>
        <c:axId val="203831759"/>
        <c:scaling>
          <c:orientation val="minMax"/>
        </c:scaling>
        <c:delete val="1"/>
        <c:axPos val="b"/>
        <c:majorTickMark val="out"/>
        <c:minorTickMark val="none"/>
        <c:tickLblPos val="nextTo"/>
        <c:crossAx val="2038322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hyperlink" Target="#Data!A1"/><Relationship Id="rId4" Type="http://schemas.openxmlformats.org/officeDocument/2006/relationships/chart" Target="../charts/chart3.xml"/><Relationship Id="rId9" Type="http://schemas.openxmlformats.org/officeDocument/2006/relationships/chart" Target="../charts/chart4.xml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3</xdr:row>
      <xdr:rowOff>85725</xdr:rowOff>
    </xdr:from>
    <xdr:to>
      <xdr:col>13</xdr:col>
      <xdr:colOff>100012</xdr:colOff>
      <xdr:row>17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7246BB-1060-E3DB-A078-7B4E4926F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168270</xdr:colOff>
      <xdr:row>21</xdr:row>
      <xdr:rowOff>154774</xdr:rowOff>
    </xdr:from>
    <xdr:to>
      <xdr:col>19</xdr:col>
      <xdr:colOff>45805</xdr:colOff>
      <xdr:row>40</xdr:row>
      <xdr:rowOff>133340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FD9C8731-11EE-3EE5-0818-58B96E247C50}"/>
            </a:ext>
          </a:extLst>
        </xdr:cNvPr>
        <xdr:cNvGrpSpPr/>
      </xdr:nvGrpSpPr>
      <xdr:grpSpPr>
        <a:xfrm>
          <a:off x="1418426" y="4155274"/>
          <a:ext cx="10807473" cy="3598066"/>
          <a:chOff x="1524001" y="3095625"/>
          <a:chExt cx="9751218" cy="3598066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ADD9D76B-9C67-1241-F07F-9836EFA26FAA}"/>
              </a:ext>
            </a:extLst>
          </xdr:cNvPr>
          <xdr:cNvGrpSpPr/>
        </xdr:nvGrpSpPr>
        <xdr:grpSpPr>
          <a:xfrm>
            <a:off x="1524001" y="3119437"/>
            <a:ext cx="9751218" cy="3574254"/>
            <a:chOff x="1547813" y="3143249"/>
            <a:chExt cx="9751218" cy="3574254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E3FE7E4D-E22D-404C-B092-C0BEFD18BE03}"/>
                </a:ext>
              </a:extLst>
            </xdr:cNvPr>
            <xdr:cNvGrpSpPr/>
          </xdr:nvGrpSpPr>
          <xdr:grpSpPr>
            <a:xfrm>
              <a:off x="1547813" y="3143250"/>
              <a:ext cx="9739312" cy="3488531"/>
              <a:chOff x="1535906" y="166686"/>
              <a:chExt cx="4774406" cy="2726533"/>
            </a:xfrm>
          </xdr:grpSpPr>
          <xdr:sp macro="" textlink="">
            <xdr:nvSpPr>
              <xdr:cNvPr id="9" name="Retângulo: Cantos Arredondados 8">
                <a:extLst>
                  <a:ext uri="{FF2B5EF4-FFF2-40B4-BE49-F238E27FC236}">
                    <a16:creationId xmlns:a16="http://schemas.microsoft.com/office/drawing/2014/main" id="{9E285456-0954-33F5-7F67-1E5F93CFF0B6}"/>
                  </a:ext>
                </a:extLst>
              </xdr:cNvPr>
              <xdr:cNvSpPr/>
            </xdr:nvSpPr>
            <xdr:spPr>
              <a:xfrm>
                <a:off x="1535906" y="166686"/>
                <a:ext cx="4774406" cy="2726533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10" name="Retângulo: Cantos Superiores Arredondados 9">
                <a:extLst>
                  <a:ext uri="{FF2B5EF4-FFF2-40B4-BE49-F238E27FC236}">
                    <a16:creationId xmlns:a16="http://schemas.microsoft.com/office/drawing/2014/main" id="{C08368BB-E81D-035C-17E5-7088A86BAD7A}"/>
                  </a:ext>
                </a:extLst>
              </xdr:cNvPr>
              <xdr:cNvSpPr/>
            </xdr:nvSpPr>
            <xdr:spPr>
              <a:xfrm>
                <a:off x="1535906" y="166690"/>
                <a:ext cx="4774406" cy="400136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A1F1C1AA-27F7-4795-9117-0448EA804A65}"/>
                </a:ext>
              </a:extLst>
            </xdr:cNvPr>
            <xdr:cNvGraphicFramePr>
              <a:graphicFrameLocks/>
            </xdr:cNvGraphicFramePr>
          </xdr:nvGraphicFramePr>
          <xdr:xfrm>
            <a:off x="1964535" y="3679028"/>
            <a:ext cx="9029701" cy="30384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8CB478F1-AEC8-42B5-93AE-9304A954B88C}"/>
                </a:ext>
              </a:extLst>
            </xdr:cNvPr>
            <xdr:cNvSpPr txBox="1"/>
          </xdr:nvSpPr>
          <xdr:spPr>
            <a:xfrm>
              <a:off x="2547937" y="3143249"/>
              <a:ext cx="8751094" cy="5119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1800" b="1" kern="1200">
                  <a:solidFill>
                    <a:schemeClr val="bg1"/>
                  </a:solidFill>
                  <a:latin typeface="Segoe UI Light" panose="020B0502040204020203" pitchFamily="34" charset="0"/>
                  <a:ea typeface="Segoe UI Black" panose="020B0A02040204020203" pitchFamily="34" charset="0"/>
                  <a:cs typeface="Segoe UI Light" panose="020B0502040204020203" pitchFamily="34" charset="0"/>
                </a:rPr>
                <a:t>Saídas</a:t>
              </a:r>
            </a:p>
          </xdr:txBody>
        </xdr:sp>
      </xdr:grpSp>
      <xdr:pic>
        <xdr:nvPicPr>
          <xdr:cNvPr id="16" name="Gráfico 15" descr="Dinheiro voador estrutura de tópicos">
            <a:extLst>
              <a:ext uri="{FF2B5EF4-FFF2-40B4-BE49-F238E27FC236}">
                <a16:creationId xmlns:a16="http://schemas.microsoft.com/office/drawing/2014/main" id="{797298D6-0074-ACD6-1A5B-AB17A857AE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893095" y="3095625"/>
            <a:ext cx="557213" cy="5572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168270</xdr:colOff>
      <xdr:row>6</xdr:row>
      <xdr:rowOff>33294</xdr:rowOff>
    </xdr:from>
    <xdr:to>
      <xdr:col>10</xdr:col>
      <xdr:colOff>95250</xdr:colOff>
      <xdr:row>20</xdr:row>
      <xdr:rowOff>140486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D7C61335-96B9-26FE-6F70-205FC33BEB36}"/>
            </a:ext>
          </a:extLst>
        </xdr:cNvPr>
        <xdr:cNvGrpSpPr/>
      </xdr:nvGrpSpPr>
      <xdr:grpSpPr>
        <a:xfrm>
          <a:off x="1418426" y="1176294"/>
          <a:ext cx="5391949" cy="2774192"/>
          <a:chOff x="1524001" y="119027"/>
          <a:chExt cx="4774406" cy="2774192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949CC9D8-A12F-2D95-AF08-2BB5B9DB160D}"/>
              </a:ext>
            </a:extLst>
          </xdr:cNvPr>
          <xdr:cNvGrpSpPr/>
        </xdr:nvGrpSpPr>
        <xdr:grpSpPr>
          <a:xfrm>
            <a:off x="1524001" y="166686"/>
            <a:ext cx="4774406" cy="2726533"/>
            <a:chOff x="1535906" y="166686"/>
            <a:chExt cx="4774406" cy="2726533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2EC57CEF-040C-FDA2-BCEE-4C12D070240F}"/>
                </a:ext>
              </a:extLst>
            </xdr:cNvPr>
            <xdr:cNvGrpSpPr/>
          </xdr:nvGrpSpPr>
          <xdr:grpSpPr>
            <a:xfrm>
              <a:off x="1535906" y="166686"/>
              <a:ext cx="4774406" cy="2726533"/>
              <a:chOff x="1535906" y="166686"/>
              <a:chExt cx="4774406" cy="2726533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547128AF-CF35-57D1-3A32-1D53B6FE4B6A}"/>
                  </a:ext>
                </a:extLst>
              </xdr:cNvPr>
              <xdr:cNvSpPr/>
            </xdr:nvSpPr>
            <xdr:spPr>
              <a:xfrm>
                <a:off x="1535906" y="166686"/>
                <a:ext cx="4774406" cy="2726533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8F07DD67-5B10-A21D-C5A0-39CDEF04D806}"/>
                  </a:ext>
                </a:extLst>
              </xdr:cNvPr>
              <xdr:cNvSpPr/>
            </xdr:nvSpPr>
            <xdr:spPr>
              <a:xfrm>
                <a:off x="1535906" y="166690"/>
                <a:ext cx="4774406" cy="464342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D1084FD-CF7E-4F0A-AA87-F40C993EED9C}"/>
                </a:ext>
              </a:extLst>
            </xdr:cNvPr>
            <xdr:cNvGraphicFramePr>
              <a:graphicFrameLocks/>
            </xdr:cNvGraphicFramePr>
          </xdr:nvGraphicFramePr>
          <xdr:xfrm>
            <a:off x="1571623" y="642936"/>
            <a:ext cx="4572000" cy="22383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524EF0B8-A0CE-9055-EF61-91C78831CC75}"/>
                </a:ext>
              </a:extLst>
            </xdr:cNvPr>
            <xdr:cNvSpPr txBox="1"/>
          </xdr:nvSpPr>
          <xdr:spPr>
            <a:xfrm>
              <a:off x="2536030" y="250031"/>
              <a:ext cx="3690939" cy="3095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1800" b="1" kern="1200">
                  <a:solidFill>
                    <a:schemeClr val="bg1"/>
                  </a:solidFill>
                  <a:latin typeface="Segoe UI Light" panose="020B0502040204020203" pitchFamily="34" charset="0"/>
                  <a:ea typeface="Segoe UI Black" panose="020B0A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18" name="Gráfico 17" descr="Registrar estrutura de tópicos">
            <a:extLst>
              <a:ext uri="{FF2B5EF4-FFF2-40B4-BE49-F238E27FC236}">
                <a16:creationId xmlns:a16="http://schemas.microsoft.com/office/drawing/2014/main" id="{05D7E8C5-F4ED-0699-786D-003F2E4861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881151" y="119027"/>
            <a:ext cx="559630" cy="55963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35718</xdr:colOff>
      <xdr:row>5</xdr:row>
      <xdr:rowOff>130968</xdr:rowOff>
    </xdr:from>
    <xdr:to>
      <xdr:col>1</xdr:col>
      <xdr:colOff>5555</xdr:colOff>
      <xdr:row>12</xdr:row>
      <xdr:rowOff>166687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Mês 1">
              <a:extLst>
                <a:ext uri="{FF2B5EF4-FFF2-40B4-BE49-F238E27FC236}">
                  <a16:creationId xmlns:a16="http://schemas.microsoft.com/office/drawing/2014/main" id="{3A371B2E-0F59-40D6-BE07-9C0523B244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18" y="1083468"/>
              <a:ext cx="1219993" cy="13692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326571</xdr:colOff>
      <xdr:row>6</xdr:row>
      <xdr:rowOff>33294</xdr:rowOff>
    </xdr:from>
    <xdr:to>
      <xdr:col>19</xdr:col>
      <xdr:colOff>54428</xdr:colOff>
      <xdr:row>20</xdr:row>
      <xdr:rowOff>140490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7DCF6FBD-F81D-D605-ECEA-6DC1E9F19F1A}"/>
            </a:ext>
          </a:extLst>
        </xdr:cNvPr>
        <xdr:cNvGrpSpPr/>
      </xdr:nvGrpSpPr>
      <xdr:grpSpPr>
        <a:xfrm>
          <a:off x="7041696" y="1176294"/>
          <a:ext cx="5192826" cy="2774196"/>
          <a:chOff x="7153257" y="1176294"/>
          <a:chExt cx="4774406" cy="2774196"/>
        </a:xfrm>
      </xdr:grpSpPr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819947FE-FBD6-7495-CE6C-4606D336EC5C}"/>
              </a:ext>
            </a:extLst>
          </xdr:cNvPr>
          <xdr:cNvGrpSpPr/>
        </xdr:nvGrpSpPr>
        <xdr:grpSpPr>
          <a:xfrm>
            <a:off x="7153257" y="1176294"/>
            <a:ext cx="4774406" cy="2774196"/>
            <a:chOff x="6415075" y="116645"/>
            <a:chExt cx="4774406" cy="2774196"/>
          </a:xfrm>
        </xdr:grpSpPr>
        <xdr:grpSp>
          <xdr:nvGrpSpPr>
            <xdr:cNvPr id="5" name="Agrupar 4">
              <a:extLst>
                <a:ext uri="{FF2B5EF4-FFF2-40B4-BE49-F238E27FC236}">
                  <a16:creationId xmlns:a16="http://schemas.microsoft.com/office/drawing/2014/main" id="{DD87B5B6-8822-4C54-9659-6E38570A08FB}"/>
                </a:ext>
              </a:extLst>
            </xdr:cNvPr>
            <xdr:cNvGrpSpPr/>
          </xdr:nvGrpSpPr>
          <xdr:grpSpPr>
            <a:xfrm>
              <a:off x="6415075" y="164308"/>
              <a:ext cx="4774406" cy="2726533"/>
              <a:chOff x="1535906" y="166686"/>
              <a:chExt cx="4774406" cy="2726533"/>
            </a:xfrm>
          </xdr:grpSpPr>
          <xdr:grpSp>
            <xdr:nvGrpSpPr>
              <xdr:cNvPr id="15" name="Agrupar 14">
                <a:extLst>
                  <a:ext uri="{FF2B5EF4-FFF2-40B4-BE49-F238E27FC236}">
                    <a16:creationId xmlns:a16="http://schemas.microsoft.com/office/drawing/2014/main" id="{2C39FB4D-0795-307F-010B-77FC28EAA81D}"/>
                  </a:ext>
                </a:extLst>
              </xdr:cNvPr>
              <xdr:cNvGrpSpPr/>
            </xdr:nvGrpSpPr>
            <xdr:grpSpPr>
              <a:xfrm>
                <a:off x="1535906" y="166686"/>
                <a:ext cx="4774406" cy="2726533"/>
                <a:chOff x="1535906" y="166686"/>
                <a:chExt cx="4774406" cy="2726533"/>
              </a:xfrm>
            </xdr:grpSpPr>
            <xdr:sp macro="" textlink="">
              <xdr:nvSpPr>
                <xdr:cNvPr id="21" name="Retângulo: Cantos Arredondados 20">
                  <a:extLst>
                    <a:ext uri="{FF2B5EF4-FFF2-40B4-BE49-F238E27FC236}">
                      <a16:creationId xmlns:a16="http://schemas.microsoft.com/office/drawing/2014/main" id="{621C5A50-9CA8-420D-1E13-B0C5281F1755}"/>
                    </a:ext>
                  </a:extLst>
                </xdr:cNvPr>
                <xdr:cNvSpPr/>
              </xdr:nvSpPr>
              <xdr:spPr>
                <a:xfrm>
                  <a:off x="1535906" y="166686"/>
                  <a:ext cx="4774406" cy="2726533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22" name="Retângulo: Cantos Superiores Arredondados 21">
                  <a:extLst>
                    <a:ext uri="{FF2B5EF4-FFF2-40B4-BE49-F238E27FC236}">
                      <a16:creationId xmlns:a16="http://schemas.microsoft.com/office/drawing/2014/main" id="{6195D99F-D3D8-1995-10F6-1AB37B73FF20}"/>
                    </a:ext>
                  </a:extLst>
                </xdr:cNvPr>
                <xdr:cNvSpPr/>
              </xdr:nvSpPr>
              <xdr:spPr>
                <a:xfrm>
                  <a:off x="1535906" y="166690"/>
                  <a:ext cx="4774406" cy="464342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tx2">
                    <a:lumMod val="50000"/>
                    <a:lumOff val="5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sp macro="" textlink="">
            <xdr:nvSpPr>
              <xdr:cNvPr id="20" name="CaixaDeTexto 19">
                <a:extLst>
                  <a:ext uri="{FF2B5EF4-FFF2-40B4-BE49-F238E27FC236}">
                    <a16:creationId xmlns:a16="http://schemas.microsoft.com/office/drawing/2014/main" id="{E085CB24-DF08-340C-577F-F61D9C9AAC59}"/>
                  </a:ext>
                </a:extLst>
              </xdr:cNvPr>
              <xdr:cNvSpPr txBox="1"/>
            </xdr:nvSpPr>
            <xdr:spPr>
              <a:xfrm>
                <a:off x="2536030" y="250031"/>
                <a:ext cx="3690939" cy="30956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lang="pt-BR" sz="1800" b="1" kern="1200">
                    <a:solidFill>
                      <a:schemeClr val="bg1"/>
                    </a:solidFill>
                    <a:latin typeface="Segoe UI Light" panose="020B0502040204020203" pitchFamily="34" charset="0"/>
                    <a:ea typeface="Segoe UI Black" panose="020B0A02040204020203" pitchFamily="34" charset="0"/>
                    <a:cs typeface="Segoe UI Light" panose="020B0502040204020203" pitchFamily="34" charset="0"/>
                  </a:rPr>
                  <a:t>Economias</a:t>
                </a:r>
              </a:p>
            </xdr:txBody>
          </xdr:sp>
        </xdr:grpSp>
        <xdr:pic>
          <xdr:nvPicPr>
            <xdr:cNvPr id="23" name="Gráfico 22" descr="Cofrinho estrutura de tópicos">
              <a:extLst>
                <a:ext uri="{FF2B5EF4-FFF2-40B4-BE49-F238E27FC236}">
                  <a16:creationId xmlns:a16="http://schemas.microsoft.com/office/drawing/2014/main" id="{DA5E7708-0E49-4BC7-AA08-C550834594F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rcRect/>
            <a:stretch/>
          </xdr:blipFill>
          <xdr:spPr>
            <a:xfrm>
              <a:off x="6807954" y="116645"/>
              <a:ext cx="559630" cy="559630"/>
            </a:xfrm>
            <a:prstGeom prst="rect">
              <a:avLst/>
            </a:prstGeom>
          </xdr:spPr>
        </xdr:pic>
      </xdr:grpSp>
      <xdr:graphicFrame macro="">
        <xdr:nvGraphicFramePr>
          <xdr:cNvPr id="27" name="Gráfico 26">
            <a:extLst>
              <a:ext uri="{FF2B5EF4-FFF2-40B4-BE49-F238E27FC236}">
                <a16:creationId xmlns:a16="http://schemas.microsoft.com/office/drawing/2014/main" id="{14535F3A-9562-4436-B04C-5E4DC078A75C}"/>
              </a:ext>
            </a:extLst>
          </xdr:cNvPr>
          <xdr:cNvGraphicFramePr>
            <a:graphicFrameLocks/>
          </xdr:cNvGraphicFramePr>
        </xdr:nvGraphicFramePr>
        <xdr:xfrm>
          <a:off x="8203406" y="1440656"/>
          <a:ext cx="2738438" cy="23955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</xdr:col>
      <xdr:colOff>168270</xdr:colOff>
      <xdr:row>0</xdr:row>
      <xdr:rowOff>0</xdr:rowOff>
    </xdr:from>
    <xdr:to>
      <xdr:col>19</xdr:col>
      <xdr:colOff>54428</xdr:colOff>
      <xdr:row>5</xdr:row>
      <xdr:rowOff>127000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59A2ED77-230A-4306-9CE5-96B97B1EEE0A}"/>
            </a:ext>
          </a:extLst>
        </xdr:cNvPr>
        <xdr:cNvSpPr/>
      </xdr:nvSpPr>
      <xdr:spPr>
        <a:xfrm>
          <a:off x="1420127" y="0"/>
          <a:ext cx="10907944" cy="1079500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206370</xdr:colOff>
      <xdr:row>0</xdr:row>
      <xdr:rowOff>101600</xdr:rowOff>
    </xdr:from>
    <xdr:to>
      <xdr:col>2</xdr:col>
      <xdr:colOff>584200</xdr:colOff>
      <xdr:row>5</xdr:row>
      <xdr:rowOff>38100</xdr:rowOff>
    </xdr:to>
    <xdr:sp macro="" textlink="">
      <xdr:nvSpPr>
        <xdr:cNvPr id="48" name="Retângulo: Cantos Arredondados 47">
          <a:extLst>
            <a:ext uri="{FF2B5EF4-FFF2-40B4-BE49-F238E27FC236}">
              <a16:creationId xmlns:a16="http://schemas.microsoft.com/office/drawing/2014/main" id="{9FF94720-9FE3-4DCA-9D3B-587EE3D60C14}"/>
            </a:ext>
          </a:extLst>
        </xdr:cNvPr>
        <xdr:cNvSpPr/>
      </xdr:nvSpPr>
      <xdr:spPr>
        <a:xfrm>
          <a:off x="1458227" y="101600"/>
          <a:ext cx="985616" cy="889000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3</xdr:col>
      <xdr:colOff>419100</xdr:colOff>
      <xdr:row>0</xdr:row>
      <xdr:rowOff>127000</xdr:rowOff>
    </xdr:from>
    <xdr:to>
      <xdr:col>7</xdr:col>
      <xdr:colOff>139700</xdr:colOff>
      <xdr:row>2</xdr:row>
      <xdr:rowOff>127000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08EC618F-CD14-AC5A-E793-0DB1BED218C0}"/>
            </a:ext>
          </a:extLst>
        </xdr:cNvPr>
        <xdr:cNvSpPr txBox="1"/>
      </xdr:nvSpPr>
      <xdr:spPr>
        <a:xfrm>
          <a:off x="2882900" y="127000"/>
          <a:ext cx="21590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 kern="1200"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Elias</a:t>
          </a:r>
        </a:p>
      </xdr:txBody>
    </xdr:sp>
    <xdr:clientData/>
  </xdr:twoCellAnchor>
  <xdr:twoCellAnchor>
    <xdr:from>
      <xdr:col>3</xdr:col>
      <xdr:colOff>419100</xdr:colOff>
      <xdr:row>2</xdr:row>
      <xdr:rowOff>76200</xdr:rowOff>
    </xdr:from>
    <xdr:to>
      <xdr:col>7</xdr:col>
      <xdr:colOff>139700</xdr:colOff>
      <xdr:row>4</xdr:row>
      <xdr:rowOff>76200</xdr:rowOff>
    </xdr:to>
    <xdr:sp macro="" textlink="">
      <xdr:nvSpPr>
        <xdr:cNvPr id="51" name="CaixaDeTexto 50">
          <a:extLst>
            <a:ext uri="{FF2B5EF4-FFF2-40B4-BE49-F238E27FC236}">
              <a16:creationId xmlns:a16="http://schemas.microsoft.com/office/drawing/2014/main" id="{BEDDE489-78F3-4F8F-889C-12988AFA0BE6}"/>
            </a:ext>
          </a:extLst>
        </xdr:cNvPr>
        <xdr:cNvSpPr txBox="1"/>
      </xdr:nvSpPr>
      <xdr:spPr>
        <a:xfrm>
          <a:off x="2882900" y="457200"/>
          <a:ext cx="21590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0" i="1" kern="1200">
              <a:ln>
                <a:noFill/>
              </a:ln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Consultoria</a:t>
          </a:r>
          <a:r>
            <a:rPr lang="pt-BR" sz="1600" b="0" i="1" kern="1200" baseline="0">
              <a:ln>
                <a:noFill/>
              </a:ln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Finaceira</a:t>
          </a:r>
          <a:endParaRPr lang="pt-BR" sz="1600" b="0" i="1" kern="1200">
            <a:ln>
              <a:noFill/>
            </a:ln>
            <a:solidFill>
              <a:sysClr val="windowText" lastClr="000000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13</xdr:col>
      <xdr:colOff>46826</xdr:colOff>
      <xdr:row>1</xdr:row>
      <xdr:rowOff>114300</xdr:rowOff>
    </xdr:from>
    <xdr:to>
      <xdr:col>18</xdr:col>
      <xdr:colOff>440526</xdr:colOff>
      <xdr:row>3</xdr:row>
      <xdr:rowOff>88900</xdr:rowOff>
    </xdr:to>
    <xdr:sp macro="" textlink="">
      <xdr:nvSpPr>
        <xdr:cNvPr id="52" name="CaixaDeTexto 5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645AC37-E450-B41F-AEA9-0102701D432E}"/>
            </a:ext>
          </a:extLst>
        </xdr:cNvPr>
        <xdr:cNvSpPr txBox="1"/>
      </xdr:nvSpPr>
      <xdr:spPr>
        <a:xfrm>
          <a:off x="8606626" y="304800"/>
          <a:ext cx="3441700" cy="355600"/>
        </a:xfrm>
        <a:prstGeom prst="rect">
          <a:avLst/>
        </a:prstGeom>
        <a:solidFill>
          <a:schemeClr val="bg1">
            <a:lumMod val="85000"/>
          </a:schemeClr>
        </a:solidFill>
        <a:ln w="9525" cap="rnd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softEdge rad="127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100" kern="1200">
              <a:solidFill>
                <a:schemeClr val="bg1">
                  <a:lumMod val="65000"/>
                </a:schemeClr>
              </a:solidFill>
            </a:rPr>
            <a:t>Pesquisar</a:t>
          </a:r>
          <a:r>
            <a:rPr lang="pt-BR" sz="1100" kern="1200" baseline="0">
              <a:solidFill>
                <a:schemeClr val="bg1">
                  <a:lumMod val="65000"/>
                </a:schemeClr>
              </a:solidFill>
            </a:rPr>
            <a:t> dados</a:t>
          </a:r>
          <a:endParaRPr lang="pt-BR" sz="1100" kern="12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 editAs="oneCell">
    <xdr:from>
      <xdr:col>18</xdr:col>
      <xdr:colOff>50800</xdr:colOff>
      <xdr:row>1</xdr:row>
      <xdr:rowOff>114300</xdr:rowOff>
    </xdr:from>
    <xdr:to>
      <xdr:col>18</xdr:col>
      <xdr:colOff>393700</xdr:colOff>
      <xdr:row>3</xdr:row>
      <xdr:rowOff>76200</xdr:rowOff>
    </xdr:to>
    <xdr:pic>
      <xdr:nvPicPr>
        <xdr:cNvPr id="54" name="Gráfico 53" descr="Lupa com preenchimento sólido">
          <a:extLst>
            <a:ext uri="{FF2B5EF4-FFF2-40B4-BE49-F238E27FC236}">
              <a16:creationId xmlns:a16="http://schemas.microsoft.com/office/drawing/2014/main" id="{702ECE53-1E42-DB19-0CB5-0584970AB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658600" y="304800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292100</xdr:colOff>
      <xdr:row>0</xdr:row>
      <xdr:rowOff>12701</xdr:rowOff>
    </xdr:from>
    <xdr:to>
      <xdr:col>2</xdr:col>
      <xdr:colOff>459908</xdr:colOff>
      <xdr:row>5</xdr:row>
      <xdr:rowOff>38791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E035EBC6-482A-19F3-CCFA-99E1CA4167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l="18868" r="21698" b="34995"/>
        <a:stretch/>
      </xdr:blipFill>
      <xdr:spPr>
        <a:xfrm>
          <a:off x="1536700" y="12701"/>
          <a:ext cx="777408" cy="978590"/>
        </a:xfrm>
        <a:prstGeom prst="rect">
          <a:avLst/>
        </a:prstGeom>
      </xdr:spPr>
    </xdr:pic>
    <xdr:clientData/>
  </xdr:twoCellAnchor>
  <xdr:twoCellAnchor>
    <xdr:from>
      <xdr:col>0</xdr:col>
      <xdr:colOff>63500</xdr:colOff>
      <xdr:row>1</xdr:row>
      <xdr:rowOff>45357</xdr:rowOff>
    </xdr:from>
    <xdr:to>
      <xdr:col>0</xdr:col>
      <xdr:colOff>1188357</xdr:colOff>
      <xdr:row>4</xdr:row>
      <xdr:rowOff>27215</xdr:rowOff>
    </xdr:to>
    <xdr:sp macro="" textlink="">
      <xdr:nvSpPr>
        <xdr:cNvPr id="58" name="Retângulo: Cantos Arredondados 57">
          <a:extLst>
            <a:ext uri="{FF2B5EF4-FFF2-40B4-BE49-F238E27FC236}">
              <a16:creationId xmlns:a16="http://schemas.microsoft.com/office/drawing/2014/main" id="{3E133F3E-B324-488E-B853-A84A880FC443}"/>
            </a:ext>
          </a:extLst>
        </xdr:cNvPr>
        <xdr:cNvSpPr/>
      </xdr:nvSpPr>
      <xdr:spPr>
        <a:xfrm>
          <a:off x="63500" y="235857"/>
          <a:ext cx="1124857" cy="553358"/>
        </a:xfrm>
        <a:prstGeom prst="roundRect">
          <a:avLst/>
        </a:prstGeom>
        <a:ln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 kern="1200"/>
            <a:t>Budget</a:t>
          </a:r>
          <a:r>
            <a:rPr lang="pt-BR" sz="1200" kern="1200"/>
            <a:t> </a:t>
          </a:r>
        </a:p>
        <a:p>
          <a:pPr algn="l"/>
          <a:r>
            <a:rPr lang="pt-BR" sz="1200" b="1" kern="1200"/>
            <a:t>App</a:t>
          </a:r>
        </a:p>
      </xdr:txBody>
    </xdr:sp>
    <xdr:clientData/>
  </xdr:twoCellAnchor>
  <xdr:twoCellAnchor editAs="oneCell">
    <xdr:from>
      <xdr:col>0</xdr:col>
      <xdr:colOff>651332</xdr:colOff>
      <xdr:row>1</xdr:row>
      <xdr:rowOff>72573</xdr:rowOff>
    </xdr:from>
    <xdr:to>
      <xdr:col>0</xdr:col>
      <xdr:colOff>1141185</xdr:colOff>
      <xdr:row>3</xdr:row>
      <xdr:rowOff>181426</xdr:rowOff>
    </xdr:to>
    <xdr:pic>
      <xdr:nvPicPr>
        <xdr:cNvPr id="60" name="Gráfico 59" descr="Dinheiro estrutura de tópicos">
          <a:extLst>
            <a:ext uri="{FF2B5EF4-FFF2-40B4-BE49-F238E27FC236}">
              <a16:creationId xmlns:a16="http://schemas.microsoft.com/office/drawing/2014/main" id="{EDD665D4-6228-A5F8-7B65-B54AA8EFC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651332" y="263073"/>
          <a:ext cx="489853" cy="48985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 Acosta" refreshedDate="45666.004435763891" createdVersion="8" refreshedVersion="8" minRefreshableVersion="3" recordCount="44" xr:uid="{B0258393-FF8B-4415-B9AC-8F24BA74BFCA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5002359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 Compras no supermercado "/>
    <n v="450"/>
    <s v="Débito Automático"/>
    <s v="Pendente"/>
  </r>
  <r>
    <d v="2024-09-05T00:00:00"/>
    <x v="1"/>
    <x v="1"/>
    <x v="2"/>
    <s v=" Gasolina "/>
    <n v="300"/>
    <s v="Débito Automático"/>
    <s v="Pago"/>
  </r>
  <r>
    <d v="2024-09-08T00:00:00"/>
    <x v="1"/>
    <x v="1"/>
    <x v="3"/>
    <s v=" Cinema e jantar "/>
    <n v="200"/>
    <s v="Transferência"/>
    <s v="Pago"/>
  </r>
  <r>
    <d v="2024-09-11T00:00:00"/>
    <x v="1"/>
    <x v="1"/>
    <x v="4"/>
    <s v=" Plano de saúde "/>
    <n v="600"/>
    <s v="Débito Automático"/>
    <s v="Pendente"/>
  </r>
  <r>
    <d v="2024-09-14T00:00:00"/>
    <x v="1"/>
    <x v="1"/>
    <x v="5"/>
    <s v=" Material escolar "/>
    <n v="350"/>
    <s v="Transferência"/>
    <s v="Pago"/>
  </r>
  <r>
    <d v="2024-09-17T00:00:00"/>
    <x v="1"/>
    <x v="1"/>
    <x v="6"/>
    <s v=" Compra de roupas 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 Manutenção do veículo "/>
    <n v="800"/>
    <s v="Transferência"/>
    <s v="Pago"/>
  </r>
  <r>
    <d v="2024-09-23T00:00:00"/>
    <x v="1"/>
    <x v="1"/>
    <x v="9"/>
    <s v=" Compra de novo smartphone "/>
    <n v="1500"/>
    <s v="Cartão de Crédito"/>
    <s v="Pendente"/>
  </r>
  <r>
    <d v="2024-09-26T00:00:00"/>
    <x v="1"/>
    <x v="1"/>
    <x v="17"/>
    <s v=" Conta de energia elétrica "/>
    <n v="250"/>
    <s v="Débito Automático"/>
    <s v="Pago"/>
  </r>
  <r>
    <d v="2024-09-29T00:00:00"/>
    <x v="1"/>
    <x v="1"/>
    <x v="11"/>
    <s v=" Aniversário da mãe 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519B8-40BC-4FFA-80A9-18746854B95C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D3:E6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2C137F-FB82-4808-9F79-5DE8B1F32AC6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B18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E8F4CF29-D359-4AEB-A277-8B827B033BF5}" sourceName="Mês">
  <pivotTables>
    <pivotTable tabId="3" name="Tabela dinâmica1"/>
    <pivotTable tabId="3" name="Tabela dinâmica2"/>
  </pivotTables>
  <data>
    <tabular pivotCacheId="1500235908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DAE34C92-83A7-4399-8384-AEEF6E97AF59}" cache="SegmentaçãodeDados_Mês" caption="Mês" style="MyStyle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CE956C-9999-409C-98EF-DD4D1F2DDFE8}" name="tbl_operations" displayName="tbl_operations" ref="A1:H45" totalsRowShown="0">
  <autoFilter ref="A1:H45" xr:uid="{FBCE956C-9999-409C-98EF-DD4D1F2DDFE8}"/>
  <tableColumns count="8">
    <tableColumn id="1" xr3:uid="{1186B99F-4273-44B6-80D2-A8BF733CCEFC}" name="Data" dataDxfId="2"/>
    <tableColumn id="8" xr3:uid="{5F67C656-0C46-436C-902A-B57337581295}" name="Mês" dataDxfId="1">
      <calculatedColumnFormula>MONTH(tbl_operations[[#This Row],[Data]])</calculatedColumnFormula>
    </tableColumn>
    <tableColumn id="2" xr3:uid="{BF0106EF-D00B-4136-9CAE-264CA437B111}" name="Tipo"/>
    <tableColumn id="3" xr3:uid="{7FDF3006-CCB4-4D7E-BA66-5ED572864208}" name="Categoria"/>
    <tableColumn id="4" xr3:uid="{A9FB5991-AD3E-4228-91F3-8E3A752C0231}" name="Descrição"/>
    <tableColumn id="5" xr3:uid="{9C2C09B6-7A66-4F25-B002-18E641EBF7C7}" name="Valor" dataDxfId="0"/>
    <tableColumn id="6" xr3:uid="{0673A598-32E0-408E-ABEC-9DB3EA783B0D}" name="Operação Bancária"/>
    <tableColumn id="7" xr3:uid="{8775C479-9ED0-4E2C-91DC-60F89E91D8AB}" name="Status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444A5A-37C9-443F-8955-A5AB8AB79570}" name="Tabela2" displayName="Tabela2" ref="C6:D18" totalsRowShown="0">
  <autoFilter ref="C6:D18" xr:uid="{1B444A5A-37C9-443F-8955-A5AB8AB79570}"/>
  <tableColumns count="2">
    <tableColumn id="1" xr3:uid="{9D398E3C-A322-4F7B-B85A-20C88A4E9907}" name="Data de Lançamento"/>
    <tableColumn id="2" xr3:uid="{5A09DA49-813F-4AA3-86BE-E66F1AAB9FD4}" name="Depósito Reservado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E693-B67F-4127-A063-564133BCDF99}">
  <sheetPr>
    <tabColor theme="4" tint="0.59999389629810485"/>
  </sheetPr>
  <dimension ref="A1:H45"/>
  <sheetViews>
    <sheetView workbookViewId="0">
      <selection activeCell="T318" sqref="T318"/>
    </sheetView>
  </sheetViews>
  <sheetFormatPr defaultRowHeight="15" x14ac:dyDescent="0.25"/>
  <cols>
    <col min="1" max="2" width="10.42578125" bestFit="1" customWidth="1"/>
    <col min="3" max="3" width="21.140625" bestFit="1" customWidth="1"/>
    <col min="4" max="5" width="34.140625" bestFit="1" customWidth="1"/>
    <col min="6" max="6" width="20.140625" bestFit="1" customWidth="1"/>
  </cols>
  <sheetData>
    <row r="1" spans="1:8" x14ac:dyDescent="0.25">
      <c r="A1" t="s">
        <v>0</v>
      </c>
      <c r="B1" t="s">
        <v>78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16.5" customHeight="1" x14ac:dyDescent="0.25">
      <c r="A2" s="1">
        <v>45505</v>
      </c>
      <c r="B2" s="7">
        <f>MONTH(tbl_operations[[#This Row],[Data]])</f>
        <v>8</v>
      </c>
      <c r="C2" t="s">
        <v>7</v>
      </c>
      <c r="D2" t="s">
        <v>8</v>
      </c>
      <c r="E2" t="s">
        <v>9</v>
      </c>
      <c r="F2" s="2">
        <v>5000</v>
      </c>
      <c r="G2" t="s">
        <v>10</v>
      </c>
      <c r="H2" t="s">
        <v>11</v>
      </c>
    </row>
    <row r="3" spans="1:8" ht="16.5" customHeight="1" x14ac:dyDescent="0.25">
      <c r="A3" s="1">
        <v>45505</v>
      </c>
      <c r="B3" s="7">
        <f>MONTH(tbl_operations[[#This Row],[Data]])</f>
        <v>8</v>
      </c>
      <c r="C3" t="s">
        <v>12</v>
      </c>
      <c r="D3" t="s">
        <v>13</v>
      </c>
      <c r="E3" t="s">
        <v>14</v>
      </c>
      <c r="F3" s="2">
        <v>550</v>
      </c>
      <c r="G3" t="s">
        <v>15</v>
      </c>
      <c r="H3" t="s">
        <v>16</v>
      </c>
    </row>
    <row r="4" spans="1:8" ht="16.5" customHeight="1" x14ac:dyDescent="0.25">
      <c r="A4" s="1">
        <v>45507</v>
      </c>
      <c r="B4" s="7">
        <f>MONTH(tbl_operations[[#This Row],[Data]])</f>
        <v>8</v>
      </c>
      <c r="C4" t="s">
        <v>12</v>
      </c>
      <c r="D4" t="s">
        <v>17</v>
      </c>
      <c r="E4" t="s">
        <v>18</v>
      </c>
      <c r="F4" s="2">
        <v>300</v>
      </c>
      <c r="G4" t="s">
        <v>19</v>
      </c>
      <c r="H4" t="s">
        <v>20</v>
      </c>
    </row>
    <row r="5" spans="1:8" ht="16.5" customHeight="1" x14ac:dyDescent="0.25">
      <c r="A5" s="1">
        <v>45509</v>
      </c>
      <c r="B5" s="7">
        <f>MONTH(tbl_operations[[#This Row],[Data]])</f>
        <v>8</v>
      </c>
      <c r="C5" t="s">
        <v>12</v>
      </c>
      <c r="D5" t="s">
        <v>21</v>
      </c>
      <c r="E5" t="s">
        <v>22</v>
      </c>
      <c r="F5" s="2">
        <v>120</v>
      </c>
      <c r="G5" t="s">
        <v>19</v>
      </c>
      <c r="H5" t="s">
        <v>20</v>
      </c>
    </row>
    <row r="6" spans="1:8" ht="16.5" customHeight="1" x14ac:dyDescent="0.25">
      <c r="A6" s="1">
        <v>45511</v>
      </c>
      <c r="B6" s="7">
        <f>MONTH(tbl_operations[[#This Row],[Data]])</f>
        <v>8</v>
      </c>
      <c r="C6" t="s">
        <v>12</v>
      </c>
      <c r="D6" t="s">
        <v>23</v>
      </c>
      <c r="E6" t="s">
        <v>24</v>
      </c>
      <c r="F6" s="2">
        <v>250</v>
      </c>
      <c r="G6" t="s">
        <v>10</v>
      </c>
      <c r="H6" t="s">
        <v>20</v>
      </c>
    </row>
    <row r="7" spans="1:8" ht="16.5" customHeight="1" x14ac:dyDescent="0.25">
      <c r="A7" s="1">
        <v>45514</v>
      </c>
      <c r="B7" s="7">
        <f>MONTH(tbl_operations[[#This Row],[Data]])</f>
        <v>8</v>
      </c>
      <c r="C7" t="s">
        <v>12</v>
      </c>
      <c r="D7" t="s">
        <v>25</v>
      </c>
      <c r="E7" t="s">
        <v>26</v>
      </c>
      <c r="F7" s="2">
        <v>400</v>
      </c>
      <c r="G7" t="s">
        <v>15</v>
      </c>
      <c r="H7" t="s">
        <v>16</v>
      </c>
    </row>
    <row r="8" spans="1:8" ht="16.5" customHeight="1" x14ac:dyDescent="0.25">
      <c r="A8" s="1">
        <v>45516</v>
      </c>
      <c r="B8" s="7">
        <f>MONTH(tbl_operations[[#This Row],[Data]])</f>
        <v>8</v>
      </c>
      <c r="C8" t="s">
        <v>12</v>
      </c>
      <c r="D8" t="s">
        <v>27</v>
      </c>
      <c r="E8" t="s">
        <v>28</v>
      </c>
      <c r="F8" s="2">
        <v>600</v>
      </c>
      <c r="G8" t="s">
        <v>19</v>
      </c>
      <c r="H8" t="s">
        <v>16</v>
      </c>
    </row>
    <row r="9" spans="1:8" ht="16.5" customHeight="1" x14ac:dyDescent="0.25">
      <c r="A9" s="1">
        <v>45519</v>
      </c>
      <c r="B9" s="7">
        <f>MONTH(tbl_operations[[#This Row],[Data]])</f>
        <v>8</v>
      </c>
      <c r="C9" t="s">
        <v>7</v>
      </c>
      <c r="D9" t="s">
        <v>29</v>
      </c>
      <c r="E9" t="s">
        <v>30</v>
      </c>
      <c r="F9" s="2">
        <v>800</v>
      </c>
      <c r="G9" t="s">
        <v>10</v>
      </c>
      <c r="H9" t="s">
        <v>11</v>
      </c>
    </row>
    <row r="10" spans="1:8" ht="16.5" customHeight="1" x14ac:dyDescent="0.25">
      <c r="A10" s="1">
        <v>45519</v>
      </c>
      <c r="B10" s="7">
        <f>MONTH(tbl_operations[[#This Row],[Data]])</f>
        <v>8</v>
      </c>
      <c r="C10" t="s">
        <v>12</v>
      </c>
      <c r="D10" t="s">
        <v>31</v>
      </c>
      <c r="E10" t="s">
        <v>32</v>
      </c>
      <c r="F10" s="2">
        <v>150</v>
      </c>
      <c r="G10" t="s">
        <v>10</v>
      </c>
      <c r="H10" t="s">
        <v>20</v>
      </c>
    </row>
    <row r="11" spans="1:8" ht="16.5" customHeight="1" x14ac:dyDescent="0.25">
      <c r="A11" s="1">
        <v>45522</v>
      </c>
      <c r="B11" s="7">
        <f>MONTH(tbl_operations[[#This Row],[Data]])</f>
        <v>8</v>
      </c>
      <c r="C11" t="s">
        <v>12</v>
      </c>
      <c r="D11" t="s">
        <v>33</v>
      </c>
      <c r="E11" t="s">
        <v>34</v>
      </c>
      <c r="F11" s="2">
        <v>1200</v>
      </c>
      <c r="G11" t="s">
        <v>19</v>
      </c>
      <c r="H11" t="s">
        <v>16</v>
      </c>
    </row>
    <row r="12" spans="1:8" ht="16.5" customHeight="1" x14ac:dyDescent="0.25">
      <c r="A12" s="1">
        <v>45524</v>
      </c>
      <c r="B12" s="7">
        <f>MONTH(tbl_operations[[#This Row],[Data]])</f>
        <v>8</v>
      </c>
      <c r="C12" t="s">
        <v>12</v>
      </c>
      <c r="D12" t="s">
        <v>35</v>
      </c>
      <c r="E12" t="s">
        <v>36</v>
      </c>
      <c r="F12" s="2">
        <v>450</v>
      </c>
      <c r="G12" t="s">
        <v>15</v>
      </c>
      <c r="H12" t="s">
        <v>20</v>
      </c>
    </row>
    <row r="13" spans="1:8" ht="16.5" customHeight="1" x14ac:dyDescent="0.25">
      <c r="A13" s="1">
        <v>45526</v>
      </c>
      <c r="B13" s="7">
        <f>MONTH(tbl_operations[[#This Row],[Data]])</f>
        <v>8</v>
      </c>
      <c r="C13" t="s">
        <v>12</v>
      </c>
      <c r="D13" t="s">
        <v>37</v>
      </c>
      <c r="E13" t="s">
        <v>38</v>
      </c>
      <c r="F13" s="2">
        <v>180</v>
      </c>
      <c r="G13" t="s">
        <v>10</v>
      </c>
      <c r="H13" t="s">
        <v>16</v>
      </c>
    </row>
    <row r="14" spans="1:8" ht="16.5" customHeight="1" x14ac:dyDescent="0.25">
      <c r="A14" s="1">
        <v>45528</v>
      </c>
      <c r="B14" s="7">
        <f>MONTH(tbl_operations[[#This Row],[Data]])</f>
        <v>8</v>
      </c>
      <c r="C14" t="s">
        <v>12</v>
      </c>
      <c r="D14" t="s">
        <v>39</v>
      </c>
      <c r="E14" t="s">
        <v>40</v>
      </c>
      <c r="F14" s="2">
        <v>80</v>
      </c>
      <c r="G14" t="s">
        <v>15</v>
      </c>
      <c r="H14" t="s">
        <v>20</v>
      </c>
    </row>
    <row r="15" spans="1:8" ht="16.5" customHeight="1" x14ac:dyDescent="0.25">
      <c r="A15" s="1">
        <v>45532</v>
      </c>
      <c r="B15" s="7">
        <f>MONTH(tbl_operations[[#This Row],[Data]])</f>
        <v>8</v>
      </c>
      <c r="C15" t="s">
        <v>12</v>
      </c>
      <c r="D15" t="s">
        <v>41</v>
      </c>
      <c r="E15" t="s">
        <v>42</v>
      </c>
      <c r="F15" s="2">
        <v>200</v>
      </c>
      <c r="G15" t="s">
        <v>15</v>
      </c>
      <c r="H15" t="s">
        <v>20</v>
      </c>
    </row>
    <row r="16" spans="1:8" ht="16.5" customHeight="1" x14ac:dyDescent="0.25">
      <c r="A16" s="1">
        <v>45534</v>
      </c>
      <c r="B16" s="7">
        <f>MONTH(tbl_operations[[#This Row],[Data]])</f>
        <v>8</v>
      </c>
      <c r="C16" t="s">
        <v>12</v>
      </c>
      <c r="D16" t="s">
        <v>43</v>
      </c>
      <c r="E16" t="s">
        <v>44</v>
      </c>
      <c r="F16" s="2">
        <v>750</v>
      </c>
      <c r="G16" t="s">
        <v>10</v>
      </c>
      <c r="H16" t="s">
        <v>16</v>
      </c>
    </row>
    <row r="17" spans="1:8" ht="16.5" customHeight="1" x14ac:dyDescent="0.25">
      <c r="A17" s="1">
        <v>45535</v>
      </c>
      <c r="B17" s="7">
        <f>MONTH(tbl_operations[[#This Row],[Data]])</f>
        <v>8</v>
      </c>
      <c r="C17" t="s">
        <v>12</v>
      </c>
      <c r="D17" t="s">
        <v>45</v>
      </c>
      <c r="E17" t="s">
        <v>46</v>
      </c>
      <c r="F17" s="2">
        <v>350</v>
      </c>
      <c r="G17" t="s">
        <v>19</v>
      </c>
      <c r="H17" t="s">
        <v>20</v>
      </c>
    </row>
    <row r="18" spans="1:8" ht="16.5" customHeight="1" x14ac:dyDescent="0.25">
      <c r="A18" s="1">
        <v>45536</v>
      </c>
      <c r="B18" s="7">
        <f>MONTH(tbl_operations[[#This Row],[Data]])</f>
        <v>9</v>
      </c>
      <c r="C18" t="s">
        <v>7</v>
      </c>
      <c r="D18" t="s">
        <v>8</v>
      </c>
      <c r="E18" t="s">
        <v>9</v>
      </c>
      <c r="F18" s="2">
        <v>5000</v>
      </c>
      <c r="G18" t="s">
        <v>10</v>
      </c>
      <c r="H18" t="s">
        <v>11</v>
      </c>
    </row>
    <row r="19" spans="1:8" ht="16.5" customHeight="1" x14ac:dyDescent="0.25">
      <c r="A19" s="1">
        <v>45537</v>
      </c>
      <c r="B19" s="7">
        <f>MONTH(tbl_operations[[#This Row],[Data]])</f>
        <v>9</v>
      </c>
      <c r="C19" t="s">
        <v>12</v>
      </c>
      <c r="D19" t="s">
        <v>13</v>
      </c>
      <c r="E19" t="s">
        <v>47</v>
      </c>
      <c r="F19" s="2">
        <v>450</v>
      </c>
      <c r="G19" t="s">
        <v>15</v>
      </c>
      <c r="H19" t="s">
        <v>16</v>
      </c>
    </row>
    <row r="20" spans="1:8" ht="16.5" customHeight="1" x14ac:dyDescent="0.25">
      <c r="A20" s="1">
        <v>45540</v>
      </c>
      <c r="B20" s="7">
        <f>MONTH(tbl_operations[[#This Row],[Data]])</f>
        <v>9</v>
      </c>
      <c r="C20" t="s">
        <v>12</v>
      </c>
      <c r="D20" t="s">
        <v>17</v>
      </c>
      <c r="E20" t="s">
        <v>48</v>
      </c>
      <c r="F20" s="2">
        <v>300</v>
      </c>
      <c r="G20" t="s">
        <v>15</v>
      </c>
      <c r="H20" t="s">
        <v>20</v>
      </c>
    </row>
    <row r="21" spans="1:8" ht="16.5" customHeight="1" x14ac:dyDescent="0.25">
      <c r="A21" s="1">
        <v>45543</v>
      </c>
      <c r="B21" s="7">
        <f>MONTH(tbl_operations[[#This Row],[Data]])</f>
        <v>9</v>
      </c>
      <c r="C21" t="s">
        <v>12</v>
      </c>
      <c r="D21" t="s">
        <v>21</v>
      </c>
      <c r="E21" t="s">
        <v>49</v>
      </c>
      <c r="F21" s="2">
        <v>200</v>
      </c>
      <c r="G21" t="s">
        <v>10</v>
      </c>
      <c r="H21" t="s">
        <v>20</v>
      </c>
    </row>
    <row r="22" spans="1:8" ht="16.5" customHeight="1" x14ac:dyDescent="0.25">
      <c r="A22" s="1">
        <v>45546</v>
      </c>
      <c r="B22" s="7">
        <f>MONTH(tbl_operations[[#This Row],[Data]])</f>
        <v>9</v>
      </c>
      <c r="C22" t="s">
        <v>12</v>
      </c>
      <c r="D22" t="s">
        <v>23</v>
      </c>
      <c r="E22" t="s">
        <v>50</v>
      </c>
      <c r="F22" s="2">
        <v>600</v>
      </c>
      <c r="G22" t="s">
        <v>15</v>
      </c>
      <c r="H22" t="s">
        <v>16</v>
      </c>
    </row>
    <row r="23" spans="1:8" ht="16.5" customHeight="1" x14ac:dyDescent="0.25">
      <c r="A23" s="1">
        <v>45549</v>
      </c>
      <c r="B23" s="7">
        <f>MONTH(tbl_operations[[#This Row],[Data]])</f>
        <v>9</v>
      </c>
      <c r="C23" t="s">
        <v>12</v>
      </c>
      <c r="D23" t="s">
        <v>25</v>
      </c>
      <c r="E23" t="s">
        <v>51</v>
      </c>
      <c r="F23" s="2">
        <v>350</v>
      </c>
      <c r="G23" t="s">
        <v>10</v>
      </c>
      <c r="H23" t="s">
        <v>20</v>
      </c>
    </row>
    <row r="24" spans="1:8" ht="16.5" customHeight="1" x14ac:dyDescent="0.25">
      <c r="A24" s="1">
        <v>45552</v>
      </c>
      <c r="B24" s="7">
        <f>MONTH(tbl_operations[[#This Row],[Data]])</f>
        <v>9</v>
      </c>
      <c r="C24" t="s">
        <v>12</v>
      </c>
      <c r="D24" t="s">
        <v>27</v>
      </c>
      <c r="E24" t="s">
        <v>52</v>
      </c>
      <c r="F24" s="2">
        <v>500</v>
      </c>
      <c r="G24" t="s">
        <v>19</v>
      </c>
      <c r="H24" t="s">
        <v>16</v>
      </c>
    </row>
    <row r="25" spans="1:8" ht="16.5" customHeight="1" x14ac:dyDescent="0.25">
      <c r="A25" s="1">
        <v>45555</v>
      </c>
      <c r="B25" s="7">
        <f>MONTH(tbl_operations[[#This Row],[Data]])</f>
        <v>9</v>
      </c>
      <c r="C25" t="s">
        <v>7</v>
      </c>
      <c r="D25" t="s">
        <v>53</v>
      </c>
      <c r="E25" t="s">
        <v>54</v>
      </c>
      <c r="F25" s="2">
        <v>1200</v>
      </c>
      <c r="G25" t="s">
        <v>10</v>
      </c>
      <c r="H25" t="s">
        <v>11</v>
      </c>
    </row>
    <row r="26" spans="1:8" ht="16.5" customHeight="1" x14ac:dyDescent="0.25">
      <c r="A26" s="1">
        <v>45555</v>
      </c>
      <c r="B26" s="7">
        <f>MONTH(tbl_operations[[#This Row],[Data]])</f>
        <v>9</v>
      </c>
      <c r="C26" t="s">
        <v>12</v>
      </c>
      <c r="D26" t="s">
        <v>31</v>
      </c>
      <c r="E26" t="s">
        <v>55</v>
      </c>
      <c r="F26" s="2">
        <v>800</v>
      </c>
      <c r="G26" t="s">
        <v>10</v>
      </c>
      <c r="H26" t="s">
        <v>20</v>
      </c>
    </row>
    <row r="27" spans="1:8" ht="16.5" customHeight="1" x14ac:dyDescent="0.25">
      <c r="A27" s="1">
        <v>45558</v>
      </c>
      <c r="B27" s="7">
        <f>MONTH(tbl_operations[[#This Row],[Data]])</f>
        <v>9</v>
      </c>
      <c r="C27" t="s">
        <v>12</v>
      </c>
      <c r="D27" t="s">
        <v>33</v>
      </c>
      <c r="E27" t="s">
        <v>56</v>
      </c>
      <c r="F27" s="2">
        <v>1500</v>
      </c>
      <c r="G27" t="s">
        <v>19</v>
      </c>
      <c r="H27" t="s">
        <v>16</v>
      </c>
    </row>
    <row r="28" spans="1:8" ht="16.5" customHeight="1" x14ac:dyDescent="0.25">
      <c r="A28" s="1">
        <v>45561</v>
      </c>
      <c r="B28" s="7">
        <f>MONTH(tbl_operations[[#This Row],[Data]])</f>
        <v>9</v>
      </c>
      <c r="C28" t="s">
        <v>12</v>
      </c>
      <c r="D28" t="s">
        <v>57</v>
      </c>
      <c r="E28" t="s">
        <v>58</v>
      </c>
      <c r="F28" s="2">
        <v>250</v>
      </c>
      <c r="G28" t="s">
        <v>15</v>
      </c>
      <c r="H28" t="s">
        <v>20</v>
      </c>
    </row>
    <row r="29" spans="1:8" ht="16.5" customHeight="1" x14ac:dyDescent="0.25">
      <c r="A29" s="1">
        <v>45564</v>
      </c>
      <c r="B29" s="7">
        <f>MONTH(tbl_operations[[#This Row],[Data]])</f>
        <v>9</v>
      </c>
      <c r="C29" t="s">
        <v>12</v>
      </c>
      <c r="D29" t="s">
        <v>37</v>
      </c>
      <c r="E29" t="s">
        <v>59</v>
      </c>
      <c r="F29" s="2">
        <v>400</v>
      </c>
      <c r="G29" t="s">
        <v>19</v>
      </c>
      <c r="H29" t="s">
        <v>16</v>
      </c>
    </row>
    <row r="30" spans="1:8" ht="16.5" customHeight="1" x14ac:dyDescent="0.25">
      <c r="A30" s="1">
        <v>45566</v>
      </c>
      <c r="B30" s="7">
        <f>MONTH(tbl_operations[[#This Row],[Data]])</f>
        <v>10</v>
      </c>
      <c r="C30" t="s">
        <v>7</v>
      </c>
      <c r="D30" t="s">
        <v>8</v>
      </c>
      <c r="E30" t="s">
        <v>9</v>
      </c>
      <c r="F30" s="2">
        <v>5000</v>
      </c>
      <c r="G30" t="s">
        <v>10</v>
      </c>
      <c r="H30" t="s">
        <v>11</v>
      </c>
    </row>
    <row r="31" spans="1:8" ht="16.5" customHeight="1" x14ac:dyDescent="0.25">
      <c r="A31" s="1">
        <v>45566</v>
      </c>
      <c r="B31" s="7">
        <f>MONTH(tbl_operations[[#This Row],[Data]])</f>
        <v>10</v>
      </c>
      <c r="C31" t="s">
        <v>12</v>
      </c>
      <c r="D31" t="s">
        <v>13</v>
      </c>
      <c r="E31" t="s">
        <v>14</v>
      </c>
      <c r="F31" s="2">
        <v>600</v>
      </c>
      <c r="G31" t="s">
        <v>15</v>
      </c>
      <c r="H31" t="s">
        <v>16</v>
      </c>
    </row>
    <row r="32" spans="1:8" ht="16.5" customHeight="1" x14ac:dyDescent="0.25">
      <c r="A32" s="1">
        <v>45568</v>
      </c>
      <c r="B32" s="7">
        <f>MONTH(tbl_operations[[#This Row],[Data]])</f>
        <v>10</v>
      </c>
      <c r="C32" t="s">
        <v>12</v>
      </c>
      <c r="D32" t="s">
        <v>17</v>
      </c>
      <c r="E32" t="s">
        <v>60</v>
      </c>
      <c r="F32" s="2">
        <v>200</v>
      </c>
      <c r="G32" t="s">
        <v>19</v>
      </c>
      <c r="H32" t="s">
        <v>20</v>
      </c>
    </row>
    <row r="33" spans="1:8" ht="16.5" customHeight="1" x14ac:dyDescent="0.25">
      <c r="A33" s="1">
        <v>45570</v>
      </c>
      <c r="B33" s="7">
        <f>MONTH(tbl_operations[[#This Row],[Data]])</f>
        <v>10</v>
      </c>
      <c r="C33" t="s">
        <v>12</v>
      </c>
      <c r="D33" t="s">
        <v>21</v>
      </c>
      <c r="E33" t="s">
        <v>61</v>
      </c>
      <c r="F33" s="2">
        <v>180</v>
      </c>
      <c r="G33" t="s">
        <v>10</v>
      </c>
      <c r="H33" t="s">
        <v>20</v>
      </c>
    </row>
    <row r="34" spans="1:8" ht="16.5" customHeight="1" x14ac:dyDescent="0.25">
      <c r="A34" s="1">
        <v>45573</v>
      </c>
      <c r="B34" s="7">
        <f>MONTH(tbl_operations[[#This Row],[Data]])</f>
        <v>10</v>
      </c>
      <c r="C34" t="s">
        <v>12</v>
      </c>
      <c r="D34" t="s">
        <v>23</v>
      </c>
      <c r="E34" t="s">
        <v>62</v>
      </c>
      <c r="F34" s="2">
        <v>120</v>
      </c>
      <c r="G34" t="s">
        <v>15</v>
      </c>
      <c r="H34" t="s">
        <v>16</v>
      </c>
    </row>
    <row r="35" spans="1:8" ht="16.5" customHeight="1" x14ac:dyDescent="0.25">
      <c r="A35" s="1">
        <v>45575</v>
      </c>
      <c r="B35" s="7">
        <f>MONTH(tbl_operations[[#This Row],[Data]])</f>
        <v>10</v>
      </c>
      <c r="C35" t="s">
        <v>12</v>
      </c>
      <c r="D35" t="s">
        <v>25</v>
      </c>
      <c r="E35" t="s">
        <v>63</v>
      </c>
      <c r="F35" s="2">
        <v>350</v>
      </c>
      <c r="G35" t="s">
        <v>19</v>
      </c>
      <c r="H35" t="s">
        <v>16</v>
      </c>
    </row>
    <row r="36" spans="1:8" ht="16.5" customHeight="1" x14ac:dyDescent="0.25">
      <c r="A36" s="1">
        <v>45578</v>
      </c>
      <c r="B36" s="7">
        <f>MONTH(tbl_operations[[#This Row],[Data]])</f>
        <v>10</v>
      </c>
      <c r="C36" t="s">
        <v>12</v>
      </c>
      <c r="D36" t="s">
        <v>27</v>
      </c>
      <c r="E36" t="s">
        <v>64</v>
      </c>
      <c r="F36" s="2">
        <v>400</v>
      </c>
      <c r="G36" t="s">
        <v>10</v>
      </c>
      <c r="H36" t="s">
        <v>20</v>
      </c>
    </row>
    <row r="37" spans="1:8" ht="16.5" customHeight="1" x14ac:dyDescent="0.25">
      <c r="A37" s="1">
        <v>45580</v>
      </c>
      <c r="B37" s="7">
        <f>MONTH(tbl_operations[[#This Row],[Data]])</f>
        <v>10</v>
      </c>
      <c r="C37" t="s">
        <v>12</v>
      </c>
      <c r="D37" t="s">
        <v>31</v>
      </c>
      <c r="E37" t="s">
        <v>65</v>
      </c>
      <c r="F37" s="2">
        <v>450</v>
      </c>
      <c r="G37" t="s">
        <v>15</v>
      </c>
      <c r="H37" t="s">
        <v>20</v>
      </c>
    </row>
    <row r="38" spans="1:8" ht="16.5" customHeight="1" x14ac:dyDescent="0.25">
      <c r="A38" s="1">
        <v>45583</v>
      </c>
      <c r="B38" s="7">
        <f>MONTH(tbl_operations[[#This Row],[Data]])</f>
        <v>10</v>
      </c>
      <c r="C38" t="s">
        <v>7</v>
      </c>
      <c r="D38" t="s">
        <v>66</v>
      </c>
      <c r="E38" t="s">
        <v>67</v>
      </c>
      <c r="F38" s="2">
        <v>1500</v>
      </c>
      <c r="G38" t="s">
        <v>10</v>
      </c>
      <c r="H38" t="s">
        <v>11</v>
      </c>
    </row>
    <row r="39" spans="1:8" ht="16.5" customHeight="1" x14ac:dyDescent="0.25">
      <c r="A39" s="1">
        <v>45583</v>
      </c>
      <c r="B39" s="7">
        <f>MONTH(tbl_operations[[#This Row],[Data]])</f>
        <v>10</v>
      </c>
      <c r="C39" t="s">
        <v>12</v>
      </c>
      <c r="D39" t="s">
        <v>33</v>
      </c>
      <c r="E39" t="s">
        <v>68</v>
      </c>
      <c r="F39" s="2">
        <v>300</v>
      </c>
      <c r="G39" t="s">
        <v>19</v>
      </c>
      <c r="H39" t="s">
        <v>16</v>
      </c>
    </row>
    <row r="40" spans="1:8" ht="16.5" customHeight="1" x14ac:dyDescent="0.25">
      <c r="A40" s="1">
        <v>45585</v>
      </c>
      <c r="B40" s="7">
        <f>MONTH(tbl_operations[[#This Row],[Data]])</f>
        <v>10</v>
      </c>
      <c r="C40" t="s">
        <v>12</v>
      </c>
      <c r="D40" t="s">
        <v>35</v>
      </c>
      <c r="E40" t="s">
        <v>69</v>
      </c>
      <c r="F40" s="2">
        <v>800</v>
      </c>
      <c r="G40" t="s">
        <v>10</v>
      </c>
      <c r="H40" t="s">
        <v>20</v>
      </c>
    </row>
    <row r="41" spans="1:8" ht="16.5" customHeight="1" x14ac:dyDescent="0.25">
      <c r="A41" s="1">
        <v>45587</v>
      </c>
      <c r="B41" s="7">
        <f>MONTH(tbl_operations[[#This Row],[Data]])</f>
        <v>10</v>
      </c>
      <c r="C41" t="s">
        <v>12</v>
      </c>
      <c r="D41" t="s">
        <v>37</v>
      </c>
      <c r="E41" t="s">
        <v>70</v>
      </c>
      <c r="F41" s="2">
        <v>250</v>
      </c>
      <c r="G41" t="s">
        <v>19</v>
      </c>
      <c r="H41" t="s">
        <v>16</v>
      </c>
    </row>
    <row r="42" spans="1:8" ht="16.5" customHeight="1" x14ac:dyDescent="0.25">
      <c r="A42" s="1">
        <v>45589</v>
      </c>
      <c r="B42" s="7">
        <f>MONTH(tbl_operations[[#This Row],[Data]])</f>
        <v>10</v>
      </c>
      <c r="C42" t="s">
        <v>12</v>
      </c>
      <c r="D42" t="s">
        <v>41</v>
      </c>
      <c r="E42" t="s">
        <v>71</v>
      </c>
      <c r="F42" s="2">
        <v>150</v>
      </c>
      <c r="G42" t="s">
        <v>15</v>
      </c>
      <c r="H42" t="s">
        <v>20</v>
      </c>
    </row>
    <row r="43" spans="1:8" ht="16.5" customHeight="1" x14ac:dyDescent="0.25">
      <c r="A43" s="1">
        <v>45591</v>
      </c>
      <c r="B43" s="7">
        <f>MONTH(tbl_operations[[#This Row],[Data]])</f>
        <v>10</v>
      </c>
      <c r="C43" t="s">
        <v>12</v>
      </c>
      <c r="D43" t="s">
        <v>39</v>
      </c>
      <c r="E43" t="s">
        <v>72</v>
      </c>
      <c r="F43" s="2">
        <v>250</v>
      </c>
      <c r="G43" t="s">
        <v>10</v>
      </c>
      <c r="H43" t="s">
        <v>16</v>
      </c>
    </row>
    <row r="44" spans="1:8" ht="16.5" customHeight="1" x14ac:dyDescent="0.25">
      <c r="A44" s="1">
        <v>45595</v>
      </c>
      <c r="B44" s="7">
        <f>MONTH(tbl_operations[[#This Row],[Data]])</f>
        <v>10</v>
      </c>
      <c r="C44" t="s">
        <v>12</v>
      </c>
      <c r="D44" t="s">
        <v>45</v>
      </c>
      <c r="E44" t="s">
        <v>73</v>
      </c>
      <c r="F44" s="2">
        <v>220</v>
      </c>
      <c r="G44" t="s">
        <v>10</v>
      </c>
      <c r="H44" t="s">
        <v>16</v>
      </c>
    </row>
    <row r="45" spans="1:8" ht="16.5" customHeight="1" x14ac:dyDescent="0.25">
      <c r="A45" s="1">
        <v>45596</v>
      </c>
      <c r="B45" s="7">
        <f>MONTH(tbl_operations[[#This Row],[Data]])</f>
        <v>10</v>
      </c>
      <c r="C45" t="s">
        <v>12</v>
      </c>
      <c r="D45" t="s">
        <v>43</v>
      </c>
      <c r="E45" t="s">
        <v>74</v>
      </c>
      <c r="F45" s="2">
        <v>500</v>
      </c>
      <c r="G45" t="s">
        <v>19</v>
      </c>
      <c r="H45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BF52F-4414-4492-9D1E-1B0CD619767C}">
  <sheetPr>
    <tabColor theme="4" tint="0.59999389629810485"/>
  </sheetPr>
  <dimension ref="A1:E18"/>
  <sheetViews>
    <sheetView workbookViewId="0">
      <selection activeCell="T318" sqref="T318"/>
    </sheetView>
  </sheetViews>
  <sheetFormatPr defaultRowHeight="15" x14ac:dyDescent="0.25"/>
  <cols>
    <col min="1" max="1" width="21.140625" bestFit="1" customWidth="1"/>
    <col min="2" max="2" width="13.85546875" bestFit="1" customWidth="1"/>
    <col min="4" max="4" width="18.42578125" bestFit="1" customWidth="1"/>
    <col min="5" max="5" width="13.85546875" bestFit="1" customWidth="1"/>
  </cols>
  <sheetData>
    <row r="1" spans="1:5" x14ac:dyDescent="0.25">
      <c r="A1" s="3" t="s">
        <v>1</v>
      </c>
      <c r="B1" t="s">
        <v>12</v>
      </c>
      <c r="D1" s="3" t="s">
        <v>1</v>
      </c>
      <c r="E1" t="s">
        <v>7</v>
      </c>
    </row>
    <row r="3" spans="1:5" x14ac:dyDescent="0.25">
      <c r="A3" s="3" t="s">
        <v>75</v>
      </c>
      <c r="B3" t="s">
        <v>77</v>
      </c>
      <c r="D3" s="3" t="s">
        <v>75</v>
      </c>
      <c r="E3" t="s">
        <v>77</v>
      </c>
    </row>
    <row r="4" spans="1:5" x14ac:dyDescent="0.25">
      <c r="A4" s="4" t="s">
        <v>13</v>
      </c>
      <c r="B4" s="2">
        <v>600</v>
      </c>
      <c r="D4" s="4" t="s">
        <v>8</v>
      </c>
      <c r="E4" s="2">
        <v>5000</v>
      </c>
    </row>
    <row r="5" spans="1:5" x14ac:dyDescent="0.25">
      <c r="A5" s="4" t="s">
        <v>39</v>
      </c>
      <c r="B5" s="2">
        <v>250</v>
      </c>
      <c r="D5" s="4" t="s">
        <v>66</v>
      </c>
      <c r="E5" s="2">
        <v>1500</v>
      </c>
    </row>
    <row r="6" spans="1:5" x14ac:dyDescent="0.25">
      <c r="A6" s="4" t="s">
        <v>25</v>
      </c>
      <c r="B6" s="2">
        <v>350</v>
      </c>
      <c r="D6" s="4" t="s">
        <v>76</v>
      </c>
      <c r="E6" s="2">
        <v>6500</v>
      </c>
    </row>
    <row r="7" spans="1:5" x14ac:dyDescent="0.25">
      <c r="A7" s="4" t="s">
        <v>33</v>
      </c>
      <c r="B7" s="2">
        <v>300</v>
      </c>
    </row>
    <row r="8" spans="1:5" x14ac:dyDescent="0.25">
      <c r="A8" s="4" t="s">
        <v>45</v>
      </c>
      <c r="B8" s="2">
        <v>220</v>
      </c>
    </row>
    <row r="9" spans="1:5" x14ac:dyDescent="0.25">
      <c r="A9" s="4" t="s">
        <v>21</v>
      </c>
      <c r="B9" s="2">
        <v>180</v>
      </c>
    </row>
    <row r="10" spans="1:5" x14ac:dyDescent="0.25">
      <c r="A10" s="4" t="s">
        <v>41</v>
      </c>
      <c r="B10" s="2">
        <v>150</v>
      </c>
    </row>
    <row r="11" spans="1:5" x14ac:dyDescent="0.25">
      <c r="A11" s="4" t="s">
        <v>37</v>
      </c>
      <c r="B11" s="2">
        <v>250</v>
      </c>
    </row>
    <row r="12" spans="1:5" x14ac:dyDescent="0.25">
      <c r="A12" s="4" t="s">
        <v>23</v>
      </c>
      <c r="B12" s="2">
        <v>120</v>
      </c>
    </row>
    <row r="13" spans="1:5" x14ac:dyDescent="0.25">
      <c r="A13" s="4" t="s">
        <v>31</v>
      </c>
      <c r="B13" s="2">
        <v>450</v>
      </c>
    </row>
    <row r="14" spans="1:5" x14ac:dyDescent="0.25">
      <c r="A14" s="4" t="s">
        <v>17</v>
      </c>
      <c r="B14" s="2">
        <v>200</v>
      </c>
    </row>
    <row r="15" spans="1:5" x14ac:dyDescent="0.25">
      <c r="A15" s="4" t="s">
        <v>35</v>
      </c>
      <c r="B15" s="2">
        <v>800</v>
      </c>
    </row>
    <row r="16" spans="1:5" x14ac:dyDescent="0.25">
      <c r="A16" s="4" t="s">
        <v>27</v>
      </c>
      <c r="B16" s="2">
        <v>400</v>
      </c>
    </row>
    <row r="17" spans="1:2" x14ac:dyDescent="0.25">
      <c r="A17" s="4" t="s">
        <v>43</v>
      </c>
      <c r="B17" s="2">
        <v>500</v>
      </c>
    </row>
    <row r="18" spans="1:2" x14ac:dyDescent="0.25">
      <c r="A18" s="4" t="s">
        <v>76</v>
      </c>
      <c r="B18" s="2">
        <v>4770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34F58-8131-43F8-9941-0CC6D93BBA87}">
  <sheetPr>
    <tabColor theme="4" tint="0.59999389629810485"/>
  </sheetPr>
  <dimension ref="A1:U18"/>
  <sheetViews>
    <sheetView workbookViewId="0">
      <selection activeCell="T318" sqref="T318"/>
    </sheetView>
  </sheetViews>
  <sheetFormatPr defaultColWidth="0" defaultRowHeight="15" x14ac:dyDescent="0.25"/>
  <cols>
    <col min="1" max="2" width="9.140625" customWidth="1"/>
    <col min="3" max="4" width="21.42578125" customWidth="1"/>
    <col min="5" max="21" width="9.140625" customWidth="1"/>
    <col min="22" max="16384" width="9.140625" hidden="1"/>
  </cols>
  <sheetData>
    <row r="1" spans="1:21" ht="45.75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3" spans="1:21" x14ac:dyDescent="0.25">
      <c r="C3" s="10" t="s">
        <v>81</v>
      </c>
      <c r="D3" s="9">
        <f>SUM(Tabela2[Depósito Reservado])</f>
        <v>12066.748205877955</v>
      </c>
    </row>
    <row r="4" spans="1:21" x14ac:dyDescent="0.25">
      <c r="C4" s="10" t="s">
        <v>82</v>
      </c>
      <c r="D4" s="9">
        <v>20000</v>
      </c>
    </row>
    <row r="6" spans="1:21" x14ac:dyDescent="0.25">
      <c r="C6" t="s">
        <v>79</v>
      </c>
      <c r="D6" t="s">
        <v>80</v>
      </c>
    </row>
    <row r="7" spans="1:21" x14ac:dyDescent="0.25">
      <c r="C7" s="1">
        <v>45603</v>
      </c>
      <c r="D7">
        <v>50</v>
      </c>
    </row>
    <row r="8" spans="1:21" x14ac:dyDescent="0.25">
      <c r="C8" s="1">
        <v>45604</v>
      </c>
      <c r="D8" s="9">
        <v>9000</v>
      </c>
    </row>
    <row r="9" spans="1:21" x14ac:dyDescent="0.25">
      <c r="C9" s="1">
        <v>45605</v>
      </c>
      <c r="D9" s="9">
        <v>390.39024070678676</v>
      </c>
    </row>
    <row r="10" spans="1:21" x14ac:dyDescent="0.25">
      <c r="C10" s="1">
        <v>45606</v>
      </c>
      <c r="D10" s="9">
        <v>447.05504253654686</v>
      </c>
    </row>
    <row r="11" spans="1:21" x14ac:dyDescent="0.25">
      <c r="C11" s="1">
        <v>45607</v>
      </c>
      <c r="D11" s="9">
        <v>421.17385048084645</v>
      </c>
    </row>
    <row r="12" spans="1:21" x14ac:dyDescent="0.25">
      <c r="C12" s="1">
        <v>45608</v>
      </c>
      <c r="D12" s="9">
        <v>133.65831805604117</v>
      </c>
    </row>
    <row r="13" spans="1:21" x14ac:dyDescent="0.25">
      <c r="C13" s="1">
        <v>45609</v>
      </c>
      <c r="D13" s="9">
        <v>24.406941644679659</v>
      </c>
    </row>
    <row r="14" spans="1:21" x14ac:dyDescent="0.25">
      <c r="C14" s="1">
        <v>45610</v>
      </c>
      <c r="D14" s="9">
        <v>406.02675944400056</v>
      </c>
    </row>
    <row r="15" spans="1:21" x14ac:dyDescent="0.25">
      <c r="C15" s="1">
        <v>45611</v>
      </c>
      <c r="D15" s="9">
        <v>207.7534177930585</v>
      </c>
    </row>
    <row r="16" spans="1:21" x14ac:dyDescent="0.25">
      <c r="C16" s="1">
        <v>45612</v>
      </c>
      <c r="D16" s="9">
        <v>196.80155339384964</v>
      </c>
    </row>
    <row r="17" spans="3:4" x14ac:dyDescent="0.25">
      <c r="C17" s="1">
        <v>45613</v>
      </c>
      <c r="D17" s="9">
        <v>319.38462557279263</v>
      </c>
    </row>
    <row r="18" spans="3:4" x14ac:dyDescent="0.25">
      <c r="C18" s="1">
        <v>45614</v>
      </c>
      <c r="D18" s="9">
        <v>470.0974562493501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22AA2-758B-46C1-8F39-76F9608EB30E}">
  <dimension ref="A1:U1"/>
  <sheetViews>
    <sheetView showGridLines="0" showRowColHeaders="0" tabSelected="1" zoomScale="80" zoomScaleNormal="80" workbookViewId="0">
      <selection activeCell="T318" sqref="T318"/>
    </sheetView>
  </sheetViews>
  <sheetFormatPr defaultColWidth="0" defaultRowHeight="15" x14ac:dyDescent="0.25"/>
  <cols>
    <col min="1" max="1" width="18.7109375" style="5" customWidth="1"/>
    <col min="2" max="21" width="9.140625" style="6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Acosta</dc:creator>
  <cp:lastModifiedBy>Elias Acosta</cp:lastModifiedBy>
  <dcterms:created xsi:type="dcterms:W3CDTF">2025-01-08T00:22:13Z</dcterms:created>
  <dcterms:modified xsi:type="dcterms:W3CDTF">2025-01-10T03:42:20Z</dcterms:modified>
</cp:coreProperties>
</file>