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1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Dados[[#Headers],[La]:[Lu]]</definedName>
    <definedName name="hvalue">Dados[[#Headers],[Amostra]:[Nº Lab.]]</definedName>
    <definedName name="set_1">set_1!$B$1:$O$1</definedName>
    <definedName name="yvalues">Dados[[#Headers],[La (norm.)]:[Lu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S2" i="6" l="1"/>
  <c r="T2" i="6"/>
  <c r="U2" i="6"/>
  <c r="V2" i="6"/>
  <c r="W2" i="6"/>
  <c r="X2" i="6"/>
  <c r="Y2" i="6"/>
  <c r="Z2" i="6"/>
  <c r="AA2" i="6"/>
  <c r="AB2" i="6"/>
  <c r="AC2" i="6"/>
  <c r="AD2" i="6"/>
  <c r="AE2" i="6"/>
  <c r="R2" i="6"/>
</calcChain>
</file>

<file path=xl/sharedStrings.xml><?xml version="1.0" encoding="utf-8"?>
<sst xmlns="http://schemas.openxmlformats.org/spreadsheetml/2006/main" count="61" uniqueCount="33">
  <si>
    <t>Amostra</t>
  </si>
  <si>
    <t>Nº Lab.</t>
  </si>
  <si>
    <t>Grupo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</si>
  <si>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</si>
  <si>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</si>
  <si>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</si>
  <si>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</si>
  <si>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</si>
  <si>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</si>
  <si>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</si>
  <si>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</si>
  <si>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</si>
  <si>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</si>
  <si>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</si>
  <si>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</si>
  <si>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</si>
  <si>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</si>
  <si>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 (norm.)</t>
  </si>
  <si>
    <t>Ce (norm.)</t>
  </si>
  <si>
    <t>Pr (norm.)</t>
  </si>
  <si>
    <t>Nd (norm.)</t>
  </si>
  <si>
    <t>Sm (norm.)</t>
  </si>
  <si>
    <t>Eu (norm.)</t>
  </si>
  <si>
    <t>Gd (norm.)</t>
  </si>
  <si>
    <t>Tb (norm.)</t>
  </si>
  <si>
    <t>Dy (norm.)</t>
  </si>
  <si>
    <t>Ho (norm.)</t>
  </si>
  <si>
    <t>Er (norm.)</t>
  </si>
  <si>
    <t>Tm (norm.)</t>
  </si>
  <si>
    <t>Yb (norm.)</t>
  </si>
  <si>
    <t>Lu (norm.)</t>
  </si>
  <si>
    <t>Autor</t>
  </si>
  <si>
    <t>McDonough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</si>
</sst>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50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Atomic</a:t>
                </a:r>
                <a:r>
                  <a:rPr lang="en-US" sz="1200" baseline="0"/>
                  <a:t> Number</a:t>
                </a:r>
                <a:endParaRPr lang="en-US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/Primitive Mantle*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*McDonough 1991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E2" totalsRowShown="0" headerRowDxfId="47">
  <autoFilter ref="A1:AE2"/>
  <tableColumns count="31">
    <tableColumn id="1" name="Amostra" dataDxfId="46"/>
    <tableColumn id="2" name="Nº Lab." dataDxfId="45"/>
    <tableColumn id="3" name="Grupo" dataDxfId="42"/>
    <tableColumn id="4" name="La" dataDxfId="41"/>
    <tableColumn id="5" name="Ce" dataDxfId="40"/>
    <tableColumn id="6" name="Pr" dataDxfId="39"/>
    <tableColumn id="7" name="Nd" dataDxfId="38"/>
    <tableColumn id="8" name="Sm" dataDxfId="37"/>
    <tableColumn id="9" name="Eu" dataDxfId="36"/>
    <tableColumn id="11" name="Gd" dataDxfId="35"/>
    <tableColumn id="12" name="Tb" dataDxfId="34"/>
    <tableColumn id="10" name="Dy" dataDxfId="33"/>
    <tableColumn id="13" name="Ho" dataDxfId="32"/>
    <tableColumn id="14" name="Er" dataDxfId="31"/>
    <tableColumn id="15" name="Tm" dataDxfId="30"/>
    <tableColumn id="16" name="Yb" dataDxfId="29"/>
    <tableColumn id="17" name="Lu" dataDxfId="28"/>
    <tableColumn id="32" name="La (norm.)" dataDxfId="27">
      <calculatedColumnFormula>Dados[La]/normTab[La]</calculatedColumnFormula>
    </tableColumn>
    <tableColumn id="33" name="Ce (norm.)" dataDxfId="26">
      <calculatedColumnFormula>Dados[Ce]/normTab[Ce]</calculatedColumnFormula>
    </tableColumn>
    <tableColumn id="34" name="Pr (norm.)" dataDxfId="25">
      <calculatedColumnFormula>Dados[Pr]/normTab[Pr]</calculatedColumnFormula>
    </tableColumn>
    <tableColumn id="35" name="Nd (norm.)" dataDxfId="24">
      <calculatedColumnFormula>Dados[Nd]/normTab[Nd]</calculatedColumnFormula>
    </tableColumn>
    <tableColumn id="36" name="Sm (norm.)" dataDxfId="23">
      <calculatedColumnFormula>Dados[Sm]/normTab[Sm]</calculatedColumnFormula>
    </tableColumn>
    <tableColumn id="37" name="Eu (norm.)" dataDxfId="22">
      <calculatedColumnFormula>Dados[Eu]/normTab[Eu]</calculatedColumnFormula>
    </tableColumn>
    <tableColumn id="38" name="Gd (norm.)" dataDxfId="21">
      <calculatedColumnFormula>Dados[Gd]/normTab[Gd]</calculatedColumnFormula>
    </tableColumn>
    <tableColumn id="39" name="Tb (norm.)" dataDxfId="20">
      <calculatedColumnFormula>Dados[Tb]/normTab[Tb]</calculatedColumnFormula>
    </tableColumn>
    <tableColumn id="40" name="Dy (norm.)" dataDxfId="19">
      <calculatedColumnFormula>Dados[Dy]/normTab[Dy]</calculatedColumnFormula>
    </tableColumn>
    <tableColumn id="41" name="Ho (norm.)" dataDxfId="18">
      <calculatedColumnFormula>Dados[Ho]/normTab[Ho]</calculatedColumnFormula>
    </tableColumn>
    <tableColumn id="42" name="Er (norm.)" dataDxfId="17">
      <calculatedColumnFormula>Dados[Er]/normTab[Er]</calculatedColumnFormula>
    </tableColumn>
    <tableColumn id="43" name="Tm (norm.)" dataDxfId="16">
      <calculatedColumnFormula>Dados[Tm]/normTab[Tm]</calculatedColumnFormula>
    </tableColumn>
    <tableColumn id="44" name="Yb (norm.)" dataDxfId="15">
      <calculatedColumnFormula>Dados[Yb]/normTab[Yb]</calculatedColumnFormula>
    </tableColumn>
    <tableColumn id="45" name="Lu (norm.)" dataDxfId="14">
      <calculatedColumnFormula>Dados[Lu]/normTab[Lu]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O2" totalsRowShown="0" headerRowDxfId="44" dataDxfId="43">
  <autoFilter ref="A1:O2"/>
  <tableColumns count="15">
    <tableColumn id="1" name="Autor"/>
    <tableColumn id="2" name="La" dataDxfId="13"/>
    <tableColumn id="3" name="Ce" dataDxfId="12"/>
    <tableColumn id="4" name="Pr" dataDxfId="11"/>
    <tableColumn id="5" name="Nd" dataDxfId="10"/>
    <tableColumn id="6" name="Sm" dataDxfId="9"/>
    <tableColumn id="7" name="Eu" dataDxfId="8"/>
    <tableColumn id="8" name="Gd" dataDxfId="7"/>
    <tableColumn id="9" name="Tb" dataDxfId="6"/>
    <tableColumn id="10" name="Dy" dataDxfId="5"/>
    <tableColumn id="11" name="Ho" dataDxfId="4"/>
    <tableColumn id="12" name="Er" dataDxfId="3"/>
    <tableColumn id="13" name="Tm" dataDxfId="2"/>
    <tableColumn id="14" name="Yb" dataDxfId="1"/>
    <tableColumn id="15" name="Lu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E2"/>
  <sheetViews>
    <sheetView workbookViewId="0">
      <selection activeCell="Q8" sqref="Q8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42578125" bestFit="1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7109375" bestFit="1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1" ht="15" x14ac:dyDescent="0.2">
      <c r="A1" s="9" t="s">
        <v>0</v>
      </c>
      <c r="B1" s="10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">
      <c r="A2" s="12"/>
      <c r="B2" s="12"/>
      <c r="C2" s="12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f ca="1">Dados[La]/normTab[La]</f>
        <v>0</v>
      </c>
      <c r="S2" s="16">
        <f ca="1">Dados[Ce]/normTab[Ce]</f>
        <v>0</v>
      </c>
      <c r="T2" s="16">
        <f ca="1">Dados[Pr]/normTab[Pr]</f>
        <v>0</v>
      </c>
      <c r="U2" s="16">
        <f ca="1">Dados[Nd]/normTab[Nd]</f>
        <v>0</v>
      </c>
      <c r="V2" s="16">
        <f ca="1">Dados[Sm]/normTab[Sm]</f>
        <v>0</v>
      </c>
      <c r="W2" s="16">
        <f ca="1">Dados[Eu]/normTab[Eu]</f>
        <v>0</v>
      </c>
      <c r="X2" s="16">
        <f ca="1">Dados[Gd]/normTab[Gd]</f>
        <v>0</v>
      </c>
      <c r="Y2" s="16">
        <f ca="1">Dados[Tb]/normTab[Tb]</f>
        <v>0</v>
      </c>
      <c r="Z2" s="16">
        <f ca="1">Dados[Dy]/normTab[Dy]</f>
        <v>0</v>
      </c>
      <c r="AA2" s="16">
        <f ca="1">Dados[Ho]/normTab[Ho]</f>
        <v>0</v>
      </c>
      <c r="AB2" s="16">
        <f ca="1">Dados[Er]/normTab[Er]</f>
        <v>0</v>
      </c>
      <c r="AC2" s="16">
        <f ca="1">Dados[Tm]/normTab[Tm]</f>
        <v>0</v>
      </c>
      <c r="AD2" s="16">
        <f ca="1">Dados[Yb]/normTab[Yb]</f>
        <v>0</v>
      </c>
      <c r="AE2" s="16">
        <f ca="1">Dados[Lu]/normTab[Lu]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45"/>
  <sheetViews>
    <sheetView tabSelected="1" topLeftCell="B1" zoomScaleNormal="100" workbookViewId="0">
      <selection activeCell="E41" sqref="E4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5" ht="12.75" thickBot="1" x14ac:dyDescent="0.25"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</row>
    <row r="2" spans="1:15" ht="12.75" thickTop="1" x14ac:dyDescent="0.2"/>
    <row r="7" spans="1:15" x14ac:dyDescent="0.2">
      <c r="A7" s="2"/>
      <c r="B7" s="2"/>
      <c r="C7" s="2"/>
    </row>
    <row r="8" spans="1:15" x14ac:dyDescent="0.2">
      <c r="A8" s="2"/>
      <c r="B8" s="2"/>
      <c r="C8" s="2"/>
    </row>
    <row r="9" spans="1:15" x14ac:dyDescent="0.2">
      <c r="A9" s="2"/>
      <c r="B9" s="2"/>
      <c r="C9" s="2"/>
    </row>
    <row r="10" spans="1:15" x14ac:dyDescent="0.2">
      <c r="A10" s="2"/>
      <c r="B10" s="2"/>
      <c r="C10" s="2"/>
    </row>
    <row r="11" spans="1:15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O35"/>
  <sheetViews>
    <sheetView zoomScaleNormal="100" workbookViewId="0">
      <selection activeCell="F18" sqref="F18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5" x14ac:dyDescent="0.2">
      <c r="A1" s="2" t="s">
        <v>31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</row>
    <row r="2" spans="1:15" x14ac:dyDescent="0.2">
      <c r="A2" s="2" t="s">
        <v>32</v>
      </c>
      <c r="B2" s="13">
        <v>0.70799999999999996</v>
      </c>
      <c r="C2" s="13">
        <v>1.833</v>
      </c>
      <c r="D2" s="13">
        <v>0.27800000000000002</v>
      </c>
      <c r="E2" s="13">
        <v>1.3660000000000001</v>
      </c>
      <c r="F2" s="13">
        <v>0.44400000000000001</v>
      </c>
      <c r="G2" s="13">
        <v>0.16800000000000001</v>
      </c>
      <c r="H2" s="13">
        <v>0.59499999999999997</v>
      </c>
      <c r="I2" s="13">
        <v>0.108</v>
      </c>
      <c r="J2" s="13">
        <v>0.73699999999999999</v>
      </c>
      <c r="K2" s="13">
        <v>0.16300000000000001</v>
      </c>
      <c r="L2" s="13">
        <v>0.47899999999999998</v>
      </c>
      <c r="M2" s="13">
        <v>7.3999999999999996E-2</v>
      </c>
      <c r="N2" s="13">
        <v>0.48</v>
      </c>
      <c r="O2" s="13">
        <v>7.3700000000000002E-2</v>
      </c>
    </row>
    <row r="3" spans="1:15" x14ac:dyDescent="0.2">
      <c r="A3" s="1"/>
      <c r="B3" s="13"/>
    </row>
    <row r="4" spans="1:15" x14ac:dyDescent="0.2">
      <c r="B4" s="13"/>
    </row>
    <row r="5" spans="1:15" x14ac:dyDescent="0.2">
      <c r="A5" s="5"/>
      <c r="B5" s="13"/>
    </row>
    <row r="6" spans="1:15" x14ac:dyDescent="0.2">
      <c r="A6" s="4"/>
      <c r="B6" s="13"/>
    </row>
    <row r="7" spans="1:15" x14ac:dyDescent="0.2">
      <c r="A7" s="6"/>
      <c r="B7" s="13"/>
    </row>
    <row r="8" spans="1:15" x14ac:dyDescent="0.2">
      <c r="A8" s="6"/>
      <c r="B8" s="13"/>
    </row>
    <row r="9" spans="1:15" x14ac:dyDescent="0.2">
      <c r="A9" s="6"/>
      <c r="B9" s="13"/>
    </row>
    <row r="10" spans="1:15" x14ac:dyDescent="0.2">
      <c r="A10" s="6"/>
      <c r="B10" s="13"/>
    </row>
    <row r="11" spans="1:15" x14ac:dyDescent="0.2">
      <c r="A11" s="6"/>
      <c r="B11" s="13"/>
    </row>
    <row r="12" spans="1:15" x14ac:dyDescent="0.2">
      <c r="A12" s="6"/>
      <c r="B12" s="13"/>
    </row>
    <row r="13" spans="1:15" x14ac:dyDescent="0.2">
      <c r="A13" s="3"/>
      <c r="B13" s="13"/>
    </row>
    <row r="14" spans="1:15" x14ac:dyDescent="0.2">
      <c r="A14" s="3"/>
      <c r="B14" s="13"/>
    </row>
    <row r="15" spans="1:15" x14ac:dyDescent="0.2">
      <c r="A15" s="3"/>
      <c r="B15" s="13"/>
    </row>
    <row r="16" spans="1:1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2016-07-26T18:51:54Z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