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120" windowWidth="20115" windowHeight="7755"/>
  </bookViews>
  <sheets>
    <sheet name="Tabela dinâmica" sheetId="3" r:id="rId1"/>
    <sheet name="Gastos Mensais Eliel" sheetId="1" r:id="rId2"/>
  </sheets>
  <calcPr calcId="145621"/>
  <pivotCaches>
    <pivotCache cacheId="10" r:id="rId3"/>
  </pivotCaches>
</workbook>
</file>

<file path=xl/calcChain.xml><?xml version="1.0" encoding="utf-8"?>
<calcChain xmlns="http://schemas.openxmlformats.org/spreadsheetml/2006/main">
  <c r="F31" i="1" l="1"/>
  <c r="F32" i="1"/>
  <c r="F30" i="1"/>
  <c r="F27" i="1"/>
  <c r="F28" i="1"/>
  <c r="F29" i="1"/>
  <c r="F26" i="1"/>
  <c r="B31" i="1"/>
  <c r="B32" i="1"/>
  <c r="B30" i="1"/>
  <c r="B27" i="1"/>
  <c r="B28" i="1"/>
  <c r="B29" i="1"/>
  <c r="B26" i="1"/>
  <c r="C22" i="1"/>
  <c r="B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D22" i="1" s="1"/>
</calcChain>
</file>

<file path=xl/sharedStrings.xml><?xml version="1.0" encoding="utf-8"?>
<sst xmlns="http://schemas.openxmlformats.org/spreadsheetml/2006/main" count="123" uniqueCount="44">
  <si>
    <t>Ingredientes</t>
  </si>
  <si>
    <t>Preço Unitário</t>
  </si>
  <si>
    <t>Quantidade</t>
  </si>
  <si>
    <t>Total</t>
  </si>
  <si>
    <t>Grau de Importância</t>
  </si>
  <si>
    <t>Custo x Benefício</t>
  </si>
  <si>
    <t>Feijão</t>
  </si>
  <si>
    <t>Café</t>
  </si>
  <si>
    <t>Açúcar</t>
  </si>
  <si>
    <t>Macarrão</t>
  </si>
  <si>
    <t>Molho de Tomate</t>
  </si>
  <si>
    <t>Bolacha Maisena</t>
  </si>
  <si>
    <t>Bolacha Cream Cracker</t>
  </si>
  <si>
    <t>Farinha de Trigo</t>
  </si>
  <si>
    <t>Óleo</t>
  </si>
  <si>
    <t>Fubá</t>
  </si>
  <si>
    <t>Sardinha</t>
  </si>
  <si>
    <t>Goiabada</t>
  </si>
  <si>
    <t>Leite</t>
  </si>
  <si>
    <t>Danone</t>
  </si>
  <si>
    <t>Nutela</t>
  </si>
  <si>
    <t>Maçã</t>
  </si>
  <si>
    <t>Banana</t>
  </si>
  <si>
    <t>Aveia</t>
  </si>
  <si>
    <t>Paçoca</t>
  </si>
  <si>
    <t>Arroz 5kg</t>
  </si>
  <si>
    <t>Totais</t>
  </si>
  <si>
    <t>Importante</t>
  </si>
  <si>
    <t>Normal</t>
  </si>
  <si>
    <t>Supérfulo</t>
  </si>
  <si>
    <t>Essencial</t>
  </si>
  <si>
    <t>Moderado</t>
  </si>
  <si>
    <t>Caro</t>
  </si>
  <si>
    <t>Barato</t>
  </si>
  <si>
    <t>CONTA ITENS</t>
  </si>
  <si>
    <t>ESTIMAR GASTOS</t>
  </si>
  <si>
    <t>Rótulos de Linha</t>
  </si>
  <si>
    <t>Total Geral</t>
  </si>
  <si>
    <t>Soma de Preço Unitário</t>
  </si>
  <si>
    <t>Rótulos de Coluna</t>
  </si>
  <si>
    <t>(Tudo)</t>
  </si>
  <si>
    <t>Total Soma de Preço Unitário</t>
  </si>
  <si>
    <t>Total Soma de Total</t>
  </si>
  <si>
    <t>Soma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</si>
</sst>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[Gastos_mensais_Eliel.xlsx]Tabela dinâmica!Tabela dinâmica2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dinâmica'!$B$3:$B$5</c:f>
              <c:strCache>
                <c:ptCount val="1"/>
                <c:pt idx="0">
                  <c:v>Barato - Soma de Preço Unitário</c:v>
                </c:pt>
              </c:strCache>
            </c:strRef>
          </c:tx>
          <c:invertIfNegative val="0"/>
          <c:cat>
            <c:multiLvlStrRef>
              <c:f>'Tabela dinâmica'!$A$6:$A$30</c:f>
              <c:multiLvlStrCache>
                <c:ptCount val="20"/>
                <c:lvl>
                  <c:pt idx="0">
                    <c:v>Açúcar</c:v>
                  </c:pt>
                  <c:pt idx="1">
                    <c:v>Arroz 5kg</c:v>
                  </c:pt>
                  <c:pt idx="2">
                    <c:v>Café</c:v>
                  </c:pt>
                  <c:pt idx="3">
                    <c:v>Farinha de Trigo</c:v>
                  </c:pt>
                  <c:pt idx="4">
                    <c:v>Feijão</c:v>
                  </c:pt>
                  <c:pt idx="5">
                    <c:v>Fubá</c:v>
                  </c:pt>
                  <c:pt idx="6">
                    <c:v>Óleo</c:v>
                  </c:pt>
                  <c:pt idx="7">
                    <c:v>Banana</c:v>
                  </c:pt>
                  <c:pt idx="8">
                    <c:v>Leite</c:v>
                  </c:pt>
                  <c:pt idx="9">
                    <c:v>Maçã</c:v>
                  </c:pt>
                  <c:pt idx="10">
                    <c:v>Macarrão</c:v>
                  </c:pt>
                  <c:pt idx="11">
                    <c:v>Molho de Tomate</c:v>
                  </c:pt>
                  <c:pt idx="12">
                    <c:v>Aveia</c:v>
                  </c:pt>
                  <c:pt idx="13">
                    <c:v>Paçoca</c:v>
                  </c:pt>
                  <c:pt idx="14">
                    <c:v>Bolacha Cream Cracker</c:v>
                  </c:pt>
                  <c:pt idx="15">
                    <c:v>Bolacha Maisena</c:v>
                  </c:pt>
                  <c:pt idx="16">
                    <c:v>Danone</c:v>
                  </c:pt>
                  <c:pt idx="17">
                    <c:v>Goiabada</c:v>
                  </c:pt>
                  <c:pt idx="18">
                    <c:v>Nutela</c:v>
                  </c:pt>
                  <c:pt idx="19">
                    <c:v>Sardinha</c:v>
                  </c:pt>
                </c:lvl>
                <c:lvl>
                  <c:pt idx="0">
                    <c:v>Essencial</c:v>
                  </c:pt>
                  <c:pt idx="7">
                    <c:v>Importante</c:v>
                  </c:pt>
                  <c:pt idx="12">
                    <c:v>Moderado</c:v>
                  </c:pt>
                  <c:pt idx="14">
                    <c:v>Supérfulo</c:v>
                  </c:pt>
                </c:lvl>
              </c:multiLvlStrCache>
            </c:multiLvlStrRef>
          </c:cat>
          <c:val>
            <c:numRef>
              <c:f>'Tabela dinâmica'!$B$6:$B$30</c:f>
              <c:numCache>
                <c:formatCode>General</c:formatCode>
                <c:ptCount val="20"/>
                <c:pt idx="5">
                  <c:v>2.8</c:v>
                </c:pt>
                <c:pt idx="10">
                  <c:v>3.56</c:v>
                </c:pt>
                <c:pt idx="11">
                  <c:v>2.4500000000000002</c:v>
                </c:pt>
              </c:numCache>
            </c:numRef>
          </c:val>
        </c:ser>
        <c:ser>
          <c:idx val="1"/>
          <c:order val="1"/>
          <c:tx>
            <c:strRef>
              <c:f>'Tabela dinâmica'!$C$3:$C$5</c:f>
              <c:strCache>
                <c:ptCount val="1"/>
                <c:pt idx="0">
                  <c:v>Barato - Soma de Total</c:v>
                </c:pt>
              </c:strCache>
            </c:strRef>
          </c:tx>
          <c:invertIfNegative val="0"/>
          <c:cat>
            <c:multiLvlStrRef>
              <c:f>'Tabela dinâmica'!$A$6:$A$30</c:f>
              <c:multiLvlStrCache>
                <c:ptCount val="20"/>
                <c:lvl>
                  <c:pt idx="0">
                    <c:v>Açúcar</c:v>
                  </c:pt>
                  <c:pt idx="1">
                    <c:v>Arroz 5kg</c:v>
                  </c:pt>
                  <c:pt idx="2">
                    <c:v>Café</c:v>
                  </c:pt>
                  <c:pt idx="3">
                    <c:v>Farinha de Trigo</c:v>
                  </c:pt>
                  <c:pt idx="4">
                    <c:v>Feijão</c:v>
                  </c:pt>
                  <c:pt idx="5">
                    <c:v>Fubá</c:v>
                  </c:pt>
                  <c:pt idx="6">
                    <c:v>Óleo</c:v>
                  </c:pt>
                  <c:pt idx="7">
                    <c:v>Banana</c:v>
                  </c:pt>
                  <c:pt idx="8">
                    <c:v>Leite</c:v>
                  </c:pt>
                  <c:pt idx="9">
                    <c:v>Maçã</c:v>
                  </c:pt>
                  <c:pt idx="10">
                    <c:v>Macarrão</c:v>
                  </c:pt>
                  <c:pt idx="11">
                    <c:v>Molho de Tomate</c:v>
                  </c:pt>
                  <c:pt idx="12">
                    <c:v>Aveia</c:v>
                  </c:pt>
                  <c:pt idx="13">
                    <c:v>Paçoca</c:v>
                  </c:pt>
                  <c:pt idx="14">
                    <c:v>Bolacha Cream Cracker</c:v>
                  </c:pt>
                  <c:pt idx="15">
                    <c:v>Bolacha Maisena</c:v>
                  </c:pt>
                  <c:pt idx="16">
                    <c:v>Danone</c:v>
                  </c:pt>
                  <c:pt idx="17">
                    <c:v>Goiabada</c:v>
                  </c:pt>
                  <c:pt idx="18">
                    <c:v>Nutela</c:v>
                  </c:pt>
                  <c:pt idx="19">
                    <c:v>Sardinha</c:v>
                  </c:pt>
                </c:lvl>
                <c:lvl>
                  <c:pt idx="0">
                    <c:v>Essencial</c:v>
                  </c:pt>
                  <c:pt idx="7">
                    <c:v>Importante</c:v>
                  </c:pt>
                  <c:pt idx="12">
                    <c:v>Moderado</c:v>
                  </c:pt>
                  <c:pt idx="14">
                    <c:v>Supérfulo</c:v>
                  </c:pt>
                </c:lvl>
              </c:multiLvlStrCache>
            </c:multiLvlStrRef>
          </c:cat>
          <c:val>
            <c:numRef>
              <c:f>'Tabela dinâmica'!$C$6:$C$30</c:f>
              <c:numCache>
                <c:formatCode>General</c:formatCode>
                <c:ptCount val="20"/>
                <c:pt idx="5">
                  <c:v>5.6</c:v>
                </c:pt>
                <c:pt idx="10">
                  <c:v>10.68</c:v>
                </c:pt>
                <c:pt idx="11">
                  <c:v>7.3500000000000005</c:v>
                </c:pt>
              </c:numCache>
            </c:numRef>
          </c:val>
        </c:ser>
        <c:ser>
          <c:idx val="2"/>
          <c:order val="2"/>
          <c:tx>
            <c:strRef>
              <c:f>'Tabela dinâmica'!$D$3:$D$5</c:f>
              <c:strCache>
                <c:ptCount val="1"/>
                <c:pt idx="0">
                  <c:v>Caro - Soma de Preço Unitário</c:v>
                </c:pt>
              </c:strCache>
            </c:strRef>
          </c:tx>
          <c:invertIfNegative val="0"/>
          <c:cat>
            <c:multiLvlStrRef>
              <c:f>'Tabela dinâmica'!$A$6:$A$30</c:f>
              <c:multiLvlStrCache>
                <c:ptCount val="20"/>
                <c:lvl>
                  <c:pt idx="0">
                    <c:v>Açúcar</c:v>
                  </c:pt>
                  <c:pt idx="1">
                    <c:v>Arroz 5kg</c:v>
                  </c:pt>
                  <c:pt idx="2">
                    <c:v>Café</c:v>
                  </c:pt>
                  <c:pt idx="3">
                    <c:v>Farinha de Trigo</c:v>
                  </c:pt>
                  <c:pt idx="4">
                    <c:v>Feijão</c:v>
                  </c:pt>
                  <c:pt idx="5">
                    <c:v>Fubá</c:v>
                  </c:pt>
                  <c:pt idx="6">
                    <c:v>Óleo</c:v>
                  </c:pt>
                  <c:pt idx="7">
                    <c:v>Banana</c:v>
                  </c:pt>
                  <c:pt idx="8">
                    <c:v>Leite</c:v>
                  </c:pt>
                  <c:pt idx="9">
                    <c:v>Maçã</c:v>
                  </c:pt>
                  <c:pt idx="10">
                    <c:v>Macarrão</c:v>
                  </c:pt>
                  <c:pt idx="11">
                    <c:v>Molho de Tomate</c:v>
                  </c:pt>
                  <c:pt idx="12">
                    <c:v>Aveia</c:v>
                  </c:pt>
                  <c:pt idx="13">
                    <c:v>Paçoca</c:v>
                  </c:pt>
                  <c:pt idx="14">
                    <c:v>Bolacha Cream Cracker</c:v>
                  </c:pt>
                  <c:pt idx="15">
                    <c:v>Bolacha Maisena</c:v>
                  </c:pt>
                  <c:pt idx="16">
                    <c:v>Danone</c:v>
                  </c:pt>
                  <c:pt idx="17">
                    <c:v>Goiabada</c:v>
                  </c:pt>
                  <c:pt idx="18">
                    <c:v>Nutela</c:v>
                  </c:pt>
                  <c:pt idx="19">
                    <c:v>Sardinha</c:v>
                  </c:pt>
                </c:lvl>
                <c:lvl>
                  <c:pt idx="0">
                    <c:v>Essencial</c:v>
                  </c:pt>
                  <c:pt idx="7">
                    <c:v>Importante</c:v>
                  </c:pt>
                  <c:pt idx="12">
                    <c:v>Moderado</c:v>
                  </c:pt>
                  <c:pt idx="14">
                    <c:v>Supérfulo</c:v>
                  </c:pt>
                </c:lvl>
              </c:multiLvlStrCache>
            </c:multiLvlStrRef>
          </c:cat>
          <c:val>
            <c:numRef>
              <c:f>'Tabela dinâmica'!$D$6:$D$30</c:f>
              <c:numCache>
                <c:formatCode>General</c:formatCode>
                <c:ptCount val="20"/>
                <c:pt idx="1">
                  <c:v>26.7</c:v>
                </c:pt>
                <c:pt idx="4">
                  <c:v>8.9</c:v>
                </c:pt>
                <c:pt idx="12">
                  <c:v>6.45</c:v>
                </c:pt>
                <c:pt idx="13">
                  <c:v>9.8000000000000007</c:v>
                </c:pt>
                <c:pt idx="14">
                  <c:v>4.2</c:v>
                </c:pt>
                <c:pt idx="15">
                  <c:v>3.8</c:v>
                </c:pt>
                <c:pt idx="17">
                  <c:v>9.65</c:v>
                </c:pt>
                <c:pt idx="18">
                  <c:v>14.6</c:v>
                </c:pt>
                <c:pt idx="19">
                  <c:v>7.7</c:v>
                </c:pt>
              </c:numCache>
            </c:numRef>
          </c:val>
        </c:ser>
        <c:ser>
          <c:idx val="3"/>
          <c:order val="3"/>
          <c:tx>
            <c:strRef>
              <c:f>'Tabela dinâmica'!$E$3:$E$5</c:f>
              <c:strCache>
                <c:ptCount val="1"/>
                <c:pt idx="0">
                  <c:v>Caro - Soma de Total</c:v>
                </c:pt>
              </c:strCache>
            </c:strRef>
          </c:tx>
          <c:invertIfNegative val="0"/>
          <c:cat>
            <c:multiLvlStrRef>
              <c:f>'Tabela dinâmica'!$A$6:$A$30</c:f>
              <c:multiLvlStrCache>
                <c:ptCount val="20"/>
                <c:lvl>
                  <c:pt idx="0">
                    <c:v>Açúcar</c:v>
                  </c:pt>
                  <c:pt idx="1">
                    <c:v>Arroz 5kg</c:v>
                  </c:pt>
                  <c:pt idx="2">
                    <c:v>Café</c:v>
                  </c:pt>
                  <c:pt idx="3">
                    <c:v>Farinha de Trigo</c:v>
                  </c:pt>
                  <c:pt idx="4">
                    <c:v>Feijão</c:v>
                  </c:pt>
                  <c:pt idx="5">
                    <c:v>Fubá</c:v>
                  </c:pt>
                  <c:pt idx="6">
                    <c:v>Óleo</c:v>
                  </c:pt>
                  <c:pt idx="7">
                    <c:v>Banana</c:v>
                  </c:pt>
                  <c:pt idx="8">
                    <c:v>Leite</c:v>
                  </c:pt>
                  <c:pt idx="9">
                    <c:v>Maçã</c:v>
                  </c:pt>
                  <c:pt idx="10">
                    <c:v>Macarrão</c:v>
                  </c:pt>
                  <c:pt idx="11">
                    <c:v>Molho de Tomate</c:v>
                  </c:pt>
                  <c:pt idx="12">
                    <c:v>Aveia</c:v>
                  </c:pt>
                  <c:pt idx="13">
                    <c:v>Paçoca</c:v>
                  </c:pt>
                  <c:pt idx="14">
                    <c:v>Bolacha Cream Cracker</c:v>
                  </c:pt>
                  <c:pt idx="15">
                    <c:v>Bolacha Maisena</c:v>
                  </c:pt>
                  <c:pt idx="16">
                    <c:v>Danone</c:v>
                  </c:pt>
                  <c:pt idx="17">
                    <c:v>Goiabada</c:v>
                  </c:pt>
                  <c:pt idx="18">
                    <c:v>Nutela</c:v>
                  </c:pt>
                  <c:pt idx="19">
                    <c:v>Sardinha</c:v>
                  </c:pt>
                </c:lvl>
                <c:lvl>
                  <c:pt idx="0">
                    <c:v>Essencial</c:v>
                  </c:pt>
                  <c:pt idx="7">
                    <c:v>Importante</c:v>
                  </c:pt>
                  <c:pt idx="12">
                    <c:v>Moderado</c:v>
                  </c:pt>
                  <c:pt idx="14">
                    <c:v>Supérfulo</c:v>
                  </c:pt>
                </c:lvl>
              </c:multiLvlStrCache>
            </c:multiLvlStrRef>
          </c:cat>
          <c:val>
            <c:numRef>
              <c:f>'Tabela dinâmica'!$E$6:$E$30</c:f>
              <c:numCache>
                <c:formatCode>General</c:formatCode>
                <c:ptCount val="20"/>
                <c:pt idx="1">
                  <c:v>26.7</c:v>
                </c:pt>
                <c:pt idx="4">
                  <c:v>17.8</c:v>
                </c:pt>
                <c:pt idx="12">
                  <c:v>12.9</c:v>
                </c:pt>
                <c:pt idx="13">
                  <c:v>19.600000000000001</c:v>
                </c:pt>
                <c:pt idx="14">
                  <c:v>12.600000000000001</c:v>
                </c:pt>
                <c:pt idx="15">
                  <c:v>11.399999999999999</c:v>
                </c:pt>
                <c:pt idx="17">
                  <c:v>19.3</c:v>
                </c:pt>
                <c:pt idx="18">
                  <c:v>29.2</c:v>
                </c:pt>
                <c:pt idx="19">
                  <c:v>15.4</c:v>
                </c:pt>
              </c:numCache>
            </c:numRef>
          </c:val>
        </c:ser>
        <c:ser>
          <c:idx val="4"/>
          <c:order val="4"/>
          <c:tx>
            <c:strRef>
              <c:f>'Tabela dinâmica'!$F$3:$F$5</c:f>
              <c:strCache>
                <c:ptCount val="1"/>
                <c:pt idx="0">
                  <c:v>Normal - Soma de Preço Unitário</c:v>
                </c:pt>
              </c:strCache>
            </c:strRef>
          </c:tx>
          <c:invertIfNegative val="0"/>
          <c:cat>
            <c:multiLvlStrRef>
              <c:f>'Tabela dinâmica'!$A$6:$A$30</c:f>
              <c:multiLvlStrCache>
                <c:ptCount val="20"/>
                <c:lvl>
                  <c:pt idx="0">
                    <c:v>Açúcar</c:v>
                  </c:pt>
                  <c:pt idx="1">
                    <c:v>Arroz 5kg</c:v>
                  </c:pt>
                  <c:pt idx="2">
                    <c:v>Café</c:v>
                  </c:pt>
                  <c:pt idx="3">
                    <c:v>Farinha de Trigo</c:v>
                  </c:pt>
                  <c:pt idx="4">
                    <c:v>Feijão</c:v>
                  </c:pt>
                  <c:pt idx="5">
                    <c:v>Fubá</c:v>
                  </c:pt>
                  <c:pt idx="6">
                    <c:v>Óleo</c:v>
                  </c:pt>
                  <c:pt idx="7">
                    <c:v>Banana</c:v>
                  </c:pt>
                  <c:pt idx="8">
                    <c:v>Leite</c:v>
                  </c:pt>
                  <c:pt idx="9">
                    <c:v>Maçã</c:v>
                  </c:pt>
                  <c:pt idx="10">
                    <c:v>Macarrão</c:v>
                  </c:pt>
                  <c:pt idx="11">
                    <c:v>Molho de Tomate</c:v>
                  </c:pt>
                  <c:pt idx="12">
                    <c:v>Aveia</c:v>
                  </c:pt>
                  <c:pt idx="13">
                    <c:v>Paçoca</c:v>
                  </c:pt>
                  <c:pt idx="14">
                    <c:v>Bolacha Cream Cracker</c:v>
                  </c:pt>
                  <c:pt idx="15">
                    <c:v>Bolacha Maisena</c:v>
                  </c:pt>
                  <c:pt idx="16">
                    <c:v>Danone</c:v>
                  </c:pt>
                  <c:pt idx="17">
                    <c:v>Goiabada</c:v>
                  </c:pt>
                  <c:pt idx="18">
                    <c:v>Nutela</c:v>
                  </c:pt>
                  <c:pt idx="19">
                    <c:v>Sardinha</c:v>
                  </c:pt>
                </c:lvl>
                <c:lvl>
                  <c:pt idx="0">
                    <c:v>Essencial</c:v>
                  </c:pt>
                  <c:pt idx="7">
                    <c:v>Importante</c:v>
                  </c:pt>
                  <c:pt idx="12">
                    <c:v>Moderado</c:v>
                  </c:pt>
                  <c:pt idx="14">
                    <c:v>Supérfulo</c:v>
                  </c:pt>
                </c:lvl>
              </c:multiLvlStrCache>
            </c:multiLvlStrRef>
          </c:cat>
          <c:val>
            <c:numRef>
              <c:f>'Tabela dinâmica'!$F$6:$F$30</c:f>
              <c:numCache>
                <c:formatCode>General</c:formatCode>
                <c:ptCount val="20"/>
                <c:pt idx="0">
                  <c:v>5.8</c:v>
                </c:pt>
                <c:pt idx="2">
                  <c:v>13.2</c:v>
                </c:pt>
                <c:pt idx="3">
                  <c:v>3.4</c:v>
                </c:pt>
                <c:pt idx="6">
                  <c:v>5.89</c:v>
                </c:pt>
                <c:pt idx="7">
                  <c:v>5.35</c:v>
                </c:pt>
                <c:pt idx="8">
                  <c:v>6.85</c:v>
                </c:pt>
                <c:pt idx="9">
                  <c:v>4.45</c:v>
                </c:pt>
                <c:pt idx="16">
                  <c:v>4.8</c:v>
                </c:pt>
              </c:numCache>
            </c:numRef>
          </c:val>
        </c:ser>
        <c:ser>
          <c:idx val="5"/>
          <c:order val="5"/>
          <c:tx>
            <c:strRef>
              <c:f>'Tabela dinâmica'!$G$3:$G$5</c:f>
              <c:strCache>
                <c:ptCount val="1"/>
                <c:pt idx="0">
                  <c:v>Normal - Soma de Total</c:v>
                </c:pt>
              </c:strCache>
            </c:strRef>
          </c:tx>
          <c:invertIfNegative val="0"/>
          <c:cat>
            <c:multiLvlStrRef>
              <c:f>'Tabela dinâmica'!$A$6:$A$30</c:f>
              <c:multiLvlStrCache>
                <c:ptCount val="20"/>
                <c:lvl>
                  <c:pt idx="0">
                    <c:v>Açúcar</c:v>
                  </c:pt>
                  <c:pt idx="1">
                    <c:v>Arroz 5kg</c:v>
                  </c:pt>
                  <c:pt idx="2">
                    <c:v>Café</c:v>
                  </c:pt>
                  <c:pt idx="3">
                    <c:v>Farinha de Trigo</c:v>
                  </c:pt>
                  <c:pt idx="4">
                    <c:v>Feijão</c:v>
                  </c:pt>
                  <c:pt idx="5">
                    <c:v>Fubá</c:v>
                  </c:pt>
                  <c:pt idx="6">
                    <c:v>Óleo</c:v>
                  </c:pt>
                  <c:pt idx="7">
                    <c:v>Banana</c:v>
                  </c:pt>
                  <c:pt idx="8">
                    <c:v>Leite</c:v>
                  </c:pt>
                  <c:pt idx="9">
                    <c:v>Maçã</c:v>
                  </c:pt>
                  <c:pt idx="10">
                    <c:v>Macarrão</c:v>
                  </c:pt>
                  <c:pt idx="11">
                    <c:v>Molho de Tomate</c:v>
                  </c:pt>
                  <c:pt idx="12">
                    <c:v>Aveia</c:v>
                  </c:pt>
                  <c:pt idx="13">
                    <c:v>Paçoca</c:v>
                  </c:pt>
                  <c:pt idx="14">
                    <c:v>Bolacha Cream Cracker</c:v>
                  </c:pt>
                  <c:pt idx="15">
                    <c:v>Bolacha Maisena</c:v>
                  </c:pt>
                  <c:pt idx="16">
                    <c:v>Danone</c:v>
                  </c:pt>
                  <c:pt idx="17">
                    <c:v>Goiabada</c:v>
                  </c:pt>
                  <c:pt idx="18">
                    <c:v>Nutela</c:v>
                  </c:pt>
                  <c:pt idx="19">
                    <c:v>Sardinha</c:v>
                  </c:pt>
                </c:lvl>
                <c:lvl>
                  <c:pt idx="0">
                    <c:v>Essencial</c:v>
                  </c:pt>
                  <c:pt idx="7">
                    <c:v>Importante</c:v>
                  </c:pt>
                  <c:pt idx="12">
                    <c:v>Moderado</c:v>
                  </c:pt>
                  <c:pt idx="14">
                    <c:v>Supérfulo</c:v>
                  </c:pt>
                </c:lvl>
              </c:multiLvlStrCache>
            </c:multiLvlStrRef>
          </c:cat>
          <c:val>
            <c:numRef>
              <c:f>'Tabela dinâmica'!$G$6:$G$30</c:f>
              <c:numCache>
                <c:formatCode>General</c:formatCode>
                <c:ptCount val="20"/>
                <c:pt idx="0">
                  <c:v>23.2</c:v>
                </c:pt>
                <c:pt idx="2">
                  <c:v>26.4</c:v>
                </c:pt>
                <c:pt idx="3">
                  <c:v>6.8</c:v>
                </c:pt>
                <c:pt idx="6">
                  <c:v>11.78</c:v>
                </c:pt>
                <c:pt idx="7">
                  <c:v>64.199999999999989</c:v>
                </c:pt>
                <c:pt idx="8">
                  <c:v>82.199999999999989</c:v>
                </c:pt>
                <c:pt idx="9">
                  <c:v>26.700000000000003</c:v>
                </c:pt>
                <c:pt idx="16">
                  <c:v>9.6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848192"/>
        <c:axId val="196033920"/>
      </c:barChart>
      <c:catAx>
        <c:axId val="163848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96033920"/>
        <c:crosses val="autoZero"/>
        <c:auto val="1"/>
        <c:lblAlgn val="ctr"/>
        <c:lblOffset val="100"/>
        <c:noMultiLvlLbl val="0"/>
      </c:catAx>
      <c:valAx>
        <c:axId val="19603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848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30</xdr:row>
      <xdr:rowOff>180975</xdr:rowOff>
    </xdr:from>
    <xdr:to>
      <xdr:col>6</xdr:col>
      <xdr:colOff>123825</xdr:colOff>
      <xdr:row>50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025" refreshedDate="45163.673798958334" createdVersion="4" refreshedVersion="4" minRefreshableVersion="3" recordCount="20">
  <cacheSource type="worksheet">
    <worksheetSource ref="A1:F21" sheet="Gastos Mensais Eliel"/>
  </cacheSource>
  <cacheFields count="6">
    <cacheField name="Ingredientes" numFmtId="0">
      <sharedItems count="20">
        <s v="Arroz 5kg"/>
        <s v="Feijão"/>
        <s v="Café"/>
        <s v="Açúcar"/>
        <s v="Macarrão"/>
        <s v="Molho de Tomate"/>
        <s v="Bolacha Maisena"/>
        <s v="Bolacha Cream Cracker"/>
        <s v="Farinha de Trigo"/>
        <s v="Óleo"/>
        <s v="Fubá"/>
        <s v="Sardinha"/>
        <s v="Goiabada"/>
        <s v="Leite"/>
        <s v="Danone"/>
        <s v="Nutela"/>
        <s v="Maçã"/>
        <s v="Banana"/>
        <s v="Aveia"/>
        <s v="Paçoca"/>
      </sharedItems>
    </cacheField>
    <cacheField name="Preço Unitário" numFmtId="164">
      <sharedItems containsSemiMixedTypes="0" containsString="0" containsNumber="1" minValue="2.4500000000000002" maxValue="26.7"/>
    </cacheField>
    <cacheField name="Quantidade" numFmtId="2">
      <sharedItems containsSemiMixedTypes="0" containsString="0" containsNumber="1" containsInteger="1" minValue="1" maxValue="12" count="6">
        <n v="1"/>
        <n v="2"/>
        <n v="4"/>
        <n v="3"/>
        <n v="12"/>
        <n v="6"/>
      </sharedItems>
    </cacheField>
    <cacheField name="Total" numFmtId="164">
      <sharedItems containsSemiMixedTypes="0" containsString="0" containsNumber="1" minValue="5.6" maxValue="82.199999999999989"/>
    </cacheField>
    <cacheField name="Grau de Importância" numFmtId="0">
      <sharedItems count="4">
        <s v="Essencial"/>
        <s v="Importante"/>
        <s v="Supérfulo"/>
        <s v="Moderado"/>
      </sharedItems>
    </cacheField>
    <cacheField name="Custo x Benefício" numFmtId="0">
      <sharedItems count="3">
        <s v="Caro"/>
        <s v="Normal"/>
        <s v="Barat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n v="26.7"/>
    <x v="0"/>
    <n v="26.7"/>
    <x v="0"/>
    <x v="0"/>
  </r>
  <r>
    <x v="1"/>
    <n v="8.9"/>
    <x v="1"/>
    <n v="17.8"/>
    <x v="0"/>
    <x v="0"/>
  </r>
  <r>
    <x v="2"/>
    <n v="13.2"/>
    <x v="1"/>
    <n v="26.4"/>
    <x v="0"/>
    <x v="1"/>
  </r>
  <r>
    <x v="3"/>
    <n v="5.8"/>
    <x v="2"/>
    <n v="23.2"/>
    <x v="0"/>
    <x v="1"/>
  </r>
  <r>
    <x v="4"/>
    <n v="3.56"/>
    <x v="3"/>
    <n v="10.68"/>
    <x v="1"/>
    <x v="2"/>
  </r>
  <r>
    <x v="5"/>
    <n v="2.4500000000000002"/>
    <x v="3"/>
    <n v="7.3500000000000005"/>
    <x v="1"/>
    <x v="2"/>
  </r>
  <r>
    <x v="6"/>
    <n v="3.8"/>
    <x v="3"/>
    <n v="11.399999999999999"/>
    <x v="2"/>
    <x v="0"/>
  </r>
  <r>
    <x v="7"/>
    <n v="4.2"/>
    <x v="3"/>
    <n v="12.600000000000001"/>
    <x v="2"/>
    <x v="0"/>
  </r>
  <r>
    <x v="8"/>
    <n v="3.4"/>
    <x v="1"/>
    <n v="6.8"/>
    <x v="0"/>
    <x v="1"/>
  </r>
  <r>
    <x v="9"/>
    <n v="5.89"/>
    <x v="1"/>
    <n v="11.78"/>
    <x v="0"/>
    <x v="1"/>
  </r>
  <r>
    <x v="10"/>
    <n v="2.8"/>
    <x v="1"/>
    <n v="5.6"/>
    <x v="0"/>
    <x v="2"/>
  </r>
  <r>
    <x v="11"/>
    <n v="7.7"/>
    <x v="1"/>
    <n v="15.4"/>
    <x v="2"/>
    <x v="0"/>
  </r>
  <r>
    <x v="12"/>
    <n v="9.65"/>
    <x v="1"/>
    <n v="19.3"/>
    <x v="2"/>
    <x v="0"/>
  </r>
  <r>
    <x v="13"/>
    <n v="6.85"/>
    <x v="4"/>
    <n v="82.199999999999989"/>
    <x v="1"/>
    <x v="1"/>
  </r>
  <r>
    <x v="14"/>
    <n v="4.8"/>
    <x v="1"/>
    <n v="9.6"/>
    <x v="2"/>
    <x v="1"/>
  </r>
  <r>
    <x v="15"/>
    <n v="14.6"/>
    <x v="1"/>
    <n v="29.2"/>
    <x v="2"/>
    <x v="0"/>
  </r>
  <r>
    <x v="16"/>
    <n v="4.45"/>
    <x v="5"/>
    <n v="26.700000000000003"/>
    <x v="1"/>
    <x v="1"/>
  </r>
  <r>
    <x v="17"/>
    <n v="5.35"/>
    <x v="4"/>
    <n v="64.199999999999989"/>
    <x v="1"/>
    <x v="1"/>
  </r>
  <r>
    <x v="18"/>
    <n v="6.45"/>
    <x v="1"/>
    <n v="12.9"/>
    <x v="3"/>
    <x v="0"/>
  </r>
  <r>
    <x v="19"/>
    <n v="9.8000000000000007"/>
    <x v="1"/>
    <n v="19.600000000000001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3:I30" firstHeaderRow="1" firstDataRow="3" firstDataCol="1" rowPageCount="1" colPageCount="1"/>
  <pivotFields count="6">
    <pivotField axis="axisRow" showAll="0">
      <items count="21">
        <item x="3"/>
        <item x="0"/>
        <item x="18"/>
        <item x="17"/>
        <item x="7"/>
        <item x="6"/>
        <item x="2"/>
        <item x="14"/>
        <item x="8"/>
        <item x="1"/>
        <item x="10"/>
        <item x="12"/>
        <item x="13"/>
        <item x="16"/>
        <item x="4"/>
        <item x="5"/>
        <item x="15"/>
        <item x="9"/>
        <item x="19"/>
        <item x="11"/>
        <item t="default"/>
      </items>
    </pivotField>
    <pivotField dataField="1" numFmtId="164" showAll="0"/>
    <pivotField axis="axisPage" numFmtId="2" showAll="0">
      <items count="7">
        <item x="0"/>
        <item x="1"/>
        <item x="3"/>
        <item x="2"/>
        <item x="5"/>
        <item x="4"/>
        <item t="default"/>
      </items>
    </pivotField>
    <pivotField dataField="1" numFmtId="164" showAll="0"/>
    <pivotField axis="axisRow" showAll="0">
      <items count="5">
        <item x="0"/>
        <item x="1"/>
        <item x="3"/>
        <item x="2"/>
        <item t="default"/>
      </items>
    </pivotField>
    <pivotField axis="axisCol" showAll="0">
      <items count="4">
        <item x="2"/>
        <item x="0"/>
        <item x="1"/>
        <item t="default"/>
      </items>
    </pivotField>
  </pivotFields>
  <rowFields count="2">
    <field x="4"/>
    <field x="0"/>
  </rowFields>
  <rowItems count="25">
    <i>
      <x/>
    </i>
    <i r="1">
      <x/>
    </i>
    <i r="1">
      <x v="1"/>
    </i>
    <i r="1">
      <x v="6"/>
    </i>
    <i r="1">
      <x v="8"/>
    </i>
    <i r="1">
      <x v="9"/>
    </i>
    <i r="1">
      <x v="10"/>
    </i>
    <i r="1">
      <x v="17"/>
    </i>
    <i>
      <x v="1"/>
    </i>
    <i r="1">
      <x v="3"/>
    </i>
    <i r="1">
      <x v="12"/>
    </i>
    <i r="1">
      <x v="13"/>
    </i>
    <i r="1">
      <x v="14"/>
    </i>
    <i r="1">
      <x v="15"/>
    </i>
    <i>
      <x v="2"/>
    </i>
    <i r="1">
      <x v="2"/>
    </i>
    <i r="1">
      <x v="18"/>
    </i>
    <i>
      <x v="3"/>
    </i>
    <i r="1">
      <x v="4"/>
    </i>
    <i r="1">
      <x v="5"/>
    </i>
    <i r="1">
      <x v="7"/>
    </i>
    <i r="1">
      <x v="11"/>
    </i>
    <i r="1">
      <x v="16"/>
    </i>
    <i r="1">
      <x v="19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1">
    <pageField fld="2" hier="-1"/>
  </pageFields>
  <dataFields count="2">
    <dataField name="Soma de Preço Unitário" fld="1" baseField="0" baseItem="0"/>
    <dataField name="Soma de Total" fld="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31" workbookViewId="0">
      <selection activeCell="H49" sqref="H49"/>
    </sheetView>
  </sheetViews>
  <sheetFormatPr defaultRowHeight="15" x14ac:dyDescent="0.25"/>
  <cols>
    <col min="1" max="1" width="25.140625" bestFit="1" customWidth="1"/>
    <col min="2" max="2" width="22.140625" customWidth="1"/>
    <col min="3" max="3" width="13.5703125" customWidth="1"/>
    <col min="4" max="4" width="22.140625" customWidth="1"/>
    <col min="5" max="5" width="13.5703125" customWidth="1"/>
    <col min="6" max="6" width="22.140625" bestFit="1" customWidth="1"/>
    <col min="7" max="7" width="13.5703125" customWidth="1"/>
    <col min="8" max="8" width="27.140625" customWidth="1"/>
    <col min="9" max="9" width="18.5703125" customWidth="1"/>
    <col min="10" max="10" width="15.28515625" bestFit="1" customWidth="1"/>
    <col min="11" max="11" width="6.42578125" customWidth="1"/>
    <col min="12" max="12" width="5.28515625" customWidth="1"/>
    <col min="13" max="13" width="9.42578125" bestFit="1" customWidth="1"/>
    <col min="14" max="14" width="5.42578125" customWidth="1"/>
    <col min="15" max="15" width="5.7109375" customWidth="1"/>
    <col min="16" max="16" width="9.28515625" bestFit="1" customWidth="1"/>
    <col min="17" max="17" width="16.85546875" bestFit="1" customWidth="1"/>
    <col min="18" max="18" width="7" customWidth="1"/>
    <col min="19" max="19" width="5.28515625" customWidth="1"/>
    <col min="20" max="20" width="7" customWidth="1"/>
    <col min="21" max="21" width="8.7109375" customWidth="1"/>
    <col min="22" max="22" width="10.7109375" bestFit="1" customWidth="1"/>
  </cols>
  <sheetData>
    <row r="1" spans="1:9" x14ac:dyDescent="0.25">
      <c r="A1" s="8" t="s">
        <v>2</v>
      </c>
      <c r="B1" t="s">
        <v>40</v>
      </c>
    </row>
    <row r="3" spans="1:9" x14ac:dyDescent="0.25">
      <c r="B3" s="8" t="s">
        <v>39</v>
      </c>
    </row>
    <row r="4" spans="1:9" x14ac:dyDescent="0.25">
      <c r="B4" t="s">
        <v>33</v>
      </c>
      <c r="D4" t="s">
        <v>32</v>
      </c>
      <c r="F4" t="s">
        <v>28</v>
      </c>
      <c r="H4" t="s">
        <v>41</v>
      </c>
      <c r="I4" t="s">
        <v>42</v>
      </c>
    </row>
    <row r="5" spans="1:9" x14ac:dyDescent="0.25">
      <c r="A5" s="8" t="s">
        <v>36</v>
      </c>
      <c r="B5" t="s">
        <v>38</v>
      </c>
      <c r="C5" t="s">
        <v>43</v>
      </c>
      <c r="D5" t="s">
        <v>38</v>
      </c>
      <c r="E5" t="s">
        <v>43</v>
      </c>
      <c r="F5" t="s">
        <v>38</v>
      </c>
      <c r="G5" t="s">
        <v>43</v>
      </c>
    </row>
    <row r="6" spans="1:9" x14ac:dyDescent="0.25">
      <c r="A6" s="9" t="s">
        <v>30</v>
      </c>
      <c r="B6" s="10">
        <v>2.8</v>
      </c>
      <c r="C6" s="10">
        <v>5.6</v>
      </c>
      <c r="D6" s="10">
        <v>35.6</v>
      </c>
      <c r="E6" s="10">
        <v>44.5</v>
      </c>
      <c r="F6" s="10">
        <v>28.29</v>
      </c>
      <c r="G6" s="10">
        <v>68.179999999999993</v>
      </c>
      <c r="H6" s="10">
        <v>66.69</v>
      </c>
      <c r="I6" s="10">
        <v>118.27999999999999</v>
      </c>
    </row>
    <row r="7" spans="1:9" x14ac:dyDescent="0.25">
      <c r="A7" s="11" t="s">
        <v>8</v>
      </c>
      <c r="B7" s="10"/>
      <c r="C7" s="10"/>
      <c r="D7" s="10"/>
      <c r="E7" s="10"/>
      <c r="F7" s="10">
        <v>5.8</v>
      </c>
      <c r="G7" s="10">
        <v>23.2</v>
      </c>
      <c r="H7" s="10">
        <v>5.8</v>
      </c>
      <c r="I7" s="10">
        <v>23.2</v>
      </c>
    </row>
    <row r="8" spans="1:9" x14ac:dyDescent="0.25">
      <c r="A8" s="11" t="s">
        <v>25</v>
      </c>
      <c r="B8" s="10"/>
      <c r="C8" s="10"/>
      <c r="D8" s="10">
        <v>26.7</v>
      </c>
      <c r="E8" s="10">
        <v>26.7</v>
      </c>
      <c r="F8" s="10"/>
      <c r="G8" s="10"/>
      <c r="H8" s="10">
        <v>26.7</v>
      </c>
      <c r="I8" s="10">
        <v>26.7</v>
      </c>
    </row>
    <row r="9" spans="1:9" x14ac:dyDescent="0.25">
      <c r="A9" s="11" t="s">
        <v>7</v>
      </c>
      <c r="B9" s="10"/>
      <c r="C9" s="10"/>
      <c r="D9" s="10"/>
      <c r="E9" s="10"/>
      <c r="F9" s="10">
        <v>13.2</v>
      </c>
      <c r="G9" s="10">
        <v>26.4</v>
      </c>
      <c r="H9" s="10">
        <v>13.2</v>
      </c>
      <c r="I9" s="10">
        <v>26.4</v>
      </c>
    </row>
    <row r="10" spans="1:9" x14ac:dyDescent="0.25">
      <c r="A10" s="11" t="s">
        <v>13</v>
      </c>
      <c r="B10" s="10"/>
      <c r="C10" s="10"/>
      <c r="D10" s="10"/>
      <c r="E10" s="10"/>
      <c r="F10" s="10">
        <v>3.4</v>
      </c>
      <c r="G10" s="10">
        <v>6.8</v>
      </c>
      <c r="H10" s="10">
        <v>3.4</v>
      </c>
      <c r="I10" s="10">
        <v>6.8</v>
      </c>
    </row>
    <row r="11" spans="1:9" x14ac:dyDescent="0.25">
      <c r="A11" s="11" t="s">
        <v>6</v>
      </c>
      <c r="B11" s="10"/>
      <c r="C11" s="10"/>
      <c r="D11" s="10">
        <v>8.9</v>
      </c>
      <c r="E11" s="10">
        <v>17.8</v>
      </c>
      <c r="F11" s="10"/>
      <c r="G11" s="10"/>
      <c r="H11" s="10">
        <v>8.9</v>
      </c>
      <c r="I11" s="10">
        <v>17.8</v>
      </c>
    </row>
    <row r="12" spans="1:9" x14ac:dyDescent="0.25">
      <c r="A12" s="11" t="s">
        <v>15</v>
      </c>
      <c r="B12" s="10">
        <v>2.8</v>
      </c>
      <c r="C12" s="10">
        <v>5.6</v>
      </c>
      <c r="D12" s="10"/>
      <c r="E12" s="10"/>
      <c r="F12" s="10"/>
      <c r="G12" s="10"/>
      <c r="H12" s="10">
        <v>2.8</v>
      </c>
      <c r="I12" s="10">
        <v>5.6</v>
      </c>
    </row>
    <row r="13" spans="1:9" x14ac:dyDescent="0.25">
      <c r="A13" s="11" t="s">
        <v>14</v>
      </c>
      <c r="B13" s="10"/>
      <c r="C13" s="10"/>
      <c r="D13" s="10"/>
      <c r="E13" s="10"/>
      <c r="F13" s="10">
        <v>5.89</v>
      </c>
      <c r="G13" s="10">
        <v>11.78</v>
      </c>
      <c r="H13" s="10">
        <v>5.89</v>
      </c>
      <c r="I13" s="10">
        <v>11.78</v>
      </c>
    </row>
    <row r="14" spans="1:9" x14ac:dyDescent="0.25">
      <c r="A14" s="9" t="s">
        <v>27</v>
      </c>
      <c r="B14" s="10">
        <v>6.01</v>
      </c>
      <c r="C14" s="10">
        <v>18.03</v>
      </c>
      <c r="D14" s="10"/>
      <c r="E14" s="10"/>
      <c r="F14" s="10">
        <v>16.649999999999999</v>
      </c>
      <c r="G14" s="10">
        <v>173.09999999999997</v>
      </c>
      <c r="H14" s="10">
        <v>22.659999999999997</v>
      </c>
      <c r="I14" s="10">
        <v>191.12999999999997</v>
      </c>
    </row>
    <row r="15" spans="1:9" x14ac:dyDescent="0.25">
      <c r="A15" s="11" t="s">
        <v>22</v>
      </c>
      <c r="B15" s="10"/>
      <c r="C15" s="10"/>
      <c r="D15" s="10"/>
      <c r="E15" s="10"/>
      <c r="F15" s="10">
        <v>5.35</v>
      </c>
      <c r="G15" s="10">
        <v>64.199999999999989</v>
      </c>
      <c r="H15" s="10">
        <v>5.35</v>
      </c>
      <c r="I15" s="10">
        <v>64.199999999999989</v>
      </c>
    </row>
    <row r="16" spans="1:9" x14ac:dyDescent="0.25">
      <c r="A16" s="11" t="s">
        <v>18</v>
      </c>
      <c r="B16" s="10"/>
      <c r="C16" s="10"/>
      <c r="D16" s="10"/>
      <c r="E16" s="10"/>
      <c r="F16" s="10">
        <v>6.85</v>
      </c>
      <c r="G16" s="10">
        <v>82.199999999999989</v>
      </c>
      <c r="H16" s="10">
        <v>6.85</v>
      </c>
      <c r="I16" s="10">
        <v>82.199999999999989</v>
      </c>
    </row>
    <row r="17" spans="1:9" x14ac:dyDescent="0.25">
      <c r="A17" s="11" t="s">
        <v>21</v>
      </c>
      <c r="B17" s="10"/>
      <c r="C17" s="10"/>
      <c r="D17" s="10"/>
      <c r="E17" s="10"/>
      <c r="F17" s="10">
        <v>4.45</v>
      </c>
      <c r="G17" s="10">
        <v>26.700000000000003</v>
      </c>
      <c r="H17" s="10">
        <v>4.45</v>
      </c>
      <c r="I17" s="10">
        <v>26.700000000000003</v>
      </c>
    </row>
    <row r="18" spans="1:9" x14ac:dyDescent="0.25">
      <c r="A18" s="11" t="s">
        <v>9</v>
      </c>
      <c r="B18" s="10">
        <v>3.56</v>
      </c>
      <c r="C18" s="10">
        <v>10.68</v>
      </c>
      <c r="D18" s="10"/>
      <c r="E18" s="10"/>
      <c r="F18" s="10"/>
      <c r="G18" s="10"/>
      <c r="H18" s="10">
        <v>3.56</v>
      </c>
      <c r="I18" s="10">
        <v>10.68</v>
      </c>
    </row>
    <row r="19" spans="1:9" x14ac:dyDescent="0.25">
      <c r="A19" s="11" t="s">
        <v>10</v>
      </c>
      <c r="B19" s="10">
        <v>2.4500000000000002</v>
      </c>
      <c r="C19" s="10">
        <v>7.3500000000000005</v>
      </c>
      <c r="D19" s="10"/>
      <c r="E19" s="10"/>
      <c r="F19" s="10"/>
      <c r="G19" s="10"/>
      <c r="H19" s="10">
        <v>2.4500000000000002</v>
      </c>
      <c r="I19" s="10">
        <v>7.3500000000000005</v>
      </c>
    </row>
    <row r="20" spans="1:9" x14ac:dyDescent="0.25">
      <c r="A20" s="9" t="s">
        <v>31</v>
      </c>
      <c r="B20" s="10"/>
      <c r="C20" s="10"/>
      <c r="D20" s="10">
        <v>16.25</v>
      </c>
      <c r="E20" s="10">
        <v>32.5</v>
      </c>
      <c r="F20" s="10"/>
      <c r="G20" s="10"/>
      <c r="H20" s="10">
        <v>16.25</v>
      </c>
      <c r="I20" s="10">
        <v>32.5</v>
      </c>
    </row>
    <row r="21" spans="1:9" x14ac:dyDescent="0.25">
      <c r="A21" s="11" t="s">
        <v>23</v>
      </c>
      <c r="B21" s="10"/>
      <c r="C21" s="10"/>
      <c r="D21" s="10">
        <v>6.45</v>
      </c>
      <c r="E21" s="10">
        <v>12.9</v>
      </c>
      <c r="F21" s="10"/>
      <c r="G21" s="10"/>
      <c r="H21" s="10">
        <v>6.45</v>
      </c>
      <c r="I21" s="10">
        <v>12.9</v>
      </c>
    </row>
    <row r="22" spans="1:9" x14ac:dyDescent="0.25">
      <c r="A22" s="11" t="s">
        <v>24</v>
      </c>
      <c r="B22" s="10"/>
      <c r="C22" s="10"/>
      <c r="D22" s="10">
        <v>9.8000000000000007</v>
      </c>
      <c r="E22" s="10">
        <v>19.600000000000001</v>
      </c>
      <c r="F22" s="10"/>
      <c r="G22" s="10"/>
      <c r="H22" s="10">
        <v>9.8000000000000007</v>
      </c>
      <c r="I22" s="10">
        <v>19.600000000000001</v>
      </c>
    </row>
    <row r="23" spans="1:9" x14ac:dyDescent="0.25">
      <c r="A23" s="9" t="s">
        <v>29</v>
      </c>
      <c r="B23" s="10"/>
      <c r="C23" s="10"/>
      <c r="D23" s="10">
        <v>39.950000000000003</v>
      </c>
      <c r="E23" s="10">
        <v>87.9</v>
      </c>
      <c r="F23" s="10">
        <v>4.8</v>
      </c>
      <c r="G23" s="10">
        <v>9.6</v>
      </c>
      <c r="H23" s="10">
        <v>44.750000000000007</v>
      </c>
      <c r="I23" s="10">
        <v>97.500000000000014</v>
      </c>
    </row>
    <row r="24" spans="1:9" x14ac:dyDescent="0.25">
      <c r="A24" s="11" t="s">
        <v>12</v>
      </c>
      <c r="B24" s="10"/>
      <c r="C24" s="10"/>
      <c r="D24" s="10">
        <v>4.2</v>
      </c>
      <c r="E24" s="10">
        <v>12.600000000000001</v>
      </c>
      <c r="F24" s="10"/>
      <c r="G24" s="10"/>
      <c r="H24" s="10">
        <v>4.2</v>
      </c>
      <c r="I24" s="10">
        <v>12.600000000000001</v>
      </c>
    </row>
    <row r="25" spans="1:9" x14ac:dyDescent="0.25">
      <c r="A25" s="11" t="s">
        <v>11</v>
      </c>
      <c r="B25" s="10"/>
      <c r="C25" s="10"/>
      <c r="D25" s="10">
        <v>3.8</v>
      </c>
      <c r="E25" s="10">
        <v>11.399999999999999</v>
      </c>
      <c r="F25" s="10"/>
      <c r="G25" s="10"/>
      <c r="H25" s="10">
        <v>3.8</v>
      </c>
      <c r="I25" s="10">
        <v>11.399999999999999</v>
      </c>
    </row>
    <row r="26" spans="1:9" x14ac:dyDescent="0.25">
      <c r="A26" s="11" t="s">
        <v>19</v>
      </c>
      <c r="B26" s="10"/>
      <c r="C26" s="10"/>
      <c r="D26" s="10"/>
      <c r="E26" s="10"/>
      <c r="F26" s="10">
        <v>4.8</v>
      </c>
      <c r="G26" s="10">
        <v>9.6</v>
      </c>
      <c r="H26" s="10">
        <v>4.8</v>
      </c>
      <c r="I26" s="10">
        <v>9.6</v>
      </c>
    </row>
    <row r="27" spans="1:9" x14ac:dyDescent="0.25">
      <c r="A27" s="11" t="s">
        <v>17</v>
      </c>
      <c r="B27" s="10"/>
      <c r="C27" s="10"/>
      <c r="D27" s="10">
        <v>9.65</v>
      </c>
      <c r="E27" s="10">
        <v>19.3</v>
      </c>
      <c r="F27" s="10"/>
      <c r="G27" s="10"/>
      <c r="H27" s="10">
        <v>9.65</v>
      </c>
      <c r="I27" s="10">
        <v>19.3</v>
      </c>
    </row>
    <row r="28" spans="1:9" x14ac:dyDescent="0.25">
      <c r="A28" s="11" t="s">
        <v>20</v>
      </c>
      <c r="B28" s="10"/>
      <c r="C28" s="10"/>
      <c r="D28" s="10">
        <v>14.6</v>
      </c>
      <c r="E28" s="10">
        <v>29.2</v>
      </c>
      <c r="F28" s="10"/>
      <c r="G28" s="10"/>
      <c r="H28" s="10">
        <v>14.6</v>
      </c>
      <c r="I28" s="10">
        <v>29.2</v>
      </c>
    </row>
    <row r="29" spans="1:9" x14ac:dyDescent="0.25">
      <c r="A29" s="11" t="s">
        <v>16</v>
      </c>
      <c r="B29" s="10"/>
      <c r="C29" s="10"/>
      <c r="D29" s="10">
        <v>7.7</v>
      </c>
      <c r="E29" s="10">
        <v>15.4</v>
      </c>
      <c r="F29" s="10"/>
      <c r="G29" s="10"/>
      <c r="H29" s="10">
        <v>7.7</v>
      </c>
      <c r="I29" s="10">
        <v>15.4</v>
      </c>
    </row>
    <row r="30" spans="1:9" x14ac:dyDescent="0.25">
      <c r="A30" s="9" t="s">
        <v>37</v>
      </c>
      <c r="B30" s="10">
        <v>8.8099999999999987</v>
      </c>
      <c r="C30" s="10">
        <v>23.630000000000003</v>
      </c>
      <c r="D30" s="10">
        <v>91.800000000000011</v>
      </c>
      <c r="E30" s="10">
        <v>164.9</v>
      </c>
      <c r="F30" s="10">
        <v>49.74</v>
      </c>
      <c r="G30" s="10">
        <v>250.87999999999997</v>
      </c>
      <c r="H30" s="10">
        <v>150.34999999999997</v>
      </c>
      <c r="I30" s="10">
        <v>439.40999999999997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21.42578125" bestFit="1" customWidth="1"/>
    <col min="2" max="2" width="15.28515625" style="7" bestFit="1" customWidth="1"/>
    <col min="3" max="3" width="12.5703125" style="7" bestFit="1" customWidth="1"/>
    <col min="4" max="4" width="11.140625" style="7" customWidth="1"/>
    <col min="5" max="5" width="21.5703125" bestFit="1" customWidth="1"/>
    <col min="6" max="6" width="17.855468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25</v>
      </c>
      <c r="B2" s="5">
        <v>26.7</v>
      </c>
      <c r="C2" s="6">
        <v>1</v>
      </c>
      <c r="D2" s="5">
        <f>SUM(C2*B2)</f>
        <v>26.7</v>
      </c>
      <c r="E2" s="3" t="s">
        <v>30</v>
      </c>
      <c r="F2" s="3" t="s">
        <v>32</v>
      </c>
    </row>
    <row r="3" spans="1:6" x14ac:dyDescent="0.25">
      <c r="A3" s="3" t="s">
        <v>6</v>
      </c>
      <c r="B3" s="5">
        <v>8.9</v>
      </c>
      <c r="C3" s="6">
        <v>2</v>
      </c>
      <c r="D3" s="5">
        <f t="shared" ref="D3:D21" si="0">SUM(C3*B3)</f>
        <v>17.8</v>
      </c>
      <c r="E3" s="3" t="s">
        <v>30</v>
      </c>
      <c r="F3" s="3" t="s">
        <v>32</v>
      </c>
    </row>
    <row r="4" spans="1:6" x14ac:dyDescent="0.25">
      <c r="A4" s="3" t="s">
        <v>7</v>
      </c>
      <c r="B4" s="5">
        <v>13.2</v>
      </c>
      <c r="C4" s="6">
        <v>2</v>
      </c>
      <c r="D4" s="5">
        <f t="shared" si="0"/>
        <v>26.4</v>
      </c>
      <c r="E4" s="3" t="s">
        <v>30</v>
      </c>
      <c r="F4" s="3" t="s">
        <v>28</v>
      </c>
    </row>
    <row r="5" spans="1:6" x14ac:dyDescent="0.25">
      <c r="A5" s="3" t="s">
        <v>8</v>
      </c>
      <c r="B5" s="5">
        <v>5.8</v>
      </c>
      <c r="C5" s="6">
        <v>4</v>
      </c>
      <c r="D5" s="5">
        <f t="shared" si="0"/>
        <v>23.2</v>
      </c>
      <c r="E5" s="3" t="s">
        <v>30</v>
      </c>
      <c r="F5" s="3" t="s">
        <v>28</v>
      </c>
    </row>
    <row r="6" spans="1:6" x14ac:dyDescent="0.25">
      <c r="A6" s="3" t="s">
        <v>9</v>
      </c>
      <c r="B6" s="5">
        <v>3.56</v>
      </c>
      <c r="C6" s="6">
        <v>3</v>
      </c>
      <c r="D6" s="5">
        <f t="shared" si="0"/>
        <v>10.68</v>
      </c>
      <c r="E6" s="3" t="s">
        <v>27</v>
      </c>
      <c r="F6" s="3" t="s">
        <v>33</v>
      </c>
    </row>
    <row r="7" spans="1:6" x14ac:dyDescent="0.25">
      <c r="A7" s="3" t="s">
        <v>10</v>
      </c>
      <c r="B7" s="5">
        <v>2.4500000000000002</v>
      </c>
      <c r="C7" s="6">
        <v>3</v>
      </c>
      <c r="D7" s="5">
        <f t="shared" si="0"/>
        <v>7.3500000000000005</v>
      </c>
      <c r="E7" s="3" t="s">
        <v>27</v>
      </c>
      <c r="F7" s="3" t="s">
        <v>33</v>
      </c>
    </row>
    <row r="8" spans="1:6" x14ac:dyDescent="0.25">
      <c r="A8" s="3" t="s">
        <v>11</v>
      </c>
      <c r="B8" s="5">
        <v>3.8</v>
      </c>
      <c r="C8" s="6">
        <v>3</v>
      </c>
      <c r="D8" s="5">
        <f t="shared" si="0"/>
        <v>11.399999999999999</v>
      </c>
      <c r="E8" s="3" t="s">
        <v>29</v>
      </c>
      <c r="F8" s="3" t="s">
        <v>32</v>
      </c>
    </row>
    <row r="9" spans="1:6" x14ac:dyDescent="0.25">
      <c r="A9" s="3" t="s">
        <v>12</v>
      </c>
      <c r="B9" s="5">
        <v>4.2</v>
      </c>
      <c r="C9" s="6">
        <v>3</v>
      </c>
      <c r="D9" s="5">
        <f t="shared" si="0"/>
        <v>12.600000000000001</v>
      </c>
      <c r="E9" s="3" t="s">
        <v>29</v>
      </c>
      <c r="F9" s="3" t="s">
        <v>32</v>
      </c>
    </row>
    <row r="10" spans="1:6" x14ac:dyDescent="0.25">
      <c r="A10" s="3" t="s">
        <v>13</v>
      </c>
      <c r="B10" s="5">
        <v>3.4</v>
      </c>
      <c r="C10" s="6">
        <v>2</v>
      </c>
      <c r="D10" s="5">
        <f t="shared" si="0"/>
        <v>6.8</v>
      </c>
      <c r="E10" s="3" t="s">
        <v>30</v>
      </c>
      <c r="F10" s="3" t="s">
        <v>28</v>
      </c>
    </row>
    <row r="11" spans="1:6" x14ac:dyDescent="0.25">
      <c r="A11" s="3" t="s">
        <v>14</v>
      </c>
      <c r="B11" s="5">
        <v>5.89</v>
      </c>
      <c r="C11" s="6">
        <v>2</v>
      </c>
      <c r="D11" s="5">
        <f t="shared" si="0"/>
        <v>11.78</v>
      </c>
      <c r="E11" s="3" t="s">
        <v>30</v>
      </c>
      <c r="F11" s="3" t="s">
        <v>28</v>
      </c>
    </row>
    <row r="12" spans="1:6" x14ac:dyDescent="0.25">
      <c r="A12" s="3" t="s">
        <v>15</v>
      </c>
      <c r="B12" s="5">
        <v>2.8</v>
      </c>
      <c r="C12" s="6">
        <v>2</v>
      </c>
      <c r="D12" s="5">
        <f t="shared" si="0"/>
        <v>5.6</v>
      </c>
      <c r="E12" s="3" t="s">
        <v>30</v>
      </c>
      <c r="F12" s="3" t="s">
        <v>33</v>
      </c>
    </row>
    <row r="13" spans="1:6" x14ac:dyDescent="0.25">
      <c r="A13" s="3" t="s">
        <v>16</v>
      </c>
      <c r="B13" s="5">
        <v>7.7</v>
      </c>
      <c r="C13" s="6">
        <v>2</v>
      </c>
      <c r="D13" s="5">
        <f t="shared" si="0"/>
        <v>15.4</v>
      </c>
      <c r="E13" s="3" t="s">
        <v>29</v>
      </c>
      <c r="F13" s="3" t="s">
        <v>32</v>
      </c>
    </row>
    <row r="14" spans="1:6" x14ac:dyDescent="0.25">
      <c r="A14" s="3" t="s">
        <v>17</v>
      </c>
      <c r="B14" s="5">
        <v>9.65</v>
      </c>
      <c r="C14" s="6">
        <v>2</v>
      </c>
      <c r="D14" s="5">
        <f t="shared" si="0"/>
        <v>19.3</v>
      </c>
      <c r="E14" s="3" t="s">
        <v>29</v>
      </c>
      <c r="F14" s="3" t="s">
        <v>32</v>
      </c>
    </row>
    <row r="15" spans="1:6" x14ac:dyDescent="0.25">
      <c r="A15" s="4" t="s">
        <v>18</v>
      </c>
      <c r="B15" s="5">
        <v>6.85</v>
      </c>
      <c r="C15" s="6">
        <v>12</v>
      </c>
      <c r="D15" s="5">
        <f t="shared" si="0"/>
        <v>82.199999999999989</v>
      </c>
      <c r="E15" s="3" t="s">
        <v>27</v>
      </c>
      <c r="F15" s="3" t="s">
        <v>28</v>
      </c>
    </row>
    <row r="16" spans="1:6" x14ac:dyDescent="0.25">
      <c r="A16" s="4" t="s">
        <v>19</v>
      </c>
      <c r="B16" s="5">
        <v>4.8</v>
      </c>
      <c r="C16" s="6">
        <v>2</v>
      </c>
      <c r="D16" s="5">
        <f t="shared" si="0"/>
        <v>9.6</v>
      </c>
      <c r="E16" s="3" t="s">
        <v>29</v>
      </c>
      <c r="F16" s="3" t="s">
        <v>28</v>
      </c>
    </row>
    <row r="17" spans="1:6" x14ac:dyDescent="0.25">
      <c r="A17" s="4" t="s">
        <v>20</v>
      </c>
      <c r="B17" s="5">
        <v>14.6</v>
      </c>
      <c r="C17" s="6">
        <v>2</v>
      </c>
      <c r="D17" s="5">
        <f t="shared" si="0"/>
        <v>29.2</v>
      </c>
      <c r="E17" s="3" t="s">
        <v>29</v>
      </c>
      <c r="F17" s="3" t="s">
        <v>32</v>
      </c>
    </row>
    <row r="18" spans="1:6" x14ac:dyDescent="0.25">
      <c r="A18" s="4" t="s">
        <v>21</v>
      </c>
      <c r="B18" s="5">
        <v>4.45</v>
      </c>
      <c r="C18" s="6">
        <v>6</v>
      </c>
      <c r="D18" s="5">
        <f t="shared" si="0"/>
        <v>26.700000000000003</v>
      </c>
      <c r="E18" s="3" t="s">
        <v>27</v>
      </c>
      <c r="F18" s="3" t="s">
        <v>28</v>
      </c>
    </row>
    <row r="19" spans="1:6" x14ac:dyDescent="0.25">
      <c r="A19" s="4" t="s">
        <v>22</v>
      </c>
      <c r="B19" s="5">
        <v>5.35</v>
      </c>
      <c r="C19" s="6">
        <v>12</v>
      </c>
      <c r="D19" s="5">
        <f t="shared" si="0"/>
        <v>64.199999999999989</v>
      </c>
      <c r="E19" s="3" t="s">
        <v>27</v>
      </c>
      <c r="F19" s="3" t="s">
        <v>28</v>
      </c>
    </row>
    <row r="20" spans="1:6" x14ac:dyDescent="0.25">
      <c r="A20" s="4" t="s">
        <v>23</v>
      </c>
      <c r="B20" s="5">
        <v>6.45</v>
      </c>
      <c r="C20" s="6">
        <v>2</v>
      </c>
      <c r="D20" s="5">
        <f t="shared" si="0"/>
        <v>12.9</v>
      </c>
      <c r="E20" s="3" t="s">
        <v>31</v>
      </c>
      <c r="F20" s="3" t="s">
        <v>32</v>
      </c>
    </row>
    <row r="21" spans="1:6" x14ac:dyDescent="0.25">
      <c r="A21" s="4" t="s">
        <v>24</v>
      </c>
      <c r="B21" s="5">
        <v>9.8000000000000007</v>
      </c>
      <c r="C21" s="6">
        <v>2</v>
      </c>
      <c r="D21" s="5">
        <f t="shared" si="0"/>
        <v>19.600000000000001</v>
      </c>
      <c r="E21" s="3" t="s">
        <v>31</v>
      </c>
      <c r="F21" s="3" t="s">
        <v>32</v>
      </c>
    </row>
    <row r="22" spans="1:6" x14ac:dyDescent="0.25">
      <c r="A22" s="3" t="s">
        <v>26</v>
      </c>
      <c r="B22" s="5">
        <f>SUM(B2:B21)</f>
        <v>150.35</v>
      </c>
      <c r="C22" s="6">
        <f t="shared" ref="C22:D22" si="1">SUM(C2:C21)</f>
        <v>69</v>
      </c>
      <c r="D22" s="5">
        <f t="shared" si="1"/>
        <v>439.41</v>
      </c>
      <c r="E22" s="3"/>
      <c r="F22" s="3"/>
    </row>
    <row r="25" spans="1:6" x14ac:dyDescent="0.25">
      <c r="A25" t="s">
        <v>34</v>
      </c>
      <c r="E25" t="s">
        <v>35</v>
      </c>
    </row>
    <row r="26" spans="1:6" x14ac:dyDescent="0.25">
      <c r="A26" t="s">
        <v>30</v>
      </c>
      <c r="B26" s="7">
        <f>COUNTIF($E$2:$E$21,A26)</f>
        <v>7</v>
      </c>
      <c r="E26" t="s">
        <v>30</v>
      </c>
      <c r="F26">
        <f>SUMIF($E$2:$E$21,E26,$D$2:$D$21)</f>
        <v>118.28</v>
      </c>
    </row>
    <row r="27" spans="1:6" x14ac:dyDescent="0.25">
      <c r="A27" t="s">
        <v>27</v>
      </c>
      <c r="B27" s="7">
        <f t="shared" ref="B27:B29" si="2">COUNTIF($E$2:$E$21,A27)</f>
        <v>5</v>
      </c>
      <c r="E27" t="s">
        <v>27</v>
      </c>
      <c r="F27">
        <f t="shared" ref="F27:F29" si="3">SUMIF($E$2:$E$21,E27,$D$2:$D$21)</f>
        <v>191.13</v>
      </c>
    </row>
    <row r="28" spans="1:6" x14ac:dyDescent="0.25">
      <c r="A28" t="s">
        <v>31</v>
      </c>
      <c r="B28" s="7">
        <f t="shared" si="2"/>
        <v>2</v>
      </c>
      <c r="E28" t="s">
        <v>31</v>
      </c>
      <c r="F28">
        <f t="shared" si="3"/>
        <v>32.5</v>
      </c>
    </row>
    <row r="29" spans="1:6" x14ac:dyDescent="0.25">
      <c r="A29" t="s">
        <v>29</v>
      </c>
      <c r="B29" s="7">
        <f t="shared" si="2"/>
        <v>6</v>
      </c>
      <c r="E29" t="s">
        <v>29</v>
      </c>
      <c r="F29">
        <f t="shared" si="3"/>
        <v>97.5</v>
      </c>
    </row>
    <row r="30" spans="1:6" x14ac:dyDescent="0.25">
      <c r="A30" t="s">
        <v>33</v>
      </c>
      <c r="B30" s="7">
        <f>COUNTIF($F$2:$F$21,A30)</f>
        <v>3</v>
      </c>
      <c r="E30" t="s">
        <v>33</v>
      </c>
      <c r="F30">
        <f>SUMIF($F$2:$F$21,E30,$D$2:$D$21)</f>
        <v>23.630000000000003</v>
      </c>
    </row>
    <row r="31" spans="1:6" x14ac:dyDescent="0.25">
      <c r="A31" t="s">
        <v>32</v>
      </c>
      <c r="B31" s="7">
        <f t="shared" ref="B31:B32" si="4">COUNTIF($F$2:$F$21,A31)</f>
        <v>9</v>
      </c>
      <c r="E31" t="s">
        <v>32</v>
      </c>
      <c r="F31">
        <f t="shared" ref="F31:F32" si="5">SUMIF($F$2:$F$21,E31,$D$2:$D$21)</f>
        <v>164.9</v>
      </c>
    </row>
    <row r="32" spans="1:6" x14ac:dyDescent="0.25">
      <c r="A32" t="s">
        <v>28</v>
      </c>
      <c r="B32" s="7">
        <f t="shared" si="4"/>
        <v>8</v>
      </c>
      <c r="E32" t="s">
        <v>28</v>
      </c>
      <c r="F32">
        <f t="shared" si="5"/>
        <v>250.88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dinâmica</vt:lpstr>
      <vt:lpstr>Gastos Mensais Eliel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AD025</dc:creator>
  <cp:lastModifiedBy>AD025</cp:lastModifiedBy>
  <dcterms:created xsi:type="dcterms:W3CDTF">2023-08-25T00:47:03Z</dcterms:created>
  <dcterms:modified xsi:type="dcterms:W3CDTF">2023-08-25T19:16:53Z</dcterms:modified>
</cp:coreProperties>
</file>