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sa do Mac\Desktop\"/>
    </mc:Choice>
  </mc:AlternateContent>
  <xr:revisionPtr revIDLastSave="0" documentId="8_{0FBB23FE-219E-4379-814F-04BB0EB332C4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shboard" sheetId="3" r:id="rId1"/>
    <sheet name="Cadastro" sheetId="2" r:id="rId2"/>
    <sheet name="Registro" sheetId="1" r:id="rId3"/>
    <sheet name="Cálculos" sheetId="4" r:id="rId4"/>
  </sheets>
  <definedNames>
    <definedName name="_xlchart.v1.0" hidden="1">Cálculos!$K$2:$L$23</definedName>
    <definedName name="_xlchart.v1.1" hidden="1">Cálculos!$M$2:$M$23</definedName>
    <definedName name="SegmentaçãodeDados_Anos__Data">#N/A</definedName>
    <definedName name="SegmentaçãodeDados_Meses__Data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5" i="1" l="1"/>
  <c r="F508" i="1"/>
  <c r="F423" i="1"/>
  <c r="F184" i="1"/>
  <c r="F501" i="1"/>
  <c r="F47" i="1"/>
  <c r="F343" i="1"/>
  <c r="F339" i="1"/>
  <c r="F99" i="1"/>
  <c r="F162" i="1"/>
  <c r="F547" i="1"/>
  <c r="F513" i="1"/>
  <c r="F91" i="1"/>
  <c r="F52" i="1"/>
  <c r="F488" i="1"/>
  <c r="F63" i="1"/>
  <c r="F337" i="1"/>
  <c r="F194" i="1"/>
  <c r="F466" i="1"/>
  <c r="F269" i="1"/>
  <c r="F144" i="1"/>
  <c r="F5" i="1"/>
  <c r="F422" i="1"/>
  <c r="F499" i="1"/>
  <c r="F490" i="1"/>
  <c r="F191" i="1"/>
  <c r="F284" i="1"/>
  <c r="F296" i="1"/>
  <c r="F229" i="1"/>
  <c r="F333" i="1"/>
  <c r="F536" i="1"/>
  <c r="F360" i="1"/>
  <c r="F305" i="1"/>
  <c r="F181" i="1"/>
  <c r="F34" i="1"/>
  <c r="F40" i="1"/>
  <c r="F37" i="1"/>
  <c r="F155" i="1"/>
  <c r="F439" i="1"/>
  <c r="F362" i="1"/>
  <c r="F251" i="1"/>
  <c r="F38" i="1"/>
  <c r="F462" i="1"/>
  <c r="F539" i="1"/>
  <c r="F217" i="1"/>
  <c r="F248" i="1"/>
  <c r="F113" i="1"/>
  <c r="F73" i="1"/>
  <c r="F323" i="1"/>
  <c r="F177" i="1"/>
  <c r="F260" i="1"/>
  <c r="F554" i="1"/>
  <c r="F546" i="1"/>
  <c r="F392" i="1"/>
  <c r="F324" i="1"/>
  <c r="F432" i="1"/>
  <c r="F60" i="1"/>
  <c r="F158" i="1"/>
  <c r="F520" i="1"/>
  <c r="F558" i="1"/>
  <c r="F543" i="1"/>
  <c r="F219" i="1"/>
  <c r="F237" i="1"/>
  <c r="F548" i="1"/>
  <c r="F426" i="1"/>
  <c r="F474" i="1"/>
  <c r="F527" i="1"/>
  <c r="F470" i="1"/>
  <c r="F328" i="1"/>
  <c r="F119" i="1"/>
  <c r="F415" i="1"/>
  <c r="F487" i="1"/>
  <c r="F31" i="1"/>
  <c r="F241" i="1"/>
  <c r="F485" i="1"/>
  <c r="F253" i="1"/>
  <c r="F126" i="1"/>
  <c r="F227" i="1"/>
  <c r="F230" i="1"/>
  <c r="F225" i="1"/>
  <c r="F17" i="1"/>
  <c r="F151" i="1"/>
  <c r="F148" i="1"/>
  <c r="F321" i="1"/>
  <c r="F467" i="1"/>
  <c r="F418" i="1"/>
  <c r="F469" i="1"/>
  <c r="F261" i="1"/>
  <c r="F350" i="1"/>
  <c r="F509" i="1"/>
  <c r="F92" i="1"/>
  <c r="F524" i="1"/>
  <c r="F298" i="1"/>
  <c r="F14" i="1"/>
  <c r="F48" i="1"/>
  <c r="F242" i="1"/>
  <c r="F380" i="1"/>
  <c r="F452" i="1"/>
  <c r="F196" i="1"/>
  <c r="F402" i="1"/>
  <c r="F410" i="1"/>
  <c r="F216" i="1"/>
  <c r="F94" i="1"/>
  <c r="F334" i="1"/>
  <c r="F300" i="1"/>
  <c r="F533" i="1"/>
  <c r="F361" i="1"/>
  <c r="F112" i="1"/>
  <c r="F540" i="1"/>
  <c r="F544" i="1"/>
  <c r="F30" i="1"/>
  <c r="F331" i="1"/>
  <c r="F239" i="1"/>
  <c r="F55" i="1"/>
  <c r="F255" i="1"/>
  <c r="F271" i="1"/>
  <c r="F256" i="1"/>
  <c r="F483" i="1"/>
  <c r="F50" i="1"/>
  <c r="F41" i="1"/>
  <c r="F211" i="1"/>
  <c r="F74" i="1"/>
  <c r="F386" i="1"/>
  <c r="F39" i="1"/>
  <c r="F534" i="1"/>
  <c r="F537" i="1"/>
  <c r="F100" i="1"/>
  <c r="F137" i="1"/>
  <c r="F35" i="1"/>
  <c r="F101" i="1"/>
  <c r="F387" i="1"/>
  <c r="F476" i="1"/>
  <c r="F270" i="1"/>
  <c r="F154" i="1"/>
  <c r="F297" i="1"/>
  <c r="F375" i="1"/>
  <c r="F6" i="1"/>
  <c r="F185" i="1"/>
  <c r="F301" i="1"/>
  <c r="F123" i="1"/>
  <c r="F510" i="1"/>
  <c r="F416" i="1"/>
  <c r="F7" i="1"/>
  <c r="F244" i="1"/>
  <c r="F86" i="1"/>
  <c r="F441" i="1"/>
  <c r="F15" i="1"/>
  <c r="F295" i="1"/>
  <c r="F97" i="1"/>
  <c r="F10" i="1"/>
  <c r="F218" i="1"/>
  <c r="F454" i="1"/>
  <c r="F53" i="1"/>
  <c r="F455" i="1"/>
  <c r="F75" i="1"/>
  <c r="F497" i="1"/>
  <c r="F186" i="1"/>
  <c r="F66" i="1"/>
  <c r="F163" i="1"/>
  <c r="F231" i="1"/>
  <c r="F342" i="1"/>
  <c r="F372" i="1"/>
  <c r="F259" i="1"/>
  <c r="F24" i="1"/>
  <c r="F319" i="1"/>
  <c r="F180" i="1"/>
  <c r="F272" i="1"/>
  <c r="F486" i="1"/>
  <c r="F76" i="1"/>
  <c r="F502" i="1"/>
  <c r="F268" i="1"/>
  <c r="F332" i="1"/>
  <c r="F224" i="1"/>
  <c r="F102" i="1"/>
  <c r="F430" i="1"/>
  <c r="F33" i="1"/>
  <c r="F283" i="1"/>
  <c r="F90" i="1"/>
  <c r="F124" i="1"/>
  <c r="F165" i="1"/>
  <c r="F289" i="1"/>
  <c r="F458" i="1"/>
  <c r="F213" i="1"/>
  <c r="F460" i="1"/>
  <c r="F276" i="1"/>
  <c r="F178" i="1"/>
  <c r="F348" i="1"/>
  <c r="F545" i="1"/>
  <c r="F201" i="1"/>
  <c r="F118" i="1"/>
  <c r="F16" i="1"/>
  <c r="F161" i="1"/>
  <c r="F381" i="1"/>
  <c r="F42" i="1"/>
  <c r="F535" i="1"/>
  <c r="F511" i="1"/>
  <c r="F523" i="1"/>
  <c r="F245" i="1"/>
  <c r="F29" i="1"/>
  <c r="F424" i="1"/>
  <c r="F150" i="1"/>
  <c r="F236" i="1"/>
  <c r="F18" i="1"/>
  <c r="F316" i="1"/>
  <c r="F317" i="1"/>
  <c r="F420" i="1"/>
  <c r="F421" i="1"/>
  <c r="F166" i="1"/>
  <c r="F557" i="1"/>
  <c r="F188" i="1"/>
  <c r="F281" i="1"/>
  <c r="F404" i="1"/>
  <c r="F290" i="1"/>
  <c r="F393" i="1"/>
  <c r="F21" i="1"/>
  <c r="F202" i="1"/>
  <c r="F285" i="1"/>
  <c r="F286" i="1"/>
  <c r="F64" i="1"/>
  <c r="F262" i="1"/>
  <c r="F388" i="1"/>
  <c r="F109" i="1"/>
  <c r="F495" i="1"/>
  <c r="F399" i="1"/>
  <c r="F355" i="1"/>
  <c r="F346" i="1"/>
  <c r="F174" i="1"/>
  <c r="F521" i="1"/>
  <c r="F68" i="1"/>
  <c r="F351" i="1"/>
  <c r="F472" i="1"/>
  <c r="F77" i="1"/>
  <c r="F176" i="1"/>
  <c r="F22" i="1"/>
  <c r="F515" i="1"/>
  <c r="F32" i="1"/>
  <c r="F280" i="1"/>
  <c r="F204" i="1"/>
  <c r="F341" i="1"/>
  <c r="F208" i="1"/>
  <c r="F477" i="1"/>
  <c r="F254" i="1"/>
  <c r="F403" i="1"/>
  <c r="F145" i="1"/>
  <c r="F413" i="1"/>
  <c r="F412" i="1"/>
  <c r="F120" i="1"/>
  <c r="F212" i="1"/>
  <c r="F463" i="1"/>
  <c r="F405" i="1"/>
  <c r="F364" i="1"/>
  <c r="F160" i="1"/>
  <c r="F449" i="1"/>
  <c r="F365" i="1"/>
  <c r="F121" i="1"/>
  <c r="F71" i="1"/>
  <c r="F450" i="1"/>
  <c r="F491" i="1"/>
  <c r="F376" i="1"/>
  <c r="F56" i="1"/>
  <c r="F226" i="1"/>
  <c r="F519" i="1"/>
  <c r="F425" i="1"/>
  <c r="F108" i="1"/>
  <c r="F303" i="1"/>
  <c r="F377" i="1"/>
  <c r="F445" i="1"/>
  <c r="F528" i="1"/>
  <c r="F159" i="1"/>
  <c r="F83" i="1"/>
  <c r="F553" i="1"/>
  <c r="F473" i="1"/>
  <c r="F183" i="1"/>
  <c r="F115" i="1"/>
  <c r="F318" i="1"/>
  <c r="F11" i="1"/>
  <c r="F135" i="1"/>
  <c r="F398" i="1"/>
  <c r="F395" i="1"/>
  <c r="F471" i="1"/>
  <c r="F209" i="1"/>
  <c r="F446" i="1"/>
  <c r="F134" i="1"/>
  <c r="F58" i="1"/>
  <c r="F447" i="1"/>
  <c r="F132" i="1"/>
  <c r="F429" i="1"/>
  <c r="F69" i="1"/>
  <c r="F114" i="1"/>
  <c r="F265" i="1"/>
  <c r="F127" i="1"/>
  <c r="F36" i="1"/>
  <c r="F315" i="1"/>
  <c r="F556" i="1"/>
  <c r="F496" i="1"/>
  <c r="F146" i="1"/>
  <c r="F479" i="1"/>
  <c r="F4" i="1"/>
  <c r="F168" i="1"/>
  <c r="F8" i="1"/>
  <c r="F49" i="1"/>
  <c r="F308" i="1"/>
  <c r="F156" i="1"/>
  <c r="F95" i="1"/>
  <c r="F340" i="1"/>
  <c r="F222" i="1"/>
  <c r="F19" i="1"/>
  <c r="F506" i="1"/>
  <c r="F437" i="1"/>
  <c r="F139" i="1"/>
  <c r="F374" i="1"/>
  <c r="F313" i="1"/>
  <c r="F257" i="1"/>
  <c r="F459" i="1"/>
  <c r="F193" i="1"/>
  <c r="F306" i="1"/>
  <c r="F320" i="1"/>
  <c r="F203" i="1"/>
  <c r="F138" i="1"/>
  <c r="F240" i="1"/>
  <c r="F541" i="1"/>
  <c r="F304" i="1"/>
  <c r="F492" i="1"/>
  <c r="F322" i="1"/>
  <c r="F489" i="1"/>
  <c r="F192" i="1"/>
  <c r="F198" i="1"/>
  <c r="F164" i="1"/>
  <c r="F428" i="1"/>
  <c r="F549" i="1"/>
  <c r="F110" i="1"/>
  <c r="F551" i="1"/>
  <c r="F220" i="1"/>
  <c r="F130" i="1"/>
  <c r="F442" i="1"/>
  <c r="F493" i="1"/>
  <c r="F93" i="1"/>
  <c r="F287" i="1"/>
  <c r="F433" i="1"/>
  <c r="F525" i="1"/>
  <c r="F273" i="1"/>
  <c r="F117" i="1"/>
  <c r="F329" i="1"/>
  <c r="F330" i="1"/>
  <c r="F23" i="1"/>
  <c r="F252" i="1"/>
  <c r="F266" i="1"/>
  <c r="F358" i="1"/>
  <c r="F133" i="1"/>
  <c r="F529" i="1"/>
  <c r="F448" i="1"/>
  <c r="F221" i="1"/>
  <c r="F347" i="1"/>
  <c r="F461" i="1"/>
  <c r="F401" i="1"/>
  <c r="F267" i="1"/>
  <c r="F65" i="1"/>
  <c r="F122" i="1"/>
  <c r="F98" i="1"/>
  <c r="F434" i="1"/>
  <c r="F57" i="1"/>
  <c r="F59" i="1"/>
  <c r="F373" i="1"/>
  <c r="F367" i="1"/>
  <c r="F62" i="1"/>
  <c r="F357" i="1"/>
  <c r="F20" i="1"/>
  <c r="F550" i="1"/>
  <c r="F214" i="1"/>
  <c r="F438" i="1"/>
  <c r="F78" i="1"/>
  <c r="F411" i="1"/>
  <c r="F512" i="1"/>
  <c r="F200" i="1"/>
  <c r="F307" i="1"/>
  <c r="F89" i="1"/>
  <c r="F85" i="1"/>
  <c r="F522" i="1"/>
  <c r="F277" i="1"/>
  <c r="F345" i="1"/>
  <c r="F173" i="1"/>
  <c r="F125" i="1"/>
  <c r="F514" i="1"/>
  <c r="F338" i="1"/>
  <c r="F279" i="1"/>
  <c r="F141" i="1"/>
  <c r="F517" i="1"/>
  <c r="F302" i="1"/>
  <c r="F359" i="1"/>
  <c r="F309" i="1"/>
  <c r="F87" i="1"/>
  <c r="F107" i="1"/>
  <c r="F182" i="1"/>
  <c r="F532" i="1"/>
  <c r="F507" i="1"/>
  <c r="F325" i="1"/>
  <c r="F494" i="1"/>
  <c r="F250" i="1"/>
  <c r="F228" i="1"/>
  <c r="F116" i="1"/>
  <c r="F498" i="1"/>
  <c r="F147" i="1"/>
  <c r="F440" i="1"/>
  <c r="F451" i="1"/>
  <c r="F384" i="1"/>
  <c r="F385" i="1"/>
  <c r="F406" i="1"/>
  <c r="F431" i="1"/>
  <c r="F427" i="1"/>
  <c r="F61" i="1"/>
  <c r="F378" i="1"/>
  <c r="F258" i="1"/>
  <c r="F187" i="1"/>
  <c r="F368" i="1"/>
  <c r="F391" i="1"/>
  <c r="F197" i="1"/>
  <c r="F143" i="1"/>
  <c r="F396" i="1"/>
  <c r="F542" i="1"/>
  <c r="F397" i="1"/>
  <c r="F366" i="1"/>
  <c r="F518" i="1"/>
  <c r="F263" i="1"/>
  <c r="F552" i="1"/>
  <c r="F25" i="1"/>
  <c r="F140" i="1"/>
  <c r="F299" i="1"/>
  <c r="F103" i="1"/>
  <c r="F314" i="1"/>
  <c r="F9" i="1"/>
  <c r="F526" i="1"/>
  <c r="F13" i="1"/>
  <c r="F157" i="1"/>
  <c r="F419" i="1"/>
  <c r="F249" i="1"/>
  <c r="F369" i="1"/>
  <c r="F67" i="1"/>
  <c r="F478" i="1"/>
  <c r="F282" i="1"/>
  <c r="F238" i="1"/>
  <c r="F327" i="1"/>
  <c r="F84" i="1"/>
  <c r="F443" i="1"/>
  <c r="F394" i="1"/>
  <c r="F389" i="1"/>
  <c r="F400" i="1"/>
  <c r="F131" i="1"/>
  <c r="F79" i="1"/>
  <c r="F215" i="1"/>
  <c r="F538" i="1"/>
  <c r="F516" i="1"/>
  <c r="F390" i="1"/>
  <c r="F26" i="1"/>
  <c r="F344" i="1"/>
  <c r="F417" i="1"/>
  <c r="F379" i="1"/>
  <c r="F453" i="1"/>
  <c r="F326" i="1"/>
  <c r="F195" i="1"/>
  <c r="F43" i="1"/>
  <c r="F465" i="1"/>
  <c r="F223" i="1"/>
  <c r="F51" i="1"/>
  <c r="F278" i="1"/>
  <c r="F288" i="1"/>
  <c r="F82" i="1"/>
  <c r="F356" i="1"/>
  <c r="F370" i="1"/>
  <c r="F199" i="1"/>
  <c r="F475" i="1"/>
  <c r="F12" i="1"/>
  <c r="F175" i="1"/>
  <c r="F503" i="1"/>
  <c r="F243" i="1"/>
  <c r="F88" i="1"/>
  <c r="F464" i="1"/>
  <c r="F292" i="1"/>
  <c r="F54" i="1"/>
  <c r="F169" i="1"/>
  <c r="F363" i="1"/>
  <c r="F72" i="1"/>
  <c r="F96" i="1"/>
  <c r="F349" i="1"/>
  <c r="F136" i="1"/>
  <c r="F468" i="1"/>
  <c r="F484" i="1"/>
  <c r="F111" i="1"/>
  <c r="F371" i="1"/>
  <c r="F149" i="1"/>
  <c r="F170" i="1"/>
  <c r="F555" i="1"/>
  <c r="F444" i="1"/>
  <c r="F179" i="1"/>
  <c r="F142" i="1"/>
  <c r="F70" i="1"/>
  <c r="F500" i="1"/>
  <c r="F264" i="1"/>
  <c r="F414" i="1"/>
  <c r="F210" i="1"/>
  <c r="F167" i="1"/>
  <c r="F352" i="1"/>
  <c r="F291" i="1"/>
  <c r="F44" i="1"/>
  <c r="F2" i="1"/>
  <c r="F27" i="1"/>
  <c r="F45" i="1"/>
  <c r="F80" i="1"/>
  <c r="F104" i="1"/>
  <c r="F128" i="1"/>
  <c r="F152" i="1"/>
  <c r="F171" i="1"/>
  <c r="F189" i="1"/>
  <c r="F205" i="1"/>
  <c r="F232" i="1"/>
  <c r="F246" i="1"/>
  <c r="F274" i="1"/>
  <c r="F293" i="1"/>
  <c r="F310" i="1"/>
  <c r="F335" i="1"/>
  <c r="F353" i="1"/>
  <c r="F382" i="1"/>
  <c r="F407" i="1"/>
  <c r="F435" i="1"/>
  <c r="F456" i="1"/>
  <c r="F480" i="1"/>
  <c r="F504" i="1"/>
  <c r="F530" i="1"/>
  <c r="F105" i="1"/>
  <c r="F233" i="1"/>
  <c r="F408" i="1"/>
  <c r="F3" i="1"/>
  <c r="F28" i="1"/>
  <c r="F46" i="1"/>
  <c r="F81" i="1"/>
  <c r="F106" i="1"/>
  <c r="F129" i="1"/>
  <c r="F153" i="1"/>
  <c r="F172" i="1"/>
  <c r="F190" i="1"/>
  <c r="F206" i="1"/>
  <c r="F234" i="1"/>
  <c r="F247" i="1"/>
  <c r="F275" i="1"/>
  <c r="F294" i="1"/>
  <c r="F311" i="1"/>
  <c r="F336" i="1"/>
  <c r="F354" i="1"/>
  <c r="F383" i="1"/>
  <c r="F409" i="1"/>
  <c r="F436" i="1"/>
  <c r="F457" i="1"/>
  <c r="F481" i="1"/>
  <c r="F505" i="1"/>
  <c r="F531" i="1"/>
  <c r="F207" i="1"/>
  <c r="F312" i="1"/>
  <c r="F482" i="1"/>
  <c r="T4" i="4"/>
  <c r="T6" i="4" s="1"/>
  <c r="T8" i="4" s="1"/>
  <c r="W6" i="4"/>
  <c r="U4" i="4" l="1"/>
  <c r="V6" i="4" s="1"/>
  <c r="L2" i="4"/>
  <c r="M2" i="4"/>
  <c r="L3" i="4"/>
  <c r="M3" i="4"/>
  <c r="L4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" i="4"/>
</calcChain>
</file>

<file path=xl/sharedStrings.xml><?xml version="1.0" encoding="utf-8"?>
<sst xmlns="http://schemas.openxmlformats.org/spreadsheetml/2006/main" count="1224" uniqueCount="51">
  <si>
    <t>Data</t>
  </si>
  <si>
    <t>Categoria</t>
  </si>
  <si>
    <t>Descrição</t>
  </si>
  <si>
    <t>Valor</t>
  </si>
  <si>
    <t>Observação</t>
  </si>
  <si>
    <t>Energia</t>
  </si>
  <si>
    <t>Água</t>
  </si>
  <si>
    <t>Gás</t>
  </si>
  <si>
    <t>Mercado</t>
  </si>
  <si>
    <t>Hortifruti</t>
  </si>
  <si>
    <t>Farmácia</t>
  </si>
  <si>
    <t>Carro</t>
  </si>
  <si>
    <t>Transporte Aplicativo</t>
  </si>
  <si>
    <t>Plano de saúde</t>
  </si>
  <si>
    <t>Consultas médicas</t>
  </si>
  <si>
    <t>Pet</t>
  </si>
  <si>
    <t>Contas</t>
  </si>
  <si>
    <t>IPTU</t>
  </si>
  <si>
    <t>Combustível</t>
  </si>
  <si>
    <t>Seguro</t>
  </si>
  <si>
    <t>Manutenção</t>
  </si>
  <si>
    <t>Limpeza</t>
  </si>
  <si>
    <t>Transporte</t>
  </si>
  <si>
    <t>Transporte Público</t>
  </si>
  <si>
    <t>Saúde</t>
  </si>
  <si>
    <t>Exames</t>
  </si>
  <si>
    <t>Ração</t>
  </si>
  <si>
    <t>Remédios</t>
  </si>
  <si>
    <t>Brinquedos</t>
  </si>
  <si>
    <t>IPVA</t>
  </si>
  <si>
    <t>Telefonia</t>
  </si>
  <si>
    <t>Internet</t>
  </si>
  <si>
    <t>Compras</t>
  </si>
  <si>
    <t>Rótulos de Linha</t>
  </si>
  <si>
    <t>2021</t>
  </si>
  <si>
    <t>jan</t>
  </si>
  <si>
    <t>Soma de Valor</t>
  </si>
  <si>
    <t>Salário</t>
  </si>
  <si>
    <t>Renda</t>
  </si>
  <si>
    <t>Extra</t>
  </si>
  <si>
    <t>(Vários itens)</t>
  </si>
  <si>
    <t>Soma de Despesas</t>
  </si>
  <si>
    <t>Investimentos</t>
  </si>
  <si>
    <t>Média de Valor</t>
  </si>
  <si>
    <t>Meta</t>
  </si>
  <si>
    <t>Marcador</t>
  </si>
  <si>
    <t>Faltante</t>
  </si>
  <si>
    <t>Cumprido</t>
  </si>
  <si>
    <t>Rótulos de Coluna</t>
  </si>
  <si>
    <t>MêsAno</t>
  </si>
  <si>
    <t>jan/21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</si>
</sst>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&quot;R$&quot;\ #,##0.00"/>
    <numFmt numFmtId="165" formatCode="0.0%"/>
    <numFmt numFmtId="166" formatCode="mmm/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2" borderId="0" xfId="2" applyNumberFormat="1" applyFont="1" applyFill="1"/>
    <xf numFmtId="2" fontId="0" fillId="2" borderId="0" xfId="0" applyNumberFormat="1" applyFill="1"/>
    <xf numFmtId="0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5">
    <dxf>
      <numFmt numFmtId="0" formatCode="General"/>
    </dxf>
    <dxf>
      <numFmt numFmtId="164" formatCode="&quot;R$&quot;\ #,##0.00"/>
    </dxf>
    <dxf>
      <numFmt numFmtId="19" formatCode="dd/mm/yyyy"/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fill>
        <patternFill>
          <bgColor theme="8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5 2" pivot="0" table="0" count="10" xr9:uid="{71D96D59-73FE-4506-A6EB-8BD3D5349FC6}">
      <tableStyleElement type="wholeTable" dxfId="4"/>
      <tableStyleElement type="headerRow" dxfId="3"/>
    </tableStyle>
  </tableStyles>
  <colors>
    <mruColors>
      <color rgb="FFDAA40C"/>
      <color rgb="FF203864"/>
      <color rgb="FF0070C0"/>
      <color rgb="FFECECE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8" tint="0.59999389629810485"/>
              <bgColor theme="8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 - Finanças Pessoais - DIO.xlsx]Cálculos!mes_lucro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DAA40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6943629742986"/>
          <c:y val="3.6503731667000994E-2"/>
          <c:w val="0.83986865621082163"/>
          <c:h val="0.77848275086351126"/>
        </c:manualLayout>
      </c:layout>
      <c:lineChart>
        <c:grouping val="standard"/>
        <c:varyColors val="0"/>
        <c:ser>
          <c:idx val="0"/>
          <c:order val="0"/>
          <c:tx>
            <c:strRef>
              <c:f>Cálculos!$B$3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DAA40C"/>
              </a:solidFill>
              <a:round/>
            </a:ln>
            <a:effectLst/>
          </c:spPr>
          <c:marker>
            <c:symbol val="none"/>
          </c:marker>
          <c:cat>
            <c:multiLvlStrRef>
              <c:f>Cálculos!$A$4:$A$5</c:f>
              <c:multiLvlStrCache>
                <c:ptCount val="1"/>
                <c:lvl>
                  <c:pt idx="0">
                    <c:v>jan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Cálculos!$B$4:$B$5</c:f>
              <c:numCache>
                <c:formatCode>"R$"\ #,##0.00</c:formatCode>
                <c:ptCount val="1"/>
                <c:pt idx="0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2-4AAE-AD09-82982EA0C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987968"/>
        <c:axId val="913986720"/>
      </c:lineChart>
      <c:catAx>
        <c:axId val="91398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3986720"/>
        <c:crossesAt val="-3000"/>
        <c:auto val="1"/>
        <c:lblAlgn val="ctr"/>
        <c:lblOffset val="100"/>
        <c:noMultiLvlLbl val="0"/>
      </c:catAx>
      <c:valAx>
        <c:axId val="9139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3987968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 - Finanças Pessoais - DIO.xlsx]Cálculos!descricao_top5</c:name>
    <c:fmtId val="4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7956561679790024"/>
          <c:y val="9.8016566600584804E-2"/>
          <c:w val="0.59265660542432197"/>
          <c:h val="0.856242368985808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Cálculos!$P$1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Cálculos!$O$2:$O$6</c:f>
              <c:strCache>
                <c:ptCount val="5"/>
                <c:pt idx="0">
                  <c:v>Investimentos</c:v>
                </c:pt>
                <c:pt idx="1">
                  <c:v>Remédios</c:v>
                </c:pt>
                <c:pt idx="2">
                  <c:v>Seguro</c:v>
                </c:pt>
                <c:pt idx="3">
                  <c:v>Transporte Público</c:v>
                </c:pt>
                <c:pt idx="4">
                  <c:v>Brinquedos</c:v>
                </c:pt>
              </c:strCache>
            </c:strRef>
          </c:cat>
          <c:val>
            <c:numRef>
              <c:f>Cálculos!$P$2:$P$6</c:f>
              <c:numCache>
                <c:formatCode>"R$"\ #,##0.00</c:formatCode>
                <c:ptCount val="5"/>
                <c:pt idx="0">
                  <c:v>500</c:v>
                </c:pt>
                <c:pt idx="1">
                  <c:v>612</c:v>
                </c:pt>
                <c:pt idx="2">
                  <c:v>766</c:v>
                </c:pt>
                <c:pt idx="3">
                  <c:v>889</c:v>
                </c:pt>
                <c:pt idx="4">
                  <c:v>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1-4A35-9FF9-E854B1479D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31724016"/>
        <c:axId val="1031721520"/>
      </c:barChart>
      <c:catAx>
        <c:axId val="103172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031721520"/>
        <c:crosses val="autoZero"/>
        <c:auto val="1"/>
        <c:lblAlgn val="ctr"/>
        <c:lblOffset val="100"/>
        <c:noMultiLvlLbl val="0"/>
      </c:catAx>
      <c:valAx>
        <c:axId val="103172152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03172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Montserrat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 - Finanças Pessoais - DIO.xlsx]Cálculos!mes_despesas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Cálculos!$E$3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Cálculos!$D$4:$D$5</c:f>
              <c:multiLvlStrCache>
                <c:ptCount val="1"/>
                <c:lvl>
                  <c:pt idx="0">
                    <c:v>jan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Cálculos!$E$4:$E$5</c:f>
              <c:numCache>
                <c:formatCode>"R$"\ #,##0.00</c:formatCode>
                <c:ptCount val="1"/>
                <c:pt idx="0">
                  <c:v>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F86-A2C3-2B2182F0C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0741520"/>
        <c:axId val="920741936"/>
      </c:barChart>
      <c:catAx>
        <c:axId val="9207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920741936"/>
        <c:crosses val="autoZero"/>
        <c:auto val="1"/>
        <c:lblAlgn val="ctr"/>
        <c:lblOffset val="100"/>
        <c:noMultiLvlLbl val="0"/>
      </c:catAx>
      <c:valAx>
        <c:axId val="9207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92074152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Montserrat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Marcador</c:v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B5-457F-8F92-899C0E1A58AE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B5-457F-8F92-899C0E1A58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B5-457F-8F92-899C0E1A58AE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B5-457F-8F92-899C0E1A58AE}"/>
              </c:ext>
            </c:extLst>
          </c:dPt>
          <c:cat>
            <c:strRef>
              <c:f>Cálculos!$T$3:$W$3</c:f>
              <c:strCache>
                <c:ptCount val="4"/>
                <c:pt idx="0">
                  <c:v>Cumprido</c:v>
                </c:pt>
                <c:pt idx="1">
                  <c:v>Faltante</c:v>
                </c:pt>
                <c:pt idx="3">
                  <c:v>Meta</c:v>
                </c:pt>
              </c:strCache>
            </c:strRef>
          </c:cat>
          <c:val>
            <c:numRef>
              <c:f>Cálculos!$T$4:$W$4</c:f>
              <c:numCache>
                <c:formatCode>0.00</c:formatCode>
                <c:ptCount val="4"/>
                <c:pt idx="0" formatCode="&quot;R$&quot;\ #,##0.00">
                  <c:v>500</c:v>
                </c:pt>
                <c:pt idx="1">
                  <c:v>300</c:v>
                </c:pt>
                <c:pt idx="3" formatCode="General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B5-457F-8F92-899C0E1A5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Ponteiro</c:v>
          </c:tx>
          <c:spPr>
            <a:noFill/>
            <a:ln>
              <a:noFill/>
            </a:ln>
          </c:spPr>
          <c:explosion val="25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4B5-457F-8F92-899C0E1A58AE}"/>
              </c:ext>
            </c:extLst>
          </c:dPt>
          <c:dPt>
            <c:idx val="1"/>
            <c:bubble3D val="0"/>
            <c:spPr>
              <a:solidFill>
                <a:srgbClr val="20386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4B5-457F-8F92-899C0E1A58AE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4B5-457F-8F92-899C0E1A58AE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4B5-457F-8F92-899C0E1A58AE}"/>
              </c:ext>
            </c:extLst>
          </c:dPt>
          <c:val>
            <c:numRef>
              <c:f>Cálculos!$T$6:$W$6</c:f>
              <c:numCache>
                <c:formatCode>General</c:formatCode>
                <c:ptCount val="4"/>
                <c:pt idx="0" formatCode="&quot;R$&quot;\ #,##0.00">
                  <c:v>500</c:v>
                </c:pt>
                <c:pt idx="1">
                  <c:v>15</c:v>
                </c:pt>
                <c:pt idx="2" formatCode="0.00">
                  <c:v>285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4B5-457F-8F92-899C0E1A5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 - Finanças Pessoais - DIO.xlsx]Cálculos!evolucao_renda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45491200986432"/>
          <c:y val="7.3289903098486819E-2"/>
          <c:w val="0.82775903123895023"/>
          <c:h val="0.607486313948843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Cálculos!$Z$4:$Z$5</c:f>
              <c:strCache>
                <c:ptCount val="1"/>
                <c:pt idx="0">
                  <c:v>Salário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Cálculos!$Y$6:$Y$7</c:f>
              <c:multiLvlStrCache>
                <c:ptCount val="1"/>
                <c:lvl>
                  <c:pt idx="0">
                    <c:v>jan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Cálculos!$Z$6:$Z$7</c:f>
              <c:numCache>
                <c:formatCode>General</c:formatCode>
                <c:ptCount val="1"/>
                <c:pt idx="0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C-47C4-A998-96B81E28B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9413983"/>
        <c:axId val="885945119"/>
      </c:barChart>
      <c:catAx>
        <c:axId val="88941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885945119"/>
        <c:crosses val="autoZero"/>
        <c:auto val="1"/>
        <c:lblAlgn val="ctr"/>
        <c:lblOffset val="100"/>
        <c:noMultiLvlLbl val="0"/>
      </c:catAx>
      <c:valAx>
        <c:axId val="88594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88941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Finanças Pessoais - DIO.xlsx]Cálculos!top_5_meses_despesas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DAA4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>
                      <a:lumMod val="7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6914195395098"/>
          <c:y val="0.16133969275485169"/>
          <c:w val="0.77276071471584862"/>
          <c:h val="0.7283337834343431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Cálculos!$AD$3:$AD$4</c:f>
              <c:strCache>
                <c:ptCount val="1"/>
                <c:pt idx="0">
                  <c:v>Carro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Cálculos!$AC$5</c:f>
              <c:strCache>
                <c:ptCount val="1"/>
                <c:pt idx="0">
                  <c:v>jan/21</c:v>
                </c:pt>
              </c:strCache>
            </c:strRef>
          </c:cat>
          <c:val>
            <c:numRef>
              <c:f>Cálculos!$AD$5</c:f>
              <c:numCache>
                <c:formatCode>"R$"\ #,##0.00</c:formatCode>
                <c:ptCount val="1"/>
                <c:pt idx="0">
                  <c:v>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D-45FD-83DC-213855EDB3BD}"/>
            </c:ext>
          </c:extLst>
        </c:ser>
        <c:ser>
          <c:idx val="1"/>
          <c:order val="1"/>
          <c:tx>
            <c:strRef>
              <c:f>Cálculos!$AE$3:$AE$4</c:f>
              <c:strCache>
                <c:ptCount val="1"/>
                <c:pt idx="0">
                  <c:v>Compras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Cálculos!$AC$5</c:f>
              <c:strCache>
                <c:ptCount val="1"/>
                <c:pt idx="0">
                  <c:v>jan/21</c:v>
                </c:pt>
              </c:strCache>
            </c:strRef>
          </c:cat>
          <c:val>
            <c:numRef>
              <c:f>Cálculos!$AE$5</c:f>
              <c:numCache>
                <c:formatCode>"R$"\ #,##0.00</c:formatCode>
                <c:ptCount val="1"/>
                <c:pt idx="0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D-45FD-83DC-213855EDB3BD}"/>
            </c:ext>
          </c:extLst>
        </c:ser>
        <c:ser>
          <c:idx val="2"/>
          <c:order val="2"/>
          <c:tx>
            <c:strRef>
              <c:f>Cálculos!$AF$3:$AF$4</c:f>
              <c:strCache>
                <c:ptCount val="1"/>
                <c:pt idx="0">
                  <c:v>Contas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Cálculos!$AC$5</c:f>
              <c:strCache>
                <c:ptCount val="1"/>
                <c:pt idx="0">
                  <c:v>jan/21</c:v>
                </c:pt>
              </c:strCache>
            </c:strRef>
          </c:cat>
          <c:val>
            <c:numRef>
              <c:f>Cálculos!$AF$5</c:f>
              <c:numCache>
                <c:formatCode>"R$"\ #,##0.00</c:formatCode>
                <c:ptCount val="1"/>
                <c:pt idx="0">
                  <c:v>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D-45FD-83DC-213855EDB3BD}"/>
            </c:ext>
          </c:extLst>
        </c:ser>
        <c:ser>
          <c:idx val="3"/>
          <c:order val="3"/>
          <c:tx>
            <c:strRef>
              <c:f>Cálculos!$AG$3:$AG$4</c:f>
              <c:strCache>
                <c:ptCount val="1"/>
                <c:pt idx="0">
                  <c:v>Pet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Cálculos!$AC$5</c:f>
              <c:strCache>
                <c:ptCount val="1"/>
                <c:pt idx="0">
                  <c:v>jan/21</c:v>
                </c:pt>
              </c:strCache>
            </c:strRef>
          </c:cat>
          <c:val>
            <c:numRef>
              <c:f>Cálculos!$AG$5</c:f>
              <c:numCache>
                <c:formatCode>"R$"\ #,##0.00</c:formatCode>
                <c:ptCount val="1"/>
                <c:pt idx="0">
                  <c:v>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ED-45FD-83DC-213855EDB3BD}"/>
            </c:ext>
          </c:extLst>
        </c:ser>
        <c:ser>
          <c:idx val="4"/>
          <c:order val="4"/>
          <c:tx>
            <c:strRef>
              <c:f>Cálculos!$AH$3:$AH$4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Cálculos!$AC$5</c:f>
              <c:strCache>
                <c:ptCount val="1"/>
                <c:pt idx="0">
                  <c:v>jan/21</c:v>
                </c:pt>
              </c:strCache>
            </c:strRef>
          </c:cat>
          <c:val>
            <c:numRef>
              <c:f>Cálculos!$AH$5</c:f>
              <c:numCache>
                <c:formatCode>"R$"\ #,##0.00</c:formatCode>
                <c:ptCount val="1"/>
                <c:pt idx="0">
                  <c:v>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D-45FD-83DC-213855EDB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2478799"/>
        <c:axId val="992476303"/>
      </c:barChart>
      <c:catAx>
        <c:axId val="992478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992476303"/>
        <c:crosses val="autoZero"/>
        <c:auto val="1"/>
        <c:lblAlgn val="ctr"/>
        <c:lblOffset val="100"/>
        <c:noMultiLvlLbl val="0"/>
      </c:catAx>
      <c:valAx>
        <c:axId val="992476303"/>
        <c:scaling>
          <c:orientation val="minMax"/>
        </c:scaling>
        <c:delete val="0"/>
        <c:axPos val="b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992478799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26162726247828"/>
          <c:y val="0.24168683642370603"/>
          <c:w val="0.13239124638183997"/>
          <c:h val="0.516625925030832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7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accent5">
              <a:lumMod val="75000"/>
            </a:schemeClr>
          </a:solidFill>
          <a:latin typeface="Montserrat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8B9A4BFB-2314-4871-AF95-D559BAB3F758}">
          <cx:dataPt idx="7">
            <cx:spPr>
              <a:solidFill>
                <a:srgbClr val="FFC000">
                  <a:lumMod val="60000"/>
                  <a:lumOff val="40000"/>
                </a:srgbClr>
              </a:solidFill>
            </cx:spPr>
          </cx:dataPt>
          <cx:dataLabels pos="inEnd">
            <cx:numFmt formatCode="R$ #.##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Montserrat" panose="00000500000000000000" pitchFamily="2" charset="0"/>
                    <a:ea typeface="Montserrat" panose="00000500000000000000" pitchFamily="2" charset="0"/>
                    <a:cs typeface="Montserrat" panose="00000500000000000000" pitchFamily="2" charset="0"/>
                  </a:defRPr>
                </a:pPr>
                <a:endParaRPr lang="pt-BR" sz="900" b="0" i="0" u="none" strike="noStrike" baseline="0">
                  <a:solidFill>
                    <a:sysClr val="window" lastClr="FFFFFF"/>
                  </a:solidFill>
                  <a:latin typeface="Montserrat" panose="00000500000000000000" pitchFamily="2" charset="0"/>
                </a:endParaRPr>
              </a:p>
            </cx:txPr>
            <cx:visibility seriesName="0" categoryName="1" value="1"/>
            <cx:separator>
</cx:separator>
            <cx:dataLabel idx="0">
              <cx:numFmt formatCode="R$ #.##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/>
                  </a:pPr>
                  <a:r>
                    <a:rPr lang="pt-BR" sz="900" b="1" i="0" u="none" strike="noStrike" baseline="0">
                      <a:solidFill>
                        <a:sysClr val="window" lastClr="FFFFFF"/>
                      </a:solidFill>
                      <a:latin typeface="Montserrat" panose="00000500000000000000" pitchFamily="2" charset="0"/>
                    </a:rPr>
                    <a:t>Carro</a:t>
                  </a:r>
                </a:p>
              </cx:txPr>
              <cx:visibility seriesName="0" categoryName="1" value="1"/>
              <cx:separator>
</cx:separator>
            </cx:dataLabel>
            <cx:dataLabel idx="7">
              <cx:numFmt formatCode="R$ #.##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/>
                  </a:pPr>
                  <a:r>
                    <a:rPr lang="pt-BR" sz="900" b="1" i="0" u="none" strike="noStrike" baseline="0">
                      <a:solidFill>
                        <a:sysClr val="window" lastClr="FFFFFF"/>
                      </a:solidFill>
                      <a:latin typeface="Montserrat" panose="00000500000000000000" pitchFamily="2" charset="0"/>
                    </a:rPr>
                    <a:t>Contas</a:t>
                  </a:r>
                </a:p>
              </cx:txPr>
              <cx:visibility seriesName="0" categoryName="1" value="1"/>
              <cx:separator>
</cx:separator>
            </cx:dataLabel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0</xdr:colOff>
      <xdr:row>43</xdr:row>
      <xdr:rowOff>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36F9CE9-C35B-49AA-BC9D-D2E4D3AE2300}"/>
            </a:ext>
          </a:extLst>
        </xdr:cNvPr>
        <xdr:cNvSpPr/>
      </xdr:nvSpPr>
      <xdr:spPr>
        <a:xfrm>
          <a:off x="0" y="0"/>
          <a:ext cx="14272381" cy="7753048"/>
        </a:xfrm>
        <a:prstGeom prst="rect">
          <a:avLst/>
        </a:prstGeom>
        <a:solidFill>
          <a:schemeClr val="bg1">
            <a:lumMod val="85000"/>
            <a:alpha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313765</xdr:colOff>
      <xdr:row>14</xdr:row>
      <xdr:rowOff>91440</xdr:rowOff>
    </xdr:from>
    <xdr:to>
      <xdr:col>23</xdr:col>
      <xdr:colOff>304799</xdr:colOff>
      <xdr:row>28</xdr:row>
      <xdr:rowOff>51120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DCBB13BF-3EC7-475D-96BA-4DE0EC798B36}"/>
            </a:ext>
          </a:extLst>
        </xdr:cNvPr>
        <xdr:cNvSpPr/>
      </xdr:nvSpPr>
      <xdr:spPr>
        <a:xfrm>
          <a:off x="8848165" y="2651760"/>
          <a:ext cx="5477434" cy="2520000"/>
        </a:xfrm>
        <a:prstGeom prst="roundRect">
          <a:avLst>
            <a:gd name="adj" fmla="val 4874"/>
          </a:avLst>
        </a:prstGeom>
        <a:solidFill>
          <a:srgbClr val="ECECEC"/>
        </a:solidFill>
        <a:ln>
          <a:noFill/>
        </a:ln>
        <a:effectLst>
          <a:outerShdw blurRad="63500" algn="ctr" rotWithShape="0">
            <a:prstClr val="black">
              <a:alpha val="29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900">
            <a:solidFill>
              <a:schemeClr val="accent5">
                <a:lumMod val="60000"/>
                <a:lumOff val="4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68580</xdr:colOff>
      <xdr:row>0</xdr:row>
      <xdr:rowOff>60960</xdr:rowOff>
    </xdr:from>
    <xdr:to>
      <xdr:col>23</xdr:col>
      <xdr:colOff>335280</xdr:colOff>
      <xdr:row>13</xdr:row>
      <xdr:rowOff>167640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7281B877-8DB2-6698-3EAC-5F4129B61EA9}"/>
            </a:ext>
          </a:extLst>
        </xdr:cNvPr>
        <xdr:cNvSpPr/>
      </xdr:nvSpPr>
      <xdr:spPr>
        <a:xfrm>
          <a:off x="68580" y="60960"/>
          <a:ext cx="14287500" cy="2484120"/>
        </a:xfrm>
        <a:prstGeom prst="roundRect">
          <a:avLst>
            <a:gd name="adj" fmla="val 6744"/>
          </a:avLst>
        </a:prstGeom>
        <a:solidFill>
          <a:srgbClr val="ECECEC"/>
        </a:solidFill>
        <a:ln w="12700">
          <a:noFill/>
        </a:ln>
        <a:effectLst>
          <a:outerShdw blurRad="63500" algn="ctr" rotWithShape="0">
            <a:prstClr val="black">
              <a:alpha val="29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900"/>
        </a:p>
      </xdr:txBody>
    </xdr:sp>
    <xdr:clientData/>
  </xdr:twoCellAnchor>
  <xdr:twoCellAnchor>
    <xdr:from>
      <xdr:col>14</xdr:col>
      <xdr:colOff>365641</xdr:colOff>
      <xdr:row>16</xdr:row>
      <xdr:rowOff>120748</xdr:rowOff>
    </xdr:from>
    <xdr:to>
      <xdr:col>23</xdr:col>
      <xdr:colOff>240134</xdr:colOff>
      <xdr:row>28</xdr:row>
      <xdr:rowOff>59918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312E437-7418-4D74-8D5E-2127C0526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449580</xdr:colOff>
      <xdr:row>28</xdr:row>
      <xdr:rowOff>128954</xdr:rowOff>
    </xdr:from>
    <xdr:to>
      <xdr:col>23</xdr:col>
      <xdr:colOff>327659</xdr:colOff>
      <xdr:row>42</xdr:row>
      <xdr:rowOff>46892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4AEA283B-9B2B-429E-9395-398FD6C21C9E}"/>
            </a:ext>
          </a:extLst>
        </xdr:cNvPr>
        <xdr:cNvSpPr/>
      </xdr:nvSpPr>
      <xdr:spPr>
        <a:xfrm>
          <a:off x="5326380" y="5249594"/>
          <a:ext cx="9022079" cy="2478258"/>
        </a:xfrm>
        <a:prstGeom prst="roundRect">
          <a:avLst>
            <a:gd name="adj" fmla="val 5598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63500" dist="38100" dir="5400000" algn="t" rotWithShape="0">
            <a:prstClr val="black">
              <a:alpha val="29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65315</xdr:colOff>
      <xdr:row>14</xdr:row>
      <xdr:rowOff>91440</xdr:rowOff>
    </xdr:from>
    <xdr:to>
      <xdr:col>7</xdr:col>
      <xdr:colOff>421341</xdr:colOff>
      <xdr:row>28</xdr:row>
      <xdr:rowOff>51120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121DB4F7-AE0C-4540-9068-92C245736941}"/>
            </a:ext>
          </a:extLst>
        </xdr:cNvPr>
        <xdr:cNvSpPr/>
      </xdr:nvSpPr>
      <xdr:spPr>
        <a:xfrm>
          <a:off x="65315" y="2651760"/>
          <a:ext cx="4623226" cy="2520000"/>
        </a:xfrm>
        <a:prstGeom prst="roundRect">
          <a:avLst>
            <a:gd name="adj" fmla="val 5479"/>
          </a:avLst>
        </a:prstGeom>
        <a:solidFill>
          <a:srgbClr val="ECECEC"/>
        </a:solidFill>
        <a:ln>
          <a:noFill/>
        </a:ln>
        <a:effectLst>
          <a:outerShdw blurRad="63500" algn="ctr" rotWithShape="0">
            <a:prstClr val="black">
              <a:alpha val="29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21774</xdr:colOff>
      <xdr:row>16</xdr:row>
      <xdr:rowOff>94127</xdr:rowOff>
    </xdr:from>
    <xdr:to>
      <xdr:col>6</xdr:col>
      <xdr:colOff>522516</xdr:colOff>
      <xdr:row>27</xdr:row>
      <xdr:rowOff>59678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BB35C1E-327D-4C51-8CBB-133F85D7A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251012</xdr:colOff>
      <xdr:row>0</xdr:row>
      <xdr:rowOff>60960</xdr:rowOff>
    </xdr:from>
    <xdr:to>
      <xdr:col>14</xdr:col>
      <xdr:colOff>430306</xdr:colOff>
      <xdr:row>13</xdr:row>
      <xdr:rowOff>167640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768318C4-6E05-BADC-9CFF-B18ACFCFC130}"/>
            </a:ext>
          </a:extLst>
        </xdr:cNvPr>
        <xdr:cNvSpPr/>
      </xdr:nvSpPr>
      <xdr:spPr>
        <a:xfrm>
          <a:off x="6347012" y="60960"/>
          <a:ext cx="2617694" cy="248412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458416</xdr:colOff>
      <xdr:row>2</xdr:row>
      <xdr:rowOff>143436</xdr:rowOff>
    </xdr:from>
    <xdr:to>
      <xdr:col>23</xdr:col>
      <xdr:colOff>421341</xdr:colOff>
      <xdr:row>13</xdr:row>
      <xdr:rowOff>163925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315FC6-43B5-43B8-A81B-F9071ACCC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538524</xdr:colOff>
      <xdr:row>28</xdr:row>
      <xdr:rowOff>159062</xdr:rowOff>
    </xdr:from>
    <xdr:to>
      <xdr:col>23</xdr:col>
      <xdr:colOff>211953</xdr:colOff>
      <xdr:row>42</xdr:row>
      <xdr:rowOff>49437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637D2FB0-4628-4507-9C9E-2F5BF2A21E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2924" y="5493062"/>
              <a:ext cx="8531679" cy="2557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45720</xdr:colOff>
      <xdr:row>28</xdr:row>
      <xdr:rowOff>144194</xdr:rowOff>
    </xdr:from>
    <xdr:to>
      <xdr:col>8</xdr:col>
      <xdr:colOff>327660</xdr:colOff>
      <xdr:row>42</xdr:row>
      <xdr:rowOff>28876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CE0C9D67-2D3D-4175-A264-64ED6D09C9E4}"/>
            </a:ext>
          </a:extLst>
        </xdr:cNvPr>
        <xdr:cNvSpPr/>
      </xdr:nvSpPr>
      <xdr:spPr>
        <a:xfrm>
          <a:off x="45720" y="5264834"/>
          <a:ext cx="5158740" cy="2445002"/>
        </a:xfrm>
        <a:prstGeom prst="roundRect">
          <a:avLst>
            <a:gd name="adj" fmla="val 6071"/>
          </a:avLst>
        </a:prstGeom>
        <a:solidFill>
          <a:schemeClr val="bg1">
            <a:lumMod val="95000"/>
          </a:schemeClr>
        </a:solidFill>
        <a:ln>
          <a:noFill/>
        </a:ln>
        <a:effectLst>
          <a:outerShdw blurRad="63500" algn="ctr" rotWithShape="0">
            <a:prstClr val="black">
              <a:alpha val="29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513552</xdr:colOff>
      <xdr:row>14</xdr:row>
      <xdr:rowOff>91440</xdr:rowOff>
    </xdr:from>
    <xdr:to>
      <xdr:col>14</xdr:col>
      <xdr:colOff>224118</xdr:colOff>
      <xdr:row>28</xdr:row>
      <xdr:rowOff>51120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47A2F473-3392-4D00-A2C9-FA6311CEEFF4}"/>
            </a:ext>
          </a:extLst>
        </xdr:cNvPr>
        <xdr:cNvSpPr/>
      </xdr:nvSpPr>
      <xdr:spPr>
        <a:xfrm>
          <a:off x="4780752" y="2651760"/>
          <a:ext cx="3977766" cy="2520000"/>
        </a:xfrm>
        <a:prstGeom prst="roundRect">
          <a:avLst>
            <a:gd name="adj" fmla="val 5176"/>
          </a:avLst>
        </a:prstGeom>
        <a:solidFill>
          <a:srgbClr val="ECECEC"/>
        </a:solidFill>
        <a:ln>
          <a:noFill/>
        </a:ln>
        <a:effectLst>
          <a:outerShdw blurRad="63500" algn="ctr" rotWithShape="0">
            <a:prstClr val="black">
              <a:alpha val="29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423585</xdr:colOff>
      <xdr:row>15</xdr:row>
      <xdr:rowOff>99507</xdr:rowOff>
    </xdr:from>
    <xdr:to>
      <xdr:col>15</xdr:col>
      <xdr:colOff>342900</xdr:colOff>
      <xdr:row>38</xdr:row>
      <xdr:rowOff>4098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3DA8D5-6952-423E-B566-AA6A1A45B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426398</xdr:colOff>
      <xdr:row>15</xdr:row>
      <xdr:rowOff>13895</xdr:rowOff>
    </xdr:from>
    <xdr:to>
      <xdr:col>12</xdr:col>
      <xdr:colOff>489151</xdr:colOff>
      <xdr:row>17</xdr:row>
      <xdr:rowOff>73446</xdr:rowOff>
    </xdr:to>
    <xdr:sp macro="" textlink="">
      <xdr:nvSpPr>
        <xdr:cNvPr id="15" name="CaixaDeTexto 1">
          <a:extLst>
            <a:ext uri="{FF2B5EF4-FFF2-40B4-BE49-F238E27FC236}">
              <a16:creationId xmlns:a16="http://schemas.microsoft.com/office/drawing/2014/main" id="{D3B09E97-419C-CF02-C152-6FB2DEDA7B57}"/>
            </a:ext>
          </a:extLst>
        </xdr:cNvPr>
        <xdr:cNvSpPr txBox="1"/>
      </xdr:nvSpPr>
      <xdr:spPr>
        <a:xfrm>
          <a:off x="4693598" y="2789752"/>
          <a:ext cx="3110753" cy="429665"/>
        </a:xfrm>
        <a:prstGeom prst="rect">
          <a:avLst/>
        </a:prstGeom>
        <a:ln>
          <a:noFill/>
        </a:ln>
      </xdr:spPr>
      <xdr:txBody>
        <a:bodyPr wrap="square"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1" i="0" u="none" strike="noStrike">
              <a:solidFill>
                <a:schemeClr val="accent5">
                  <a:lumMod val="50000"/>
                </a:schemeClr>
              </a:solidFill>
              <a:latin typeface="Montserrat" panose="00000500000000000000" pitchFamily="2" charset="0"/>
              <a:cs typeface="Calibri"/>
            </a:rPr>
            <a:t>Meta</a:t>
          </a:r>
          <a:r>
            <a:rPr lang="en-US" sz="1600" b="1" i="0" u="none" strike="noStrike" baseline="0">
              <a:solidFill>
                <a:schemeClr val="accent5">
                  <a:lumMod val="50000"/>
                </a:schemeClr>
              </a:solidFill>
              <a:latin typeface="Montserrat" panose="00000500000000000000" pitchFamily="2" charset="0"/>
              <a:cs typeface="Calibri"/>
            </a:rPr>
            <a:t> de Investimento</a:t>
          </a:r>
          <a:endParaRPr lang="pt-BR" sz="2800" b="1">
            <a:solidFill>
              <a:schemeClr val="accent5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11</xdr:col>
      <xdr:colOff>4481</xdr:colOff>
      <xdr:row>7</xdr:row>
      <xdr:rowOff>165391</xdr:rowOff>
    </xdr:from>
    <xdr:to>
      <xdr:col>14</xdr:col>
      <xdr:colOff>115196</xdr:colOff>
      <xdr:row>13</xdr:row>
      <xdr:rowOff>61400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Meses (Data)">
              <a:extLst>
                <a:ext uri="{FF2B5EF4-FFF2-40B4-BE49-F238E27FC236}">
                  <a16:creationId xmlns:a16="http://schemas.microsoft.com/office/drawing/2014/main" id="{6644E14D-4168-415B-97D3-BD919DF095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Dat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6862" y="1435391"/>
              <a:ext cx="1925001" cy="984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12101</xdr:colOff>
      <xdr:row>6</xdr:row>
      <xdr:rowOff>6719</xdr:rowOff>
    </xdr:from>
    <xdr:to>
      <xdr:col>14</xdr:col>
      <xdr:colOff>122816</xdr:colOff>
      <xdr:row>8</xdr:row>
      <xdr:rowOff>44371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Anos (Data)">
              <a:extLst>
                <a:ext uri="{FF2B5EF4-FFF2-40B4-BE49-F238E27FC236}">
                  <a16:creationId xmlns:a16="http://schemas.microsoft.com/office/drawing/2014/main" id="{7ECB8CA8-E1A7-4AB3-BFFC-90E4234D42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(Dat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4482" y="1095290"/>
              <a:ext cx="1925001" cy="400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237052</xdr:colOff>
      <xdr:row>15</xdr:row>
      <xdr:rowOff>48153</xdr:rowOff>
    </xdr:from>
    <xdr:to>
      <xdr:col>5</xdr:col>
      <xdr:colOff>299805</xdr:colOff>
      <xdr:row>17</xdr:row>
      <xdr:rowOff>107704</xdr:rowOff>
    </xdr:to>
    <xdr:sp macro="" textlink="">
      <xdr:nvSpPr>
        <xdr:cNvPr id="22" name="CaixaDeTexto 1">
          <a:extLst>
            <a:ext uri="{FF2B5EF4-FFF2-40B4-BE49-F238E27FC236}">
              <a16:creationId xmlns:a16="http://schemas.microsoft.com/office/drawing/2014/main" id="{7DA751F3-27DF-4DE5-B4ED-C20107D8A830}"/>
            </a:ext>
          </a:extLst>
        </xdr:cNvPr>
        <xdr:cNvSpPr txBox="1"/>
      </xdr:nvSpPr>
      <xdr:spPr>
        <a:xfrm>
          <a:off x="237052" y="2824010"/>
          <a:ext cx="3110753" cy="429665"/>
        </a:xfrm>
        <a:prstGeom prst="rect">
          <a:avLst/>
        </a:prstGeom>
        <a:ln>
          <a:noFill/>
        </a:ln>
      </xdr:spPr>
      <xdr:txBody>
        <a:bodyPr wrap="square"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700" b="1" i="0" u="none" strike="noStrike">
              <a:solidFill>
                <a:schemeClr val="accent5">
                  <a:lumMod val="50000"/>
                </a:schemeClr>
              </a:solidFill>
              <a:latin typeface="Montserrat" panose="00000500000000000000" pitchFamily="2" charset="0"/>
              <a:cs typeface="Calibri"/>
            </a:rPr>
            <a:t>Top</a:t>
          </a:r>
          <a:r>
            <a:rPr lang="en-US" sz="1700" b="1" i="0" u="none" strike="noStrike" baseline="0">
              <a:solidFill>
                <a:schemeClr val="accent5">
                  <a:lumMod val="50000"/>
                </a:schemeClr>
              </a:solidFill>
              <a:latin typeface="Montserrat" panose="00000500000000000000" pitchFamily="2" charset="0"/>
              <a:cs typeface="Calibri"/>
            </a:rPr>
            <a:t> 5 Despesas</a:t>
          </a:r>
          <a:endParaRPr lang="pt-BR" sz="1700" b="1">
            <a:solidFill>
              <a:schemeClr val="accent5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465717</xdr:colOff>
      <xdr:row>0</xdr:row>
      <xdr:rowOff>155090</xdr:rowOff>
    </xdr:from>
    <xdr:to>
      <xdr:col>19</xdr:col>
      <xdr:colOff>528470</xdr:colOff>
      <xdr:row>3</xdr:row>
      <xdr:rowOff>25998</xdr:rowOff>
    </xdr:to>
    <xdr:sp macro="" textlink="">
      <xdr:nvSpPr>
        <xdr:cNvPr id="23" name="CaixaDeTexto 1">
          <a:extLst>
            <a:ext uri="{FF2B5EF4-FFF2-40B4-BE49-F238E27FC236}">
              <a16:creationId xmlns:a16="http://schemas.microsoft.com/office/drawing/2014/main" id="{38D57236-F073-44CA-9CD4-B6D4CCACB854}"/>
            </a:ext>
          </a:extLst>
        </xdr:cNvPr>
        <xdr:cNvSpPr txBox="1"/>
      </xdr:nvSpPr>
      <xdr:spPr>
        <a:xfrm>
          <a:off x="9000117" y="155090"/>
          <a:ext cx="3110753" cy="419548"/>
        </a:xfrm>
        <a:prstGeom prst="rect">
          <a:avLst/>
        </a:prstGeom>
        <a:ln>
          <a:noFill/>
        </a:ln>
      </xdr:spPr>
      <xdr:txBody>
        <a:bodyPr wrap="square"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700" b="1" i="0" u="none" strike="noStrike">
              <a:solidFill>
                <a:srgbClr val="203864"/>
              </a:solidFill>
              <a:latin typeface="Montserrat" panose="00000500000000000000" pitchFamily="2" charset="0"/>
              <a:cs typeface="Calibri"/>
            </a:rPr>
            <a:t>Evolução das Despesas</a:t>
          </a:r>
          <a:endParaRPr lang="pt-BR" sz="1700" b="1">
            <a:solidFill>
              <a:srgbClr val="203864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418204</xdr:colOff>
      <xdr:row>14</xdr:row>
      <xdr:rowOff>156434</xdr:rowOff>
    </xdr:from>
    <xdr:to>
      <xdr:col>19</xdr:col>
      <xdr:colOff>480957</xdr:colOff>
      <xdr:row>17</xdr:row>
      <xdr:rowOff>27342</xdr:rowOff>
    </xdr:to>
    <xdr:sp macro="" textlink="">
      <xdr:nvSpPr>
        <xdr:cNvPr id="25" name="CaixaDeTexto 1">
          <a:extLst>
            <a:ext uri="{FF2B5EF4-FFF2-40B4-BE49-F238E27FC236}">
              <a16:creationId xmlns:a16="http://schemas.microsoft.com/office/drawing/2014/main" id="{F4D7B11E-C9F8-435E-9930-3C28A9275270}"/>
            </a:ext>
          </a:extLst>
        </xdr:cNvPr>
        <xdr:cNvSpPr txBox="1"/>
      </xdr:nvSpPr>
      <xdr:spPr>
        <a:xfrm>
          <a:off x="8952604" y="2716754"/>
          <a:ext cx="3110753" cy="419548"/>
        </a:xfrm>
        <a:prstGeom prst="rect">
          <a:avLst/>
        </a:prstGeom>
        <a:ln>
          <a:noFill/>
        </a:ln>
      </xdr:spPr>
      <xdr:txBody>
        <a:bodyPr wrap="square"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700" b="1" i="0" u="none" strike="noStrike">
              <a:solidFill>
                <a:schemeClr val="accent5">
                  <a:lumMod val="50000"/>
                </a:schemeClr>
              </a:solidFill>
              <a:latin typeface="Montserrat" panose="00000500000000000000" pitchFamily="2" charset="0"/>
              <a:cs typeface="Calibri"/>
            </a:rPr>
            <a:t>Evolução</a:t>
          </a:r>
          <a:r>
            <a:rPr lang="en-US" sz="1700" b="1" i="0" u="none" strike="noStrike" baseline="0">
              <a:solidFill>
                <a:schemeClr val="accent5">
                  <a:lumMod val="50000"/>
                </a:schemeClr>
              </a:solidFill>
              <a:latin typeface="Montserrat" panose="00000500000000000000" pitchFamily="2" charset="0"/>
              <a:cs typeface="Calibri"/>
            </a:rPr>
            <a:t> dos Lucros</a:t>
          </a:r>
          <a:endParaRPr lang="pt-BR" sz="1700" b="1">
            <a:solidFill>
              <a:schemeClr val="accent5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10</xdr:col>
      <xdr:colOff>277743</xdr:colOff>
      <xdr:row>0</xdr:row>
      <xdr:rowOff>128086</xdr:rowOff>
    </xdr:from>
    <xdr:to>
      <xdr:col>14</xdr:col>
      <xdr:colOff>405939</xdr:colOff>
      <xdr:row>2</xdr:row>
      <xdr:rowOff>185460</xdr:rowOff>
    </xdr:to>
    <xdr:sp macro="" textlink="">
      <xdr:nvSpPr>
        <xdr:cNvPr id="26" name="CaixaDeTexto 1">
          <a:extLst>
            <a:ext uri="{FF2B5EF4-FFF2-40B4-BE49-F238E27FC236}">
              <a16:creationId xmlns:a16="http://schemas.microsoft.com/office/drawing/2014/main" id="{1E9C4728-D4EE-4DB6-8933-9081427D68A3}"/>
            </a:ext>
          </a:extLst>
        </xdr:cNvPr>
        <xdr:cNvSpPr txBox="1"/>
      </xdr:nvSpPr>
      <xdr:spPr>
        <a:xfrm>
          <a:off x="6351656" y="128086"/>
          <a:ext cx="2557761" cy="432852"/>
        </a:xfrm>
        <a:prstGeom prst="rect">
          <a:avLst/>
        </a:prstGeom>
        <a:ln>
          <a:noFill/>
        </a:ln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700" b="1" i="0" u="none" strike="noStrike">
              <a:solidFill>
                <a:schemeClr val="bg1"/>
              </a:solidFill>
              <a:latin typeface="Montserrat" panose="00000500000000000000" pitchFamily="2" charset="0"/>
              <a:cs typeface="Calibri"/>
            </a:rPr>
            <a:t>Finanças</a:t>
          </a:r>
          <a:r>
            <a:rPr lang="en-US" sz="1700" b="1" i="0" u="none" strike="noStrike" baseline="0">
              <a:solidFill>
                <a:schemeClr val="bg1"/>
              </a:solidFill>
              <a:latin typeface="Montserrat" panose="00000500000000000000" pitchFamily="2" charset="0"/>
              <a:cs typeface="Calibri"/>
            </a:rPr>
            <a:t> Pessoais</a:t>
          </a:r>
          <a:endParaRPr lang="pt-BR" sz="1700" b="1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227255</xdr:colOff>
      <xdr:row>30</xdr:row>
      <xdr:rowOff>177949</xdr:rowOff>
    </xdr:from>
    <xdr:to>
      <xdr:col>8</xdr:col>
      <xdr:colOff>203499</xdr:colOff>
      <xdr:row>42</xdr:row>
      <xdr:rowOff>16585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AA0ADFD1-60CA-41CC-BFE4-446C542E3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171225</xdr:colOff>
      <xdr:row>29</xdr:row>
      <xdr:rowOff>19275</xdr:rowOff>
    </xdr:from>
    <xdr:to>
      <xdr:col>5</xdr:col>
      <xdr:colOff>233978</xdr:colOff>
      <xdr:row>31</xdr:row>
      <xdr:rowOff>73062</xdr:rowOff>
    </xdr:to>
    <xdr:sp macro="" textlink="">
      <xdr:nvSpPr>
        <xdr:cNvPr id="28" name="CaixaDeTexto 1">
          <a:extLst>
            <a:ext uri="{FF2B5EF4-FFF2-40B4-BE49-F238E27FC236}">
              <a16:creationId xmlns:a16="http://schemas.microsoft.com/office/drawing/2014/main" id="{EF5F94BB-7B42-4BC6-BE68-0C766C960AB4}"/>
            </a:ext>
          </a:extLst>
        </xdr:cNvPr>
        <xdr:cNvSpPr txBox="1"/>
      </xdr:nvSpPr>
      <xdr:spPr>
        <a:xfrm>
          <a:off x="171225" y="5322795"/>
          <a:ext cx="3110753" cy="419547"/>
        </a:xfrm>
        <a:prstGeom prst="rect">
          <a:avLst/>
        </a:prstGeom>
        <a:ln>
          <a:noFill/>
        </a:ln>
      </xdr:spPr>
      <xdr:txBody>
        <a:bodyPr wrap="square"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700" b="1" i="0" u="none" strike="noStrike">
              <a:solidFill>
                <a:schemeClr val="accent5">
                  <a:lumMod val="50000"/>
                </a:schemeClr>
              </a:solidFill>
              <a:latin typeface="Montserrat" panose="00000500000000000000" pitchFamily="2" charset="0"/>
              <a:cs typeface="Calibri"/>
            </a:rPr>
            <a:t>Evolução da Renda</a:t>
          </a:r>
          <a:endParaRPr lang="pt-BR" sz="1700" b="1">
            <a:solidFill>
              <a:schemeClr val="accent5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10</xdr:col>
      <xdr:colOff>344565</xdr:colOff>
      <xdr:row>2</xdr:row>
      <xdr:rowOff>9788</xdr:rowOff>
    </xdr:from>
    <xdr:to>
      <xdr:col>14</xdr:col>
      <xdr:colOff>342347</xdr:colOff>
      <xdr:row>6</xdr:row>
      <xdr:rowOff>47428</xdr:rowOff>
    </xdr:to>
    <xdr:sp macro="" textlink="">
      <xdr:nvSpPr>
        <xdr:cNvPr id="29" name="CaixaDeTexto 1">
          <a:extLst>
            <a:ext uri="{FF2B5EF4-FFF2-40B4-BE49-F238E27FC236}">
              <a16:creationId xmlns:a16="http://schemas.microsoft.com/office/drawing/2014/main" id="{BDAD2734-8FF7-4CDC-AC31-E571913CE8DD}"/>
            </a:ext>
          </a:extLst>
        </xdr:cNvPr>
        <xdr:cNvSpPr txBox="1"/>
      </xdr:nvSpPr>
      <xdr:spPr>
        <a:xfrm>
          <a:off x="6418478" y="385266"/>
          <a:ext cx="2427347" cy="788597"/>
        </a:xfrm>
        <a:prstGeom prst="rect">
          <a:avLst/>
        </a:prstGeom>
        <a:ln>
          <a:noFill/>
        </a:ln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cs typeface="Calibri"/>
            </a:rPr>
            <a:t>Escolha abaixo anos</a:t>
          </a:r>
          <a:r>
            <a:rPr lang="en-US" sz="900" b="0" i="0" u="none" strike="noStrike" baseline="0">
              <a:solidFill>
                <a:schemeClr val="bg1"/>
              </a:solidFill>
              <a:latin typeface="Montserrat" panose="00000500000000000000" pitchFamily="2" charset="0"/>
              <a:cs typeface="Calibri"/>
            </a:rPr>
            <a:t> e meses para que os gráficos mostrem as informações do período selecionado.</a:t>
          </a:r>
          <a:endParaRPr lang="pt-BR" sz="9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129540</xdr:colOff>
      <xdr:row>0</xdr:row>
      <xdr:rowOff>30480</xdr:rowOff>
    </xdr:from>
    <xdr:to>
      <xdr:col>10</xdr:col>
      <xdr:colOff>259080</xdr:colOff>
      <xdr:row>13</xdr:row>
      <xdr:rowOff>139849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F88BFF24-BDBC-47A9-BE31-1C33683AB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0.38308</cdr:x>
      <cdr:y>0.30222</cdr:y>
    </cdr:from>
    <cdr:to>
      <cdr:x>0.63847</cdr:x>
      <cdr:y>0.43333</cdr:y>
    </cdr:to>
    <cdr:sp macro="" textlink="Cálculos!$T$8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08D49841-0C4A-8703-E5DA-41FAB8A223C7}"/>
            </a:ext>
          </a:extLst>
        </cdr:cNvPr>
        <cdr:cNvSpPr txBox="1"/>
      </cdr:nvSpPr>
      <cdr:spPr>
        <a:xfrm xmlns:a="http://schemas.openxmlformats.org/drawingml/2006/main">
          <a:off x="2070847" y="1219201"/>
          <a:ext cx="1380565" cy="52891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EFE78601-2DFD-4937-97AA-416303D172B8}" type="TxLink">
            <a:rPr lang="en-US" sz="1800" b="1" i="0" u="none" strike="noStrike">
              <a:solidFill>
                <a:schemeClr val="accent5">
                  <a:lumMod val="75000"/>
                </a:schemeClr>
              </a:solidFill>
              <a:latin typeface="Montserrat" panose="00000500000000000000" pitchFamily="2" charset="0"/>
              <a:cs typeface="Calibri"/>
            </a:rPr>
            <a:pPr algn="ctr"/>
            <a:t>62,5%</a:t>
          </a:fld>
          <a:endParaRPr lang="pt-BR" sz="1800" b="1">
            <a:solidFill>
              <a:schemeClr val="accent5">
                <a:lumMod val="75000"/>
              </a:schemeClr>
            </a:solidFill>
            <a:latin typeface="Montserrat" panose="00000500000000000000" pitchFamily="2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0.01224</cdr:x>
      <cdr:y>0.03614</cdr:y>
    </cdr:from>
    <cdr:to>
      <cdr:x>0.74495</cdr:x>
      <cdr:y>0.20513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7DA751F3-27DF-4DE5-B4ED-C20107D8A830}"/>
            </a:ext>
          </a:extLst>
        </cdr:cNvPr>
        <cdr:cNvSpPr txBox="1"/>
      </cdr:nvSpPr>
      <cdr:spPr>
        <a:xfrm xmlns:a="http://schemas.openxmlformats.org/drawingml/2006/main">
          <a:off x="76200" y="89875"/>
          <a:ext cx="4561516" cy="420246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700" b="1" i="0" u="none" strike="noStrike">
              <a:solidFill>
                <a:schemeClr val="accent5">
                  <a:lumMod val="50000"/>
                </a:schemeClr>
              </a:solidFill>
              <a:latin typeface="Montserrat" panose="00000500000000000000" pitchFamily="2" charset="0"/>
              <a:cs typeface="Calibri"/>
            </a:rPr>
            <a:t>Meses com Maiores Despesas</a:t>
          </a:r>
          <a:endParaRPr lang="pt-BR" sz="1700" b="1">
            <a:solidFill>
              <a:schemeClr val="accent5">
                <a:lumMod val="50000"/>
              </a:schemeClr>
            </a:solidFill>
            <a:latin typeface="Montserrat" panose="00000500000000000000" pitchFamily="2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fredo Araujo" refreshedDate="44757.55509490741" createdVersion="8" refreshedVersion="8" minRefreshableVersion="3" recordCount="557" xr:uid="{9A65F276-64E4-4C64-AEC6-E5B539D2E758}">
  <cacheSource type="worksheet">
    <worksheetSource name="Tabela7"/>
  </cacheSource>
  <cacheFields count="11">
    <cacheField name="Data" numFmtId="14">
      <sharedItems containsSemiMixedTypes="0" containsNonDate="0" containsDate="1" containsString="0" minDate="2021-01-01T00:00:00" maxDate="2023-01-01T00:00:00" count="373">
        <d v="2021-11-02T00:00:00"/>
        <d v="2022-11-08T00:00:00"/>
        <d v="2022-07-19T00:00:00"/>
        <d v="2021-08-26T00:00:00"/>
        <d v="2022-10-28T00:00:00"/>
        <d v="2021-03-03T00:00:00"/>
        <d v="2022-04-09T00:00:00"/>
        <d v="2022-04-03T00:00:00"/>
        <d v="2021-05-01T00:00:00"/>
        <d v="2021-07-18T00:00:00"/>
        <d v="2022-12-21T00:00:00"/>
        <d v="2022-11-13T00:00:00"/>
        <d v="2021-04-21T00:00:00"/>
        <d v="2021-03-10T00:00:00"/>
        <d v="2022-10-07T00:00:00"/>
        <d v="2021-03-19T00:00:00"/>
        <d v="2022-04-02T00:00:00"/>
        <d v="2021-09-10T00:00:00"/>
        <d v="2022-09-07T00:00:00"/>
        <d v="2021-12-29T00:00:00"/>
        <d v="2021-06-20T00:00:00"/>
        <d v="2021-01-06T00:00:00"/>
        <d v="2022-07-17T00:00:00"/>
        <d v="2022-10-25T00:00:00"/>
        <d v="2022-10-10T00:00:00"/>
        <d v="2021-09-02T00:00:00"/>
        <d v="2022-01-19T00:00:00"/>
        <d v="2022-02-05T00:00:00"/>
        <d v="2021-10-29T00:00:00"/>
        <d v="2022-04-01T00:00:00"/>
        <d v="2022-12-12T00:00:00"/>
        <d v="2022-05-08T00:00:00"/>
        <d v="2022-02-26T00:00:00"/>
        <d v="2021-08-17T00:00:00"/>
        <d v="2021-02-13T00:00:00"/>
        <d v="2021-02-22T00:00:00"/>
        <d v="2021-02-15T00:00:00"/>
        <d v="2021-07-08T00:00:00"/>
        <d v="2022-08-07T00:00:00"/>
        <d v="2022-05-10T00:00:00"/>
        <d v="2021-12-07T00:00:00"/>
        <d v="2021-02-18T00:00:00"/>
        <d v="2022-09-05T00:00:00"/>
        <d v="2022-12-15T00:00:00"/>
        <d v="2021-10-16T00:00:00"/>
        <d v="2021-12-05T00:00:00"/>
        <d v="2021-05-13T00:00:00"/>
        <d v="2021-03-29T00:00:00"/>
        <d v="2022-03-18T00:00:00"/>
        <d v="2021-08-07T00:00:00"/>
        <d v="2021-12-20T00:00:00"/>
        <d v="2022-12-28T00:00:00"/>
        <d v="2022-12-19T00:00:00"/>
        <d v="2022-06-15T00:00:00"/>
        <d v="2022-03-22T00:00:00"/>
        <d v="2022-07-30T00:00:00"/>
        <d v="2021-03-14T00:00:00"/>
        <d v="2021-07-11T00:00:00"/>
        <d v="2022-11-24T00:00:00"/>
        <d v="2022-12-31T00:00:00"/>
        <d v="2022-12-17T00:00:00"/>
        <d v="2021-10-17T00:00:00"/>
        <d v="2021-11-03T00:00:00"/>
        <d v="2022-07-22T00:00:00"/>
        <d v="2022-09-22T00:00:00"/>
        <d v="2022-12-01T00:00:00"/>
        <d v="2022-09-17T00:00:00"/>
        <d v="2022-03-24T00:00:00"/>
        <d v="2021-05-24T00:00:00"/>
        <d v="2022-07-13T00:00:00"/>
        <d v="2022-10-05T00:00:00"/>
        <d v="2021-02-08T00:00:00"/>
        <d v="2021-11-16T00:00:00"/>
        <d v="2022-10-04T00:00:00"/>
        <d v="2021-12-10T00:00:00"/>
        <d v="2021-06-01T00:00:00"/>
        <d v="2021-10-28T00:00:00"/>
        <d v="2021-10-30T00:00:00"/>
        <d v="2021-10-27T00:00:00"/>
        <d v="2021-01-17T00:00:00"/>
        <d v="2021-07-01T00:00:00"/>
        <d v="2021-06-24T00:00:00"/>
        <d v="2022-03-16T00:00:00"/>
        <d v="2022-07-14T00:00:00"/>
        <d v="2022-09-15T00:00:00"/>
        <d v="2022-04-24T00:00:00"/>
        <d v="2022-11-30T00:00:00"/>
        <d v="2022-02-13T00:00:00"/>
        <d v="2021-01-16T00:00:00"/>
        <d v="2021-03-04T00:00:00"/>
        <d v="2021-11-23T00:00:00"/>
        <d v="2022-05-30T00:00:00"/>
        <d v="2022-08-30T00:00:00"/>
        <d v="2021-09-14T00:00:00"/>
        <d v="2022-06-23T00:00:00"/>
        <d v="2022-07-02T00:00:00"/>
        <d v="2021-10-15T00:00:00"/>
        <d v="2021-04-28T00:00:00"/>
        <d v="2022-02-16T00:00:00"/>
        <d v="2022-12-03T00:00:00"/>
        <d v="2021-05-11T00:00:00"/>
        <d v="2022-12-18T00:00:00"/>
        <d v="2021-02-07T00:00:00"/>
        <d v="2022-03-27T00:00:00"/>
        <d v="2021-11-12T00:00:00"/>
        <d v="2021-03-12T00:00:00"/>
        <d v="2021-12-15T00:00:00"/>
        <d v="2021-12-31T00:00:00"/>
        <d v="2021-12-17T00:00:00"/>
        <d v="2022-10-02T00:00:00"/>
        <d v="2021-03-06T00:00:00"/>
        <d v="2021-10-09T00:00:00"/>
        <d v="2021-03-30T00:00:00"/>
        <d v="2022-06-09T00:00:00"/>
        <d v="2021-02-19T00:00:00"/>
        <d v="2022-12-13T00:00:00"/>
        <d v="2021-06-12T00:00:00"/>
        <d v="2022-06-13T00:00:00"/>
        <d v="2022-09-24T00:00:00"/>
        <d v="2021-07-04T00:00:00"/>
        <d v="2022-02-09T00:00:00"/>
        <d v="2022-05-25T00:00:00"/>
        <d v="2021-08-29T00:00:00"/>
        <d v="2022-02-17T00:00:00"/>
        <d v="2021-05-29T00:00:00"/>
        <d v="2022-11-09T00:00:00"/>
        <d v="2021-01-07T00:00:00"/>
        <d v="2021-11-27T00:00:00"/>
        <d v="2021-04-15T00:00:00"/>
        <d v="2022-08-15T00:00:00"/>
        <d v="2022-02-04T00:00:00"/>
        <d v="2021-04-30T00:00:00"/>
        <d v="2021-01-13T00:00:00"/>
        <d v="2022-09-01T00:00:00"/>
        <d v="2021-03-11T00:00:00"/>
        <d v="2021-03-31T00:00:00"/>
        <d v="2022-10-24T00:00:00"/>
        <d v="2021-03-21T00:00:00"/>
        <d v="2022-04-06T00:00:00"/>
        <d v="2022-05-22T00:00:00"/>
        <d v="2021-12-18T00:00:00"/>
        <d v="2021-01-31T00:00:00"/>
        <d v="2022-03-12T00:00:00"/>
        <d v="2021-08-15T00:00:00"/>
        <d v="2022-01-01T00:00:00"/>
        <d v="2022-10-29T00:00:00"/>
        <d v="2021-12-23T00:00:00"/>
        <d v="2021-10-21T00:00:00"/>
        <d v="2022-07-26T00:00:00"/>
        <d v="2021-02-09T00:00:00"/>
        <d v="2022-01-18T00:00:00"/>
        <d v="2021-04-19T00:00:00"/>
        <d v="2021-07-19T00:00:00"/>
        <d v="2022-01-23T00:00:00"/>
        <d v="2022-09-02T00:00:00"/>
        <d v="2021-10-11T00:00:00"/>
        <d v="2022-09-03T00:00:00"/>
        <d v="2022-01-03T00:00:00"/>
        <d v="2021-08-09T00:00:00"/>
        <d v="2022-04-19T00:00:00"/>
        <d v="2021-09-23T00:00:00"/>
        <d v="2021-05-23T00:00:00"/>
        <d v="2021-07-17T00:00:00"/>
        <d v="2022-05-31T00:00:00"/>
        <d v="2021-02-23T00:00:00"/>
        <d v="2022-12-07T00:00:00"/>
        <d v="2022-11-11T00:00:00"/>
        <d v="2022-11-28T00:00:00"/>
        <d v="2021-02-04T00:00:00"/>
        <d v="2022-07-20T00:00:00"/>
        <d v="2021-06-28T00:00:00"/>
        <d v="2021-01-18T00:00:00"/>
        <d v="2022-03-10T00:00:00"/>
        <d v="2022-07-16T00:00:00"/>
        <d v="2022-12-30T00:00:00"/>
        <d v="2021-09-01T00:00:00"/>
        <d v="2022-01-13T00:00:00"/>
        <d v="2022-06-27T00:00:00"/>
        <d v="2021-01-23T00:00:00"/>
        <d v="2021-09-27T00:00:00"/>
        <d v="2022-01-22T00:00:00"/>
        <d v="2021-03-20T00:00:00"/>
        <d v="2021-05-07T00:00:00"/>
        <d v="2022-10-22T00:00:00"/>
        <d v="2022-06-20T00:00:00"/>
        <d v="2022-05-02T00:00:00"/>
        <d v="2022-04-17T00:00:00"/>
        <d v="2021-08-03T00:00:00"/>
        <d v="2022-11-26T00:00:00"/>
        <d v="2021-03-23T00:00:00"/>
        <d v="2022-04-28T00:00:00"/>
        <d v="2022-09-19T00:00:00"/>
        <d v="2021-08-04T00:00:00"/>
        <d v="2021-01-24T00:00:00"/>
        <d v="2022-11-16T00:00:00"/>
        <d v="2022-01-12T00:00:00"/>
        <d v="2021-10-01T00:00:00"/>
        <d v="2022-04-05T00:00:00"/>
        <d v="2021-10-02T00:00:00"/>
        <d v="2022-09-26T00:00:00"/>
        <d v="2021-12-11T00:00:00"/>
        <d v="2022-06-24T00:00:00"/>
        <d v="2022-07-11T00:00:00"/>
        <d v="2022-07-10T00:00:00"/>
        <d v="2021-05-26T00:00:00"/>
        <d v="2022-06-28T00:00:00"/>
        <d v="2022-05-11T00:00:00"/>
        <d v="2021-07-16T00:00:00"/>
        <d v="2022-08-26T00:00:00"/>
        <d v="2021-05-27T00:00:00"/>
        <d v="2021-03-26T00:00:00"/>
        <d v="2022-11-23T00:00:00"/>
        <d v="2021-05-05T00:00:00"/>
        <d v="2022-02-21T00:00:00"/>
        <d v="2022-08-21T00:00:00"/>
        <d v="2021-07-14T00:00:00"/>
        <d v="2021-04-11T00:00:00"/>
        <d v="2022-12-26T00:00:00"/>
        <d v="2022-09-21T00:00:00"/>
        <d v="2021-08-24T00:00:00"/>
        <d v="2021-05-19T00:00:00"/>
        <d v="2022-03-11T00:00:00"/>
        <d v="2021-06-09T00:00:00"/>
        <d v="2022-06-19T00:00:00"/>
        <d v="2022-06-16T00:00:00"/>
        <d v="2022-09-18T00:00:00"/>
        <d v="2021-10-06T00:00:00"/>
        <d v="2021-06-08T00:00:00"/>
        <d v="2021-03-13T00:00:00"/>
        <d v="2021-06-06T00:00:00"/>
        <d v="2022-07-25T00:00:00"/>
        <d v="2021-03-24T00:00:00"/>
        <d v="2021-05-16T00:00:00"/>
        <d v="2021-12-22T00:00:00"/>
        <d v="2021-02-14T00:00:00"/>
        <d v="2022-03-08T00:00:00"/>
        <d v="2022-12-29T00:00:00"/>
        <d v="2022-10-23T00:00:00"/>
        <d v="2022-09-29T00:00:00"/>
        <d v="2021-01-03T00:00:00"/>
        <d v="2021-07-24T00:00:00"/>
        <d v="2022-02-28T00:00:00"/>
        <d v="2021-07-10T00:00:00"/>
        <d v="2021-10-18T00:00:00"/>
        <d v="2022-11-05T00:00:00"/>
        <d v="2022-08-03T00:00:00"/>
        <d v="2021-06-13T00:00:00"/>
        <d v="2022-05-23T00:00:00"/>
        <d v="2022-03-02T00:00:00"/>
        <d v="2021-09-06T00:00:00"/>
        <d v="2022-03-14T00:00:00"/>
        <d v="2021-09-29T00:00:00"/>
        <d v="2021-11-13T00:00:00"/>
        <d v="2022-12-16T00:00:00"/>
        <d v="2022-02-24T00:00:00"/>
        <d v="2022-10-16T00:00:00"/>
        <d v="2022-03-17T00:00:00"/>
        <d v="2021-09-05T00:00:00"/>
        <d v="2021-09-19T00:00:00"/>
        <d v="2022-07-23T00:00:00"/>
        <d v="2022-12-22T00:00:00"/>
        <d v="2021-05-09T00:00:00"/>
        <d v="2022-12-25T00:00:00"/>
        <d v="2021-06-05T00:00:00"/>
        <d v="2022-08-18T00:00:00"/>
        <d v="2022-10-17T00:00:00"/>
        <d v="2021-05-22T00:00:00"/>
        <d v="2022-03-26T00:00:00"/>
        <d v="2021-12-09T00:00:00"/>
        <d v="2022-05-06T00:00:00"/>
        <d v="2022-08-24T00:00:00"/>
        <d v="2022-04-18T00:00:00"/>
        <d v="2022-09-04T00:00:00"/>
        <d v="2022-06-22T00:00:00"/>
        <d v="2021-05-28T00:00:00"/>
        <d v="2022-07-31T00:00:00"/>
        <d v="2022-05-14T00:00:00"/>
        <d v="2021-03-18T00:00:00"/>
        <d v="2022-05-05T00:00:00"/>
        <d v="2021-01-22T00:00:00"/>
        <d v="2022-12-24T00:00:00"/>
        <d v="2022-08-05T00:00:00"/>
        <d v="2022-07-08T00:00:00"/>
        <d v="2022-11-12T00:00:00"/>
        <d v="2021-09-21T00:00:00"/>
        <d v="2022-02-27T00:00:00"/>
        <d v="2021-04-18T00:00:00"/>
        <d v="2021-04-14T00:00:00"/>
        <d v="2022-04-12T00:00:00"/>
        <d v="2021-08-02T00:00:00"/>
        <d v="2021-05-31T00:00:00"/>
        <d v="2022-01-07T00:00:00"/>
        <d v="2021-06-16T00:00:00"/>
        <d v="2022-11-20T00:00:00"/>
        <d v="2022-02-19T00:00:00"/>
        <d v="2021-05-03T00:00:00"/>
        <d v="2021-08-23T00:00:00"/>
        <d v="2022-12-02T00:00:00"/>
        <d v="2022-11-07T00:00:00"/>
        <d v="2022-10-19T00:00:00"/>
        <d v="2021-12-06T00:00:00"/>
        <d v="2021-05-20T00:00:00"/>
        <d v="2021-06-22T00:00:00"/>
        <d v="2022-08-10T00:00:00"/>
        <d v="2022-06-02T00:00:00"/>
        <d v="2022-06-03T00:00:00"/>
        <d v="2022-06-29T00:00:00"/>
        <d v="2022-07-29T00:00:00"/>
        <d v="2021-03-17T00:00:00"/>
        <d v="2022-05-26T00:00:00"/>
        <d v="2022-05-15T00:00:00"/>
        <d v="2022-06-14T00:00:00"/>
        <d v="2021-09-17T00:00:00"/>
        <d v="2021-06-19T00:00:00"/>
        <d v="2022-06-18T00:00:00"/>
        <d v="2022-05-12T00:00:00"/>
        <d v="2022-11-22T00:00:00"/>
        <d v="2021-12-21T00:00:00"/>
        <d v="2021-02-01T00:00:00"/>
        <d v="2021-06-14T00:00:00"/>
        <d v="2022-03-06T00:00:00"/>
        <d v="2021-01-12T00:00:00"/>
        <d v="2021-01-15T00:00:00"/>
        <d v="2022-07-15T00:00:00"/>
        <d v="2021-03-22T00:00:00"/>
        <d v="2022-09-28T00:00:00"/>
        <d v="2022-01-17T00:00:00"/>
        <d v="2021-11-08T00:00:00"/>
        <d v="2022-03-23T00:00:00"/>
        <d v="2022-08-19T00:00:00"/>
        <d v="2021-04-01T00:00:00"/>
        <d v="2021-10-13T00:00:00"/>
        <d v="2022-04-11T00:00:00"/>
        <d v="2022-05-28T00:00:00"/>
        <d v="2022-08-31T00:00:00"/>
        <d v="2021-09-13T00:00:00"/>
        <d v="2021-02-24T00:00:00"/>
        <d v="2022-09-06T00:00:00"/>
        <d v="2021-10-20T00:00:00"/>
        <d v="2022-01-05T00:00:00"/>
        <d v="2021-04-09T00:00:00"/>
        <d v="2022-05-17T00:00:00"/>
        <d v="2021-01-14T00:00:00"/>
        <d v="2022-11-01T00:00:00"/>
        <d v="2021-11-26T00:00:00"/>
        <d v="2021-04-16T00:00:00"/>
        <d v="2022-02-01T00:00:00"/>
        <d v="2021-07-26T00:00:00"/>
        <d v="2021-06-10T00:00:00"/>
        <d v="2022-09-10T00:00:00"/>
        <d v="2022-05-20T00:00:00"/>
        <d v="2021-07-31T00:00:00"/>
        <d v="2022-08-20T00:00:00"/>
        <d v="2021-08-11T00:00:00"/>
        <d v="2021-06-18T00:00:00"/>
        <d v="2021-03-25T00:00:00"/>
        <d v="2022-10-27T00:00:00"/>
        <d v="2021-10-07T00:00:00"/>
        <d v="2021-07-20T00:00:00"/>
        <d v="2022-04-30T00:00:00"/>
        <d v="2022-01-26T00:00:00"/>
        <d v="2021-02-26T00:00:00"/>
        <d v="2021-01-01T00:00:00"/>
        <d v="2021-03-01T00:00:00"/>
        <d v="2021-08-01T00:00:00"/>
        <d v="2021-11-01T00:00:00"/>
        <d v="2021-12-01T00:00:00"/>
        <d v="2022-03-01T00:00:00"/>
        <d v="2022-05-01T00:00:00"/>
        <d v="2022-06-01T00:00:00"/>
        <d v="2022-07-01T00:00:00"/>
        <d v="2022-08-01T00:00:00"/>
        <d v="2022-10-01T00:00:00"/>
      </sharedItems>
      <fieldGroup par="8"/>
    </cacheField>
    <cacheField name="Categoria" numFmtId="0">
      <sharedItems count="7">
        <s v="Transporte"/>
        <s v="Saúde"/>
        <s v="Compras"/>
        <s v="Pet"/>
        <s v="Contas"/>
        <s v="Carro"/>
        <s v="Renda"/>
      </sharedItems>
    </cacheField>
    <cacheField name="Descrição" numFmtId="0">
      <sharedItems count="25">
        <s v="Transporte Público"/>
        <s v="Transporte Aplicativo"/>
        <s v="Consultas médicas"/>
        <s v="Farmácia"/>
        <s v="Mercado"/>
        <s v="Remédios"/>
        <s v="IPTU"/>
        <s v="IPVA"/>
        <s v="Limpeza"/>
        <s v="Seguro"/>
        <s v="Exames"/>
        <s v="Gás"/>
        <s v="Plano de saúde"/>
        <s v="Combustível"/>
        <s v="Manutenção"/>
        <s v="Brinquedos"/>
        <s v="Telefonia"/>
        <s v="Hortifruti"/>
        <s v="Água"/>
        <s v="Ração"/>
        <s v="Energia"/>
        <s v="Internet"/>
        <s v="Salário"/>
        <s v="Extra"/>
        <s v="Investimentos"/>
      </sharedItems>
    </cacheField>
    <cacheField name="Valor" numFmtId="164">
      <sharedItems containsSemiMixedTypes="0" containsString="0" containsNumber="1" containsInteger="1" minValue="-5000" maxValue="7500" count="300">
        <n v="-158"/>
        <n v="-159"/>
        <n v="-398"/>
        <n v="-153"/>
        <n v="-242"/>
        <n v="-209"/>
        <n v="-334"/>
        <n v="-354"/>
        <n v="-384"/>
        <n v="-191"/>
        <n v="-420"/>
        <n v="-445"/>
        <n v="-178"/>
        <n v="-431"/>
        <n v="-433"/>
        <n v="-165"/>
        <n v="-297"/>
        <n v="-458"/>
        <n v="-328"/>
        <n v="-412"/>
        <n v="-430"/>
        <n v="-255"/>
        <n v="-171"/>
        <n v="-154"/>
        <n v="-162"/>
        <n v="-298"/>
        <n v="-246"/>
        <n v="-372"/>
        <n v="-247"/>
        <n v="-198"/>
        <n v="-352"/>
        <n v="-314"/>
        <n v="-388"/>
        <n v="-135"/>
        <n v="-493"/>
        <n v="-451"/>
        <n v="-259"/>
        <n v="-275"/>
        <n v="-237"/>
        <n v="-456"/>
        <n v="-260"/>
        <n v="-141"/>
        <n v="-207"/>
        <n v="-221"/>
        <n v="-101"/>
        <n v="-117"/>
        <n v="-140"/>
        <n v="-206"/>
        <n v="-266"/>
        <n v="-173"/>
        <n v="-333"/>
        <n v="-121"/>
        <n v="-378"/>
        <n v="-216"/>
        <n v="-416"/>
        <n v="-166"/>
        <n v="-448"/>
        <n v="-322"/>
        <n v="-407"/>
        <n v="-196"/>
        <n v="-368"/>
        <n v="-457"/>
        <n v="-369"/>
        <n v="-227"/>
        <n v="-105"/>
        <n v="-370"/>
        <n v="-396"/>
        <n v="-329"/>
        <n v="-290"/>
        <n v="-199"/>
        <n v="-359"/>
        <n v="-303"/>
        <n v="-307"/>
        <n v="-484"/>
        <n v="-164"/>
        <n v="-467"/>
        <n v="-120"/>
        <n v="-239"/>
        <n v="-391"/>
        <n v="-169"/>
        <n v="-187"/>
        <n v="-363"/>
        <n v="-110"/>
        <n v="-462"/>
        <n v="-305"/>
        <n v="-437"/>
        <n v="-387"/>
        <n v="-142"/>
        <n v="-469"/>
        <n v="-125"/>
        <n v="-360"/>
        <n v="-249"/>
        <n v="-262"/>
        <n v="-438"/>
        <n v="-268"/>
        <n v="-156"/>
        <n v="-415"/>
        <n v="-152"/>
        <n v="-291"/>
        <n v="-232"/>
        <n v="-414"/>
        <n v="-320"/>
        <n v="-281"/>
        <n v="-167"/>
        <n v="-194"/>
        <n v="-421"/>
        <n v="-264"/>
        <n v="-375"/>
        <n v="-294"/>
        <n v="-278"/>
        <n v="-116"/>
        <n v="-488"/>
        <n v="-373"/>
        <n v="-335"/>
        <n v="-295"/>
        <n v="-134"/>
        <n v="-367"/>
        <n v="-358"/>
        <n v="-136"/>
        <n v="-180"/>
        <n v="-439"/>
        <n v="-392"/>
        <n v="-288"/>
        <n v="-177"/>
        <n v="-327"/>
        <n v="-474"/>
        <n v="-215"/>
        <n v="-100"/>
        <n v="-453"/>
        <n v="-234"/>
        <n v="-379"/>
        <n v="-133"/>
        <n v="-103"/>
        <n v="-181"/>
        <n v="-190"/>
        <n v="-213"/>
        <n v="-113"/>
        <n v="-390"/>
        <n v="-463"/>
        <n v="-473"/>
        <n v="-324"/>
        <n v="-183"/>
        <n v="-272"/>
        <n v="-160"/>
        <n v="-331"/>
        <n v="-271"/>
        <n v="-218"/>
        <n v="-342"/>
        <n v="-107"/>
        <n v="-144"/>
        <n v="-411"/>
        <n v="-230"/>
        <n v="-371"/>
        <n v="-476"/>
        <n v="-269"/>
        <n v="-250"/>
        <n v="-143"/>
        <n v="-341"/>
        <n v="-186"/>
        <n v="-188"/>
        <n v="-351"/>
        <n v="-235"/>
        <n v="-402"/>
        <n v="-279"/>
        <n v="-461"/>
        <n v="-413"/>
        <n v="-459"/>
        <n v="-128"/>
        <n v="-454"/>
        <n v="-405"/>
        <n v="-163"/>
        <n v="-376"/>
        <n v="-475"/>
        <n v="-222"/>
        <n v="-355"/>
        <n v="-203"/>
        <n v="-436"/>
        <n v="-122"/>
        <n v="-126"/>
        <n v="-201"/>
        <n v="-289"/>
        <n v="-109"/>
        <n v="-130"/>
        <n v="-151"/>
        <n v="-347"/>
        <n v="-447"/>
        <n v="-161"/>
        <n v="-361"/>
        <n v="-252"/>
        <n v="-257"/>
        <n v="-172"/>
        <n v="-480"/>
        <n v="-214"/>
        <n v="-429"/>
        <n v="-380"/>
        <n v="-315"/>
        <n v="-397"/>
        <n v="-138"/>
        <n v="-389"/>
        <n v="-108"/>
        <n v="-182"/>
        <n v="-393"/>
        <n v="-386"/>
        <n v="-176"/>
        <n v="-409"/>
        <n v="-382"/>
        <n v="-189"/>
        <n v="-472"/>
        <n v="-296"/>
        <n v="-422"/>
        <n v="-302"/>
        <n v="-274"/>
        <n v="-490"/>
        <n v="-466"/>
        <n v="-150"/>
        <n v="-137"/>
        <n v="-195"/>
        <n v="-345"/>
        <n v="-349"/>
        <n v="-417"/>
        <n v="-192"/>
        <n v="-499"/>
        <n v="-251"/>
        <n v="-340"/>
        <n v="-229"/>
        <n v="-481"/>
        <n v="-500"/>
        <n v="-337"/>
        <n v="-174"/>
        <n v="-306"/>
        <n v="-326"/>
        <n v="-492"/>
        <n v="-244"/>
        <n v="-399"/>
        <n v="-316"/>
        <n v="-394"/>
        <n v="-403"/>
        <n v="-228"/>
        <n v="-374"/>
        <n v="-308"/>
        <n v="-440"/>
        <n v="-104"/>
        <n v="-299"/>
        <n v="-450"/>
        <n v="-157"/>
        <n v="-494"/>
        <n v="-381"/>
        <n v="-357"/>
        <n v="-487"/>
        <n v="-139"/>
        <n v="-468"/>
        <n v="-344"/>
        <n v="-223"/>
        <n v="-465"/>
        <n v="-293"/>
        <n v="-132"/>
        <n v="-184"/>
        <n v="-338"/>
        <n v="-282"/>
        <n v="-236"/>
        <n v="-270"/>
        <n v="-267"/>
        <n v="-231"/>
        <n v="-310"/>
        <n v="-254"/>
        <n v="-428"/>
        <n v="-146"/>
        <n v="-446"/>
        <n v="-124"/>
        <n v="-112"/>
        <n v="-283"/>
        <n v="-343"/>
        <n v="-185"/>
        <n v="-410"/>
        <n v="-470"/>
        <n v="-489"/>
        <n v="-377"/>
        <n v="-292"/>
        <n v="-442"/>
        <n v="-498"/>
        <n v="-261"/>
        <n v="-179"/>
        <n v="-197"/>
        <n v="-238"/>
        <n v="-240"/>
        <n v="6500"/>
        <n v="7500"/>
        <n v="800"/>
        <n v="700"/>
        <n v="900"/>
        <n v="-300"/>
        <n v="-400"/>
        <n v="-600"/>
        <n v="-2500"/>
        <n v="-200"/>
        <n v="-1000"/>
        <n v="-5000"/>
        <n v="1500"/>
        <n v="1000"/>
        <n v="2000"/>
      </sharedItems>
    </cacheField>
    <cacheField name="Observação" numFmtId="0">
      <sharedItems containsNonDate="0" containsString="0" containsBlank="1"/>
    </cacheField>
    <cacheField name="MêsAno" numFmtId="0">
      <sharedItems count="24">
        <s v="nov/21"/>
        <s v="nov/22"/>
        <s v="jul/22"/>
        <s v="ago/21"/>
        <s v="out/22"/>
        <s v="mar/21"/>
        <s v="abr/22"/>
        <s v="mai/21"/>
        <s v="jul/21"/>
        <s v="dez/22"/>
        <s v="abr/21"/>
        <s v="set/21"/>
        <s v="set/22"/>
        <s v="dez/21"/>
        <s v="jun/21"/>
        <s v="jan/21"/>
        <s v="jan/22"/>
        <s v="fev/22"/>
        <s v="out/21"/>
        <s v="mai/22"/>
        <s v="fev/21"/>
        <s v="ago/22"/>
        <s v="mar/22"/>
        <s v="jun/22"/>
      </sharedItems>
    </cacheField>
    <cacheField name="Meses (Data)" numFmtId="0" databaseField="0">
      <fieldGroup base="0">
        <rangePr groupBy="months" startDate="2021-01-01T00:00:00" endDate="2023-01-01T00:00:00"/>
        <groupItems count="14">
          <s v="&lt;01/01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  <cacheField name="Trimestres (Data)" numFmtId="0" databaseField="0">
      <fieldGroup base="0">
        <rangePr groupBy="quarters" startDate="2021-01-01T00:00:00" endDate="2023-01-01T00:00:00"/>
        <groupItems count="6">
          <s v="&lt;01/01/2021"/>
          <s v="Trim1"/>
          <s v="Trim2"/>
          <s v="Trim3"/>
          <s v="Trim4"/>
          <s v="&gt;01/01/2023"/>
        </groupItems>
      </fieldGroup>
    </cacheField>
    <cacheField name="Anos (Data)" numFmtId="0" databaseField="0">
      <fieldGroup base="0">
        <rangePr groupBy="years" startDate="2021-01-01T00:00:00" endDate="2023-01-01T00:00:00"/>
        <groupItems count="5">
          <s v="&lt;01/01/2021"/>
          <s v="2021"/>
          <s v="2022"/>
          <s v="2023"/>
          <s v="&gt;01/01/2023"/>
        </groupItems>
      </fieldGroup>
    </cacheField>
    <cacheField name="Despesas" numFmtId="0" formula="-Valor" databaseField="0"/>
    <cacheField name="Investimento" numFmtId="0" formula="-Valor" databaseField="0"/>
  </cacheFields>
  <extLst>
    <ext xmlns:x14="http://schemas.microsoft.com/office/spreadsheetml/2009/9/main" uri="{725AE2AE-9491-48be-B2B4-4EB974FC3084}">
      <x14:pivotCacheDefinition pivotCacheId="6399691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7">
  <r>
    <x v="0"/>
    <x v="0"/>
    <x v="0"/>
    <x v="0"/>
    <m/>
    <x v="0"/>
  </r>
  <r>
    <x v="1"/>
    <x v="0"/>
    <x v="1"/>
    <x v="1"/>
    <m/>
    <x v="1"/>
  </r>
  <r>
    <x v="2"/>
    <x v="1"/>
    <x v="2"/>
    <x v="2"/>
    <m/>
    <x v="2"/>
  </r>
  <r>
    <x v="3"/>
    <x v="2"/>
    <x v="3"/>
    <x v="3"/>
    <m/>
    <x v="3"/>
  </r>
  <r>
    <x v="4"/>
    <x v="2"/>
    <x v="4"/>
    <x v="4"/>
    <m/>
    <x v="4"/>
  </r>
  <r>
    <x v="5"/>
    <x v="3"/>
    <x v="5"/>
    <x v="5"/>
    <m/>
    <x v="5"/>
  </r>
  <r>
    <x v="6"/>
    <x v="2"/>
    <x v="3"/>
    <x v="6"/>
    <m/>
    <x v="6"/>
  </r>
  <r>
    <x v="7"/>
    <x v="4"/>
    <x v="6"/>
    <x v="7"/>
    <m/>
    <x v="6"/>
  </r>
  <r>
    <x v="8"/>
    <x v="5"/>
    <x v="7"/>
    <x v="8"/>
    <m/>
    <x v="7"/>
  </r>
  <r>
    <x v="9"/>
    <x v="0"/>
    <x v="0"/>
    <x v="9"/>
    <m/>
    <x v="8"/>
  </r>
  <r>
    <x v="10"/>
    <x v="0"/>
    <x v="1"/>
    <x v="10"/>
    <m/>
    <x v="9"/>
  </r>
  <r>
    <x v="11"/>
    <x v="5"/>
    <x v="8"/>
    <x v="11"/>
    <m/>
    <x v="1"/>
  </r>
  <r>
    <x v="12"/>
    <x v="5"/>
    <x v="9"/>
    <x v="12"/>
    <m/>
    <x v="10"/>
  </r>
  <r>
    <x v="13"/>
    <x v="1"/>
    <x v="10"/>
    <x v="13"/>
    <m/>
    <x v="5"/>
  </r>
  <r>
    <x v="14"/>
    <x v="0"/>
    <x v="1"/>
    <x v="14"/>
    <m/>
    <x v="4"/>
  </r>
  <r>
    <x v="15"/>
    <x v="0"/>
    <x v="1"/>
    <x v="15"/>
    <m/>
    <x v="5"/>
  </r>
  <r>
    <x v="16"/>
    <x v="1"/>
    <x v="2"/>
    <x v="16"/>
    <m/>
    <x v="6"/>
  </r>
  <r>
    <x v="17"/>
    <x v="3"/>
    <x v="5"/>
    <x v="17"/>
    <m/>
    <x v="11"/>
  </r>
  <r>
    <x v="18"/>
    <x v="4"/>
    <x v="11"/>
    <x v="18"/>
    <m/>
    <x v="12"/>
  </r>
  <r>
    <x v="19"/>
    <x v="1"/>
    <x v="10"/>
    <x v="19"/>
    <m/>
    <x v="13"/>
  </r>
  <r>
    <x v="20"/>
    <x v="1"/>
    <x v="12"/>
    <x v="20"/>
    <m/>
    <x v="14"/>
  </r>
  <r>
    <x v="21"/>
    <x v="5"/>
    <x v="13"/>
    <x v="21"/>
    <m/>
    <x v="15"/>
  </r>
  <r>
    <x v="22"/>
    <x v="5"/>
    <x v="14"/>
    <x v="22"/>
    <m/>
    <x v="2"/>
  </r>
  <r>
    <x v="23"/>
    <x v="0"/>
    <x v="0"/>
    <x v="23"/>
    <m/>
    <x v="4"/>
  </r>
  <r>
    <x v="24"/>
    <x v="5"/>
    <x v="13"/>
    <x v="24"/>
    <m/>
    <x v="4"/>
  </r>
  <r>
    <x v="25"/>
    <x v="1"/>
    <x v="12"/>
    <x v="25"/>
    <m/>
    <x v="11"/>
  </r>
  <r>
    <x v="26"/>
    <x v="3"/>
    <x v="15"/>
    <x v="26"/>
    <m/>
    <x v="16"/>
  </r>
  <r>
    <x v="27"/>
    <x v="5"/>
    <x v="8"/>
    <x v="27"/>
    <m/>
    <x v="17"/>
  </r>
  <r>
    <x v="28"/>
    <x v="2"/>
    <x v="3"/>
    <x v="28"/>
    <m/>
    <x v="18"/>
  </r>
  <r>
    <x v="29"/>
    <x v="4"/>
    <x v="16"/>
    <x v="29"/>
    <m/>
    <x v="6"/>
  </r>
  <r>
    <x v="30"/>
    <x v="4"/>
    <x v="11"/>
    <x v="30"/>
    <m/>
    <x v="9"/>
  </r>
  <r>
    <x v="31"/>
    <x v="2"/>
    <x v="17"/>
    <x v="31"/>
    <m/>
    <x v="19"/>
  </r>
  <r>
    <x v="32"/>
    <x v="5"/>
    <x v="9"/>
    <x v="32"/>
    <m/>
    <x v="17"/>
  </r>
  <r>
    <x v="33"/>
    <x v="5"/>
    <x v="7"/>
    <x v="33"/>
    <m/>
    <x v="3"/>
  </r>
  <r>
    <x v="34"/>
    <x v="1"/>
    <x v="12"/>
    <x v="34"/>
    <m/>
    <x v="20"/>
  </r>
  <r>
    <x v="35"/>
    <x v="0"/>
    <x v="1"/>
    <x v="35"/>
    <m/>
    <x v="20"/>
  </r>
  <r>
    <x v="36"/>
    <x v="3"/>
    <x v="5"/>
    <x v="36"/>
    <m/>
    <x v="20"/>
  </r>
  <r>
    <x v="37"/>
    <x v="0"/>
    <x v="0"/>
    <x v="37"/>
    <m/>
    <x v="8"/>
  </r>
  <r>
    <x v="38"/>
    <x v="0"/>
    <x v="1"/>
    <x v="38"/>
    <m/>
    <x v="21"/>
  </r>
  <r>
    <x v="39"/>
    <x v="3"/>
    <x v="5"/>
    <x v="39"/>
    <m/>
    <x v="19"/>
  </r>
  <r>
    <x v="40"/>
    <x v="5"/>
    <x v="7"/>
    <x v="40"/>
    <m/>
    <x v="13"/>
  </r>
  <r>
    <x v="41"/>
    <x v="3"/>
    <x v="5"/>
    <x v="41"/>
    <m/>
    <x v="20"/>
  </r>
  <r>
    <x v="42"/>
    <x v="0"/>
    <x v="1"/>
    <x v="42"/>
    <m/>
    <x v="12"/>
  </r>
  <r>
    <x v="43"/>
    <x v="0"/>
    <x v="1"/>
    <x v="3"/>
    <m/>
    <x v="9"/>
  </r>
  <r>
    <x v="44"/>
    <x v="4"/>
    <x v="18"/>
    <x v="43"/>
    <m/>
    <x v="18"/>
  </r>
  <r>
    <x v="45"/>
    <x v="5"/>
    <x v="9"/>
    <x v="44"/>
    <m/>
    <x v="13"/>
  </r>
  <r>
    <x v="46"/>
    <x v="1"/>
    <x v="2"/>
    <x v="45"/>
    <m/>
    <x v="7"/>
  </r>
  <r>
    <x v="47"/>
    <x v="5"/>
    <x v="9"/>
    <x v="46"/>
    <m/>
    <x v="5"/>
  </r>
  <r>
    <x v="48"/>
    <x v="1"/>
    <x v="2"/>
    <x v="47"/>
    <m/>
    <x v="22"/>
  </r>
  <r>
    <x v="49"/>
    <x v="4"/>
    <x v="6"/>
    <x v="18"/>
    <m/>
    <x v="3"/>
  </r>
  <r>
    <x v="50"/>
    <x v="3"/>
    <x v="5"/>
    <x v="10"/>
    <m/>
    <x v="13"/>
  </r>
  <r>
    <x v="51"/>
    <x v="0"/>
    <x v="1"/>
    <x v="48"/>
    <m/>
    <x v="9"/>
  </r>
  <r>
    <x v="52"/>
    <x v="0"/>
    <x v="0"/>
    <x v="49"/>
    <m/>
    <x v="9"/>
  </r>
  <r>
    <x v="53"/>
    <x v="4"/>
    <x v="6"/>
    <x v="50"/>
    <m/>
    <x v="23"/>
  </r>
  <r>
    <x v="54"/>
    <x v="2"/>
    <x v="17"/>
    <x v="51"/>
    <m/>
    <x v="22"/>
  </r>
  <r>
    <x v="55"/>
    <x v="1"/>
    <x v="2"/>
    <x v="52"/>
    <m/>
    <x v="2"/>
  </r>
  <r>
    <x v="56"/>
    <x v="3"/>
    <x v="19"/>
    <x v="53"/>
    <m/>
    <x v="5"/>
  </r>
  <r>
    <x v="57"/>
    <x v="1"/>
    <x v="10"/>
    <x v="38"/>
    <m/>
    <x v="8"/>
  </r>
  <r>
    <x v="58"/>
    <x v="1"/>
    <x v="2"/>
    <x v="54"/>
    <m/>
    <x v="1"/>
  </r>
  <r>
    <x v="59"/>
    <x v="0"/>
    <x v="1"/>
    <x v="55"/>
    <m/>
    <x v="9"/>
  </r>
  <r>
    <x v="60"/>
    <x v="3"/>
    <x v="15"/>
    <x v="56"/>
    <m/>
    <x v="9"/>
  </r>
  <r>
    <x v="61"/>
    <x v="1"/>
    <x v="2"/>
    <x v="57"/>
    <m/>
    <x v="18"/>
  </r>
  <r>
    <x v="62"/>
    <x v="3"/>
    <x v="19"/>
    <x v="58"/>
    <m/>
    <x v="0"/>
  </r>
  <r>
    <x v="10"/>
    <x v="5"/>
    <x v="9"/>
    <x v="48"/>
    <m/>
    <x v="9"/>
  </r>
  <r>
    <x v="63"/>
    <x v="5"/>
    <x v="7"/>
    <x v="59"/>
    <m/>
    <x v="2"/>
  </r>
  <r>
    <x v="64"/>
    <x v="0"/>
    <x v="0"/>
    <x v="60"/>
    <m/>
    <x v="12"/>
  </r>
  <r>
    <x v="65"/>
    <x v="3"/>
    <x v="5"/>
    <x v="61"/>
    <m/>
    <x v="9"/>
  </r>
  <r>
    <x v="66"/>
    <x v="0"/>
    <x v="0"/>
    <x v="62"/>
    <m/>
    <x v="12"/>
  </r>
  <r>
    <x v="67"/>
    <x v="4"/>
    <x v="11"/>
    <x v="38"/>
    <m/>
    <x v="22"/>
  </r>
  <r>
    <x v="68"/>
    <x v="3"/>
    <x v="5"/>
    <x v="63"/>
    <m/>
    <x v="7"/>
  </r>
  <r>
    <x v="69"/>
    <x v="3"/>
    <x v="15"/>
    <x v="64"/>
    <m/>
    <x v="2"/>
  </r>
  <r>
    <x v="70"/>
    <x v="5"/>
    <x v="8"/>
    <x v="65"/>
    <m/>
    <x v="4"/>
  </r>
  <r>
    <x v="71"/>
    <x v="2"/>
    <x v="17"/>
    <x v="52"/>
    <m/>
    <x v="20"/>
  </r>
  <r>
    <x v="72"/>
    <x v="5"/>
    <x v="9"/>
    <x v="66"/>
    <m/>
    <x v="0"/>
  </r>
  <r>
    <x v="73"/>
    <x v="0"/>
    <x v="0"/>
    <x v="67"/>
    <m/>
    <x v="4"/>
  </r>
  <r>
    <x v="74"/>
    <x v="1"/>
    <x v="2"/>
    <x v="68"/>
    <m/>
    <x v="13"/>
  </r>
  <r>
    <x v="75"/>
    <x v="4"/>
    <x v="18"/>
    <x v="69"/>
    <m/>
    <x v="14"/>
  </r>
  <r>
    <x v="76"/>
    <x v="2"/>
    <x v="3"/>
    <x v="70"/>
    <m/>
    <x v="18"/>
  </r>
  <r>
    <x v="77"/>
    <x v="4"/>
    <x v="6"/>
    <x v="24"/>
    <m/>
    <x v="18"/>
  </r>
  <r>
    <x v="78"/>
    <x v="4"/>
    <x v="16"/>
    <x v="30"/>
    <m/>
    <x v="18"/>
  </r>
  <r>
    <x v="79"/>
    <x v="3"/>
    <x v="15"/>
    <x v="71"/>
    <m/>
    <x v="15"/>
  </r>
  <r>
    <x v="80"/>
    <x v="4"/>
    <x v="20"/>
    <x v="30"/>
    <m/>
    <x v="8"/>
  </r>
  <r>
    <x v="81"/>
    <x v="1"/>
    <x v="2"/>
    <x v="72"/>
    <m/>
    <x v="14"/>
  </r>
  <r>
    <x v="82"/>
    <x v="1"/>
    <x v="10"/>
    <x v="62"/>
    <m/>
    <x v="22"/>
  </r>
  <r>
    <x v="18"/>
    <x v="3"/>
    <x v="19"/>
    <x v="73"/>
    <m/>
    <x v="12"/>
  </r>
  <r>
    <x v="83"/>
    <x v="3"/>
    <x v="5"/>
    <x v="74"/>
    <m/>
    <x v="2"/>
  </r>
  <r>
    <x v="84"/>
    <x v="4"/>
    <x v="6"/>
    <x v="49"/>
    <m/>
    <x v="12"/>
  </r>
  <r>
    <x v="50"/>
    <x v="5"/>
    <x v="9"/>
    <x v="75"/>
    <m/>
    <x v="13"/>
  </r>
  <r>
    <x v="85"/>
    <x v="4"/>
    <x v="16"/>
    <x v="76"/>
    <m/>
    <x v="6"/>
  </r>
  <r>
    <x v="1"/>
    <x v="3"/>
    <x v="5"/>
    <x v="77"/>
    <m/>
    <x v="1"/>
  </r>
  <r>
    <x v="12"/>
    <x v="1"/>
    <x v="12"/>
    <x v="78"/>
    <m/>
    <x v="10"/>
  </r>
  <r>
    <x v="86"/>
    <x v="5"/>
    <x v="8"/>
    <x v="79"/>
    <m/>
    <x v="1"/>
  </r>
  <r>
    <x v="87"/>
    <x v="5"/>
    <x v="7"/>
    <x v="80"/>
    <m/>
    <x v="17"/>
  </r>
  <r>
    <x v="88"/>
    <x v="2"/>
    <x v="17"/>
    <x v="78"/>
    <m/>
    <x v="15"/>
  </r>
  <r>
    <x v="89"/>
    <x v="2"/>
    <x v="17"/>
    <x v="81"/>
    <m/>
    <x v="5"/>
  </r>
  <r>
    <x v="90"/>
    <x v="1"/>
    <x v="12"/>
    <x v="82"/>
    <m/>
    <x v="0"/>
  </r>
  <r>
    <x v="91"/>
    <x v="3"/>
    <x v="5"/>
    <x v="35"/>
    <m/>
    <x v="19"/>
  </r>
  <r>
    <x v="92"/>
    <x v="0"/>
    <x v="1"/>
    <x v="37"/>
    <m/>
    <x v="21"/>
  </r>
  <r>
    <x v="93"/>
    <x v="2"/>
    <x v="17"/>
    <x v="83"/>
    <m/>
    <x v="11"/>
  </r>
  <r>
    <x v="94"/>
    <x v="1"/>
    <x v="12"/>
    <x v="84"/>
    <m/>
    <x v="23"/>
  </r>
  <r>
    <x v="95"/>
    <x v="1"/>
    <x v="10"/>
    <x v="85"/>
    <m/>
    <x v="2"/>
  </r>
  <r>
    <x v="96"/>
    <x v="5"/>
    <x v="14"/>
    <x v="86"/>
    <m/>
    <x v="18"/>
  </r>
  <r>
    <x v="97"/>
    <x v="1"/>
    <x v="10"/>
    <x v="83"/>
    <m/>
    <x v="10"/>
  </r>
  <r>
    <x v="29"/>
    <x v="2"/>
    <x v="17"/>
    <x v="81"/>
    <m/>
    <x v="6"/>
  </r>
  <r>
    <x v="98"/>
    <x v="2"/>
    <x v="3"/>
    <x v="59"/>
    <m/>
    <x v="17"/>
  </r>
  <r>
    <x v="99"/>
    <x v="2"/>
    <x v="3"/>
    <x v="81"/>
    <m/>
    <x v="9"/>
  </r>
  <r>
    <x v="31"/>
    <x v="5"/>
    <x v="7"/>
    <x v="87"/>
    <m/>
    <x v="19"/>
  </r>
  <r>
    <x v="100"/>
    <x v="1"/>
    <x v="10"/>
    <x v="88"/>
    <m/>
    <x v="7"/>
  </r>
  <r>
    <x v="43"/>
    <x v="0"/>
    <x v="0"/>
    <x v="61"/>
    <m/>
    <x v="9"/>
  </r>
  <r>
    <x v="101"/>
    <x v="2"/>
    <x v="17"/>
    <x v="89"/>
    <m/>
    <x v="9"/>
  </r>
  <r>
    <x v="102"/>
    <x v="1"/>
    <x v="10"/>
    <x v="55"/>
    <m/>
    <x v="20"/>
  </r>
  <r>
    <x v="103"/>
    <x v="1"/>
    <x v="10"/>
    <x v="73"/>
    <m/>
    <x v="22"/>
  </r>
  <r>
    <x v="104"/>
    <x v="0"/>
    <x v="1"/>
    <x v="90"/>
    <m/>
    <x v="0"/>
  </r>
  <r>
    <x v="105"/>
    <x v="2"/>
    <x v="3"/>
    <x v="91"/>
    <m/>
    <x v="5"/>
  </r>
  <r>
    <x v="106"/>
    <x v="2"/>
    <x v="17"/>
    <x v="92"/>
    <m/>
    <x v="13"/>
  </r>
  <r>
    <x v="107"/>
    <x v="3"/>
    <x v="15"/>
    <x v="26"/>
    <m/>
    <x v="13"/>
  </r>
  <r>
    <x v="108"/>
    <x v="0"/>
    <x v="0"/>
    <x v="93"/>
    <m/>
    <x v="13"/>
  </r>
  <r>
    <x v="109"/>
    <x v="5"/>
    <x v="14"/>
    <x v="94"/>
    <m/>
    <x v="4"/>
  </r>
  <r>
    <x v="110"/>
    <x v="1"/>
    <x v="10"/>
    <x v="95"/>
    <m/>
    <x v="5"/>
  </r>
  <r>
    <x v="35"/>
    <x v="0"/>
    <x v="0"/>
    <x v="96"/>
    <m/>
    <x v="20"/>
  </r>
  <r>
    <x v="111"/>
    <x v="4"/>
    <x v="6"/>
    <x v="97"/>
    <m/>
    <x v="18"/>
  </r>
  <r>
    <x v="112"/>
    <x v="1"/>
    <x v="10"/>
    <x v="98"/>
    <m/>
    <x v="5"/>
  </r>
  <r>
    <x v="113"/>
    <x v="5"/>
    <x v="13"/>
    <x v="99"/>
    <m/>
    <x v="23"/>
  </r>
  <r>
    <x v="114"/>
    <x v="4"/>
    <x v="18"/>
    <x v="100"/>
    <m/>
    <x v="20"/>
  </r>
  <r>
    <x v="99"/>
    <x v="3"/>
    <x v="5"/>
    <x v="4"/>
    <m/>
    <x v="9"/>
  </r>
  <r>
    <x v="115"/>
    <x v="5"/>
    <x v="8"/>
    <x v="101"/>
    <m/>
    <x v="9"/>
  </r>
  <r>
    <x v="8"/>
    <x v="0"/>
    <x v="0"/>
    <x v="102"/>
    <m/>
    <x v="7"/>
  </r>
  <r>
    <x v="116"/>
    <x v="2"/>
    <x v="3"/>
    <x v="103"/>
    <m/>
    <x v="14"/>
  </r>
  <r>
    <x v="34"/>
    <x v="0"/>
    <x v="1"/>
    <x v="104"/>
    <m/>
    <x v="20"/>
  </r>
  <r>
    <x v="8"/>
    <x v="2"/>
    <x v="17"/>
    <x v="105"/>
    <m/>
    <x v="7"/>
  </r>
  <r>
    <x v="117"/>
    <x v="1"/>
    <x v="10"/>
    <x v="26"/>
    <m/>
    <x v="23"/>
  </r>
  <r>
    <x v="118"/>
    <x v="5"/>
    <x v="8"/>
    <x v="106"/>
    <m/>
    <x v="12"/>
  </r>
  <r>
    <x v="19"/>
    <x v="1"/>
    <x v="10"/>
    <x v="107"/>
    <m/>
    <x v="13"/>
  </r>
  <r>
    <x v="119"/>
    <x v="2"/>
    <x v="17"/>
    <x v="108"/>
    <m/>
    <x v="8"/>
  </r>
  <r>
    <x v="120"/>
    <x v="5"/>
    <x v="7"/>
    <x v="109"/>
    <m/>
    <x v="17"/>
  </r>
  <r>
    <x v="121"/>
    <x v="2"/>
    <x v="3"/>
    <x v="24"/>
    <m/>
    <x v="19"/>
  </r>
  <r>
    <x v="21"/>
    <x v="5"/>
    <x v="8"/>
    <x v="110"/>
    <m/>
    <x v="15"/>
  </r>
  <r>
    <x v="122"/>
    <x v="0"/>
    <x v="1"/>
    <x v="111"/>
    <m/>
    <x v="3"/>
  </r>
  <r>
    <x v="123"/>
    <x v="0"/>
    <x v="0"/>
    <x v="67"/>
    <m/>
    <x v="17"/>
  </r>
  <r>
    <x v="124"/>
    <x v="2"/>
    <x v="17"/>
    <x v="112"/>
    <m/>
    <x v="7"/>
  </r>
  <r>
    <x v="125"/>
    <x v="2"/>
    <x v="3"/>
    <x v="90"/>
    <m/>
    <x v="1"/>
  </r>
  <r>
    <x v="69"/>
    <x v="0"/>
    <x v="1"/>
    <x v="96"/>
    <m/>
    <x v="2"/>
  </r>
  <r>
    <x v="126"/>
    <x v="0"/>
    <x v="0"/>
    <x v="113"/>
    <m/>
    <x v="15"/>
  </r>
  <r>
    <x v="127"/>
    <x v="4"/>
    <x v="21"/>
    <x v="114"/>
    <m/>
    <x v="0"/>
  </r>
  <r>
    <x v="128"/>
    <x v="2"/>
    <x v="3"/>
    <x v="115"/>
    <m/>
    <x v="10"/>
  </r>
  <r>
    <x v="129"/>
    <x v="1"/>
    <x v="2"/>
    <x v="116"/>
    <m/>
    <x v="21"/>
  </r>
  <r>
    <x v="88"/>
    <x v="4"/>
    <x v="6"/>
    <x v="117"/>
    <m/>
    <x v="15"/>
  </r>
  <r>
    <x v="130"/>
    <x v="0"/>
    <x v="0"/>
    <x v="103"/>
    <m/>
    <x v="17"/>
  </r>
  <r>
    <x v="131"/>
    <x v="2"/>
    <x v="17"/>
    <x v="4"/>
    <m/>
    <x v="10"/>
  </r>
  <r>
    <x v="132"/>
    <x v="2"/>
    <x v="3"/>
    <x v="118"/>
    <m/>
    <x v="15"/>
  </r>
  <r>
    <x v="44"/>
    <x v="0"/>
    <x v="0"/>
    <x v="119"/>
    <m/>
    <x v="18"/>
  </r>
  <r>
    <x v="133"/>
    <x v="4"/>
    <x v="6"/>
    <x v="61"/>
    <m/>
    <x v="12"/>
  </r>
  <r>
    <x v="134"/>
    <x v="0"/>
    <x v="0"/>
    <x v="120"/>
    <m/>
    <x v="5"/>
  </r>
  <r>
    <x v="133"/>
    <x v="2"/>
    <x v="3"/>
    <x v="93"/>
    <m/>
    <x v="12"/>
  </r>
  <r>
    <x v="135"/>
    <x v="5"/>
    <x v="7"/>
    <x v="112"/>
    <m/>
    <x v="5"/>
  </r>
  <r>
    <x v="136"/>
    <x v="0"/>
    <x v="1"/>
    <x v="121"/>
    <m/>
    <x v="4"/>
  </r>
  <r>
    <x v="122"/>
    <x v="2"/>
    <x v="17"/>
    <x v="122"/>
    <m/>
    <x v="3"/>
  </r>
  <r>
    <x v="137"/>
    <x v="5"/>
    <x v="7"/>
    <x v="123"/>
    <m/>
    <x v="5"/>
  </r>
  <r>
    <x v="9"/>
    <x v="1"/>
    <x v="2"/>
    <x v="124"/>
    <m/>
    <x v="8"/>
  </r>
  <r>
    <x v="77"/>
    <x v="0"/>
    <x v="0"/>
    <x v="125"/>
    <m/>
    <x v="18"/>
  </r>
  <r>
    <x v="138"/>
    <x v="0"/>
    <x v="0"/>
    <x v="126"/>
    <m/>
    <x v="6"/>
  </r>
  <r>
    <x v="139"/>
    <x v="4"/>
    <x v="16"/>
    <x v="127"/>
    <m/>
    <x v="19"/>
  </r>
  <r>
    <x v="140"/>
    <x v="5"/>
    <x v="14"/>
    <x v="128"/>
    <m/>
    <x v="13"/>
  </r>
  <r>
    <x v="141"/>
    <x v="2"/>
    <x v="3"/>
    <x v="129"/>
    <m/>
    <x v="15"/>
  </r>
  <r>
    <x v="142"/>
    <x v="3"/>
    <x v="15"/>
    <x v="46"/>
    <m/>
    <x v="22"/>
  </r>
  <r>
    <x v="143"/>
    <x v="0"/>
    <x v="0"/>
    <x v="84"/>
    <m/>
    <x v="3"/>
  </r>
  <r>
    <x v="144"/>
    <x v="4"/>
    <x v="11"/>
    <x v="18"/>
    <m/>
    <x v="16"/>
  </r>
  <r>
    <x v="73"/>
    <x v="2"/>
    <x v="17"/>
    <x v="130"/>
    <m/>
    <x v="4"/>
  </r>
  <r>
    <x v="135"/>
    <x v="5"/>
    <x v="8"/>
    <x v="131"/>
    <m/>
    <x v="5"/>
  </r>
  <r>
    <x v="145"/>
    <x v="0"/>
    <x v="0"/>
    <x v="132"/>
    <m/>
    <x v="4"/>
  </r>
  <r>
    <x v="146"/>
    <x v="2"/>
    <x v="3"/>
    <x v="133"/>
    <m/>
    <x v="13"/>
  </r>
  <r>
    <x v="103"/>
    <x v="5"/>
    <x v="8"/>
    <x v="134"/>
    <m/>
    <x v="22"/>
  </r>
  <r>
    <x v="147"/>
    <x v="1"/>
    <x v="2"/>
    <x v="91"/>
    <m/>
    <x v="18"/>
  </r>
  <r>
    <x v="8"/>
    <x v="4"/>
    <x v="20"/>
    <x v="135"/>
    <m/>
    <x v="7"/>
  </r>
  <r>
    <x v="148"/>
    <x v="4"/>
    <x v="18"/>
    <x v="17"/>
    <m/>
    <x v="2"/>
  </r>
  <r>
    <x v="149"/>
    <x v="0"/>
    <x v="0"/>
    <x v="136"/>
    <m/>
    <x v="20"/>
  </r>
  <r>
    <x v="150"/>
    <x v="2"/>
    <x v="3"/>
    <x v="37"/>
    <m/>
    <x v="16"/>
  </r>
  <r>
    <x v="151"/>
    <x v="4"/>
    <x v="18"/>
    <x v="137"/>
    <m/>
    <x v="10"/>
  </r>
  <r>
    <x v="124"/>
    <x v="5"/>
    <x v="8"/>
    <x v="138"/>
    <m/>
    <x v="7"/>
  </r>
  <r>
    <x v="152"/>
    <x v="3"/>
    <x v="15"/>
    <x v="139"/>
    <m/>
    <x v="8"/>
  </r>
  <r>
    <x v="153"/>
    <x v="0"/>
    <x v="0"/>
    <x v="140"/>
    <m/>
    <x v="16"/>
  </r>
  <r>
    <x v="154"/>
    <x v="0"/>
    <x v="0"/>
    <x v="43"/>
    <m/>
    <x v="12"/>
  </r>
  <r>
    <x v="155"/>
    <x v="3"/>
    <x v="5"/>
    <x v="141"/>
    <m/>
    <x v="18"/>
  </r>
  <r>
    <x v="156"/>
    <x v="1"/>
    <x v="10"/>
    <x v="94"/>
    <m/>
    <x v="12"/>
  </r>
  <r>
    <x v="157"/>
    <x v="1"/>
    <x v="10"/>
    <x v="142"/>
    <m/>
    <x v="16"/>
  </r>
  <r>
    <x v="158"/>
    <x v="2"/>
    <x v="17"/>
    <x v="68"/>
    <m/>
    <x v="3"/>
  </r>
  <r>
    <x v="159"/>
    <x v="2"/>
    <x v="3"/>
    <x v="43"/>
    <m/>
    <x v="6"/>
  </r>
  <r>
    <x v="101"/>
    <x v="0"/>
    <x v="0"/>
    <x v="143"/>
    <m/>
    <x v="9"/>
  </r>
  <r>
    <x v="160"/>
    <x v="0"/>
    <x v="0"/>
    <x v="144"/>
    <m/>
    <x v="11"/>
  </r>
  <r>
    <x v="161"/>
    <x v="0"/>
    <x v="0"/>
    <x v="145"/>
    <m/>
    <x v="7"/>
  </r>
  <r>
    <x v="88"/>
    <x v="0"/>
    <x v="1"/>
    <x v="146"/>
    <m/>
    <x v="15"/>
  </r>
  <r>
    <x v="162"/>
    <x v="0"/>
    <x v="0"/>
    <x v="147"/>
    <m/>
    <x v="8"/>
  </r>
  <r>
    <x v="163"/>
    <x v="0"/>
    <x v="0"/>
    <x v="148"/>
    <m/>
    <x v="19"/>
  </r>
  <r>
    <x v="164"/>
    <x v="2"/>
    <x v="17"/>
    <x v="149"/>
    <m/>
    <x v="20"/>
  </r>
  <r>
    <x v="165"/>
    <x v="5"/>
    <x v="14"/>
    <x v="150"/>
    <m/>
    <x v="9"/>
  </r>
  <r>
    <x v="166"/>
    <x v="0"/>
    <x v="0"/>
    <x v="151"/>
    <m/>
    <x v="1"/>
  </r>
  <r>
    <x v="167"/>
    <x v="0"/>
    <x v="1"/>
    <x v="1"/>
    <m/>
    <x v="1"/>
  </r>
  <r>
    <x v="127"/>
    <x v="1"/>
    <x v="10"/>
    <x v="152"/>
    <m/>
    <x v="0"/>
  </r>
  <r>
    <x v="168"/>
    <x v="5"/>
    <x v="14"/>
    <x v="153"/>
    <m/>
    <x v="20"/>
  </r>
  <r>
    <x v="169"/>
    <x v="5"/>
    <x v="7"/>
    <x v="17"/>
    <m/>
    <x v="2"/>
  </r>
  <r>
    <x v="170"/>
    <x v="3"/>
    <x v="5"/>
    <x v="154"/>
    <m/>
    <x v="14"/>
  </r>
  <r>
    <x v="0"/>
    <x v="5"/>
    <x v="14"/>
    <x v="17"/>
    <m/>
    <x v="0"/>
  </r>
  <r>
    <x v="171"/>
    <x v="4"/>
    <x v="16"/>
    <x v="111"/>
    <m/>
    <x v="15"/>
  </r>
  <r>
    <x v="172"/>
    <x v="1"/>
    <x v="2"/>
    <x v="155"/>
    <m/>
    <x v="22"/>
  </r>
  <r>
    <x v="172"/>
    <x v="3"/>
    <x v="15"/>
    <x v="156"/>
    <m/>
    <x v="22"/>
  </r>
  <r>
    <x v="173"/>
    <x v="5"/>
    <x v="14"/>
    <x v="98"/>
    <m/>
    <x v="2"/>
  </r>
  <r>
    <x v="173"/>
    <x v="3"/>
    <x v="5"/>
    <x v="157"/>
    <m/>
    <x v="2"/>
  </r>
  <r>
    <x v="152"/>
    <x v="4"/>
    <x v="16"/>
    <x v="158"/>
    <m/>
    <x v="8"/>
  </r>
  <r>
    <x v="174"/>
    <x v="4"/>
    <x v="21"/>
    <x v="152"/>
    <m/>
    <x v="9"/>
  </r>
  <r>
    <x v="175"/>
    <x v="2"/>
    <x v="17"/>
    <x v="75"/>
    <m/>
    <x v="11"/>
  </r>
  <r>
    <x v="176"/>
    <x v="5"/>
    <x v="14"/>
    <x v="159"/>
    <m/>
    <x v="16"/>
  </r>
  <r>
    <x v="177"/>
    <x v="5"/>
    <x v="7"/>
    <x v="117"/>
    <m/>
    <x v="23"/>
  </r>
  <r>
    <x v="153"/>
    <x v="5"/>
    <x v="14"/>
    <x v="160"/>
    <m/>
    <x v="16"/>
  </r>
  <r>
    <x v="53"/>
    <x v="4"/>
    <x v="11"/>
    <x v="161"/>
    <m/>
    <x v="23"/>
  </r>
  <r>
    <x v="178"/>
    <x v="3"/>
    <x v="15"/>
    <x v="98"/>
    <m/>
    <x v="15"/>
  </r>
  <r>
    <x v="179"/>
    <x v="5"/>
    <x v="14"/>
    <x v="162"/>
    <m/>
    <x v="11"/>
  </r>
  <r>
    <x v="26"/>
    <x v="1"/>
    <x v="10"/>
    <x v="24"/>
    <m/>
    <x v="16"/>
  </r>
  <r>
    <x v="180"/>
    <x v="2"/>
    <x v="17"/>
    <x v="119"/>
    <m/>
    <x v="16"/>
  </r>
  <r>
    <x v="181"/>
    <x v="1"/>
    <x v="10"/>
    <x v="110"/>
    <m/>
    <x v="5"/>
  </r>
  <r>
    <x v="50"/>
    <x v="5"/>
    <x v="14"/>
    <x v="163"/>
    <m/>
    <x v="13"/>
  </r>
  <r>
    <x v="117"/>
    <x v="2"/>
    <x v="17"/>
    <x v="164"/>
    <m/>
    <x v="23"/>
  </r>
  <r>
    <x v="182"/>
    <x v="0"/>
    <x v="0"/>
    <x v="89"/>
    <m/>
    <x v="7"/>
  </r>
  <r>
    <x v="183"/>
    <x v="5"/>
    <x v="14"/>
    <x v="118"/>
    <m/>
    <x v="4"/>
  </r>
  <r>
    <x v="184"/>
    <x v="1"/>
    <x v="10"/>
    <x v="54"/>
    <m/>
    <x v="23"/>
  </r>
  <r>
    <x v="185"/>
    <x v="0"/>
    <x v="0"/>
    <x v="165"/>
    <m/>
    <x v="19"/>
  </r>
  <r>
    <x v="186"/>
    <x v="0"/>
    <x v="1"/>
    <x v="112"/>
    <m/>
    <x v="6"/>
  </r>
  <r>
    <x v="187"/>
    <x v="4"/>
    <x v="6"/>
    <x v="166"/>
    <m/>
    <x v="3"/>
  </r>
  <r>
    <x v="188"/>
    <x v="2"/>
    <x v="3"/>
    <x v="167"/>
    <m/>
    <x v="1"/>
  </r>
  <r>
    <x v="189"/>
    <x v="5"/>
    <x v="14"/>
    <x v="168"/>
    <m/>
    <x v="5"/>
  </r>
  <r>
    <x v="190"/>
    <x v="1"/>
    <x v="10"/>
    <x v="169"/>
    <m/>
    <x v="6"/>
  </r>
  <r>
    <x v="191"/>
    <x v="3"/>
    <x v="19"/>
    <x v="170"/>
    <m/>
    <x v="12"/>
  </r>
  <r>
    <x v="135"/>
    <x v="4"/>
    <x v="11"/>
    <x v="171"/>
    <m/>
    <x v="5"/>
  </r>
  <r>
    <x v="192"/>
    <x v="0"/>
    <x v="0"/>
    <x v="169"/>
    <m/>
    <x v="3"/>
  </r>
  <r>
    <x v="193"/>
    <x v="3"/>
    <x v="5"/>
    <x v="172"/>
    <m/>
    <x v="15"/>
  </r>
  <r>
    <x v="194"/>
    <x v="1"/>
    <x v="10"/>
    <x v="173"/>
    <m/>
    <x v="1"/>
  </r>
  <r>
    <x v="71"/>
    <x v="5"/>
    <x v="9"/>
    <x v="174"/>
    <m/>
    <x v="20"/>
  </r>
  <r>
    <x v="195"/>
    <x v="1"/>
    <x v="2"/>
    <x v="175"/>
    <m/>
    <x v="16"/>
  </r>
  <r>
    <x v="196"/>
    <x v="5"/>
    <x v="13"/>
    <x v="10"/>
    <m/>
    <x v="18"/>
  </r>
  <r>
    <x v="197"/>
    <x v="5"/>
    <x v="13"/>
    <x v="176"/>
    <m/>
    <x v="6"/>
  </r>
  <r>
    <x v="198"/>
    <x v="2"/>
    <x v="3"/>
    <x v="173"/>
    <m/>
    <x v="18"/>
  </r>
  <r>
    <x v="199"/>
    <x v="3"/>
    <x v="19"/>
    <x v="63"/>
    <m/>
    <x v="12"/>
  </r>
  <r>
    <x v="200"/>
    <x v="5"/>
    <x v="9"/>
    <x v="89"/>
    <m/>
    <x v="13"/>
  </r>
  <r>
    <x v="201"/>
    <x v="1"/>
    <x v="2"/>
    <x v="177"/>
    <m/>
    <x v="23"/>
  </r>
  <r>
    <x v="20"/>
    <x v="3"/>
    <x v="15"/>
    <x v="178"/>
    <m/>
    <x v="14"/>
  </r>
  <r>
    <x v="202"/>
    <x v="5"/>
    <x v="9"/>
    <x v="179"/>
    <m/>
    <x v="2"/>
  </r>
  <r>
    <x v="203"/>
    <x v="0"/>
    <x v="0"/>
    <x v="66"/>
    <m/>
    <x v="2"/>
  </r>
  <r>
    <x v="204"/>
    <x v="0"/>
    <x v="1"/>
    <x v="180"/>
    <m/>
    <x v="7"/>
  </r>
  <r>
    <x v="111"/>
    <x v="5"/>
    <x v="13"/>
    <x v="181"/>
    <m/>
    <x v="18"/>
  </r>
  <r>
    <x v="42"/>
    <x v="2"/>
    <x v="3"/>
    <x v="182"/>
    <m/>
    <x v="12"/>
  </r>
  <r>
    <x v="205"/>
    <x v="1"/>
    <x v="2"/>
    <x v="16"/>
    <m/>
    <x v="23"/>
  </r>
  <r>
    <x v="206"/>
    <x v="0"/>
    <x v="1"/>
    <x v="183"/>
    <m/>
    <x v="19"/>
  </r>
  <r>
    <x v="207"/>
    <x v="3"/>
    <x v="15"/>
    <x v="183"/>
    <m/>
    <x v="8"/>
  </r>
  <r>
    <x v="208"/>
    <x v="1"/>
    <x v="12"/>
    <x v="109"/>
    <m/>
    <x v="21"/>
  </r>
  <r>
    <x v="206"/>
    <x v="2"/>
    <x v="4"/>
    <x v="184"/>
    <m/>
    <x v="19"/>
  </r>
  <r>
    <x v="209"/>
    <x v="4"/>
    <x v="16"/>
    <x v="185"/>
    <m/>
    <x v="7"/>
  </r>
  <r>
    <x v="210"/>
    <x v="5"/>
    <x v="8"/>
    <x v="186"/>
    <m/>
    <x v="5"/>
  </r>
  <r>
    <x v="208"/>
    <x v="4"/>
    <x v="18"/>
    <x v="187"/>
    <m/>
    <x v="21"/>
  </r>
  <r>
    <x v="24"/>
    <x v="1"/>
    <x v="2"/>
    <x v="188"/>
    <m/>
    <x v="4"/>
  </r>
  <r>
    <x v="121"/>
    <x v="2"/>
    <x v="17"/>
    <x v="172"/>
    <m/>
    <x v="19"/>
  </r>
  <r>
    <x v="105"/>
    <x v="1"/>
    <x v="12"/>
    <x v="189"/>
    <m/>
    <x v="5"/>
  </r>
  <r>
    <x v="78"/>
    <x v="3"/>
    <x v="15"/>
    <x v="190"/>
    <m/>
    <x v="18"/>
  </r>
  <r>
    <x v="211"/>
    <x v="0"/>
    <x v="0"/>
    <x v="191"/>
    <m/>
    <x v="1"/>
  </r>
  <r>
    <x v="169"/>
    <x v="3"/>
    <x v="5"/>
    <x v="192"/>
    <m/>
    <x v="2"/>
  </r>
  <r>
    <x v="212"/>
    <x v="5"/>
    <x v="9"/>
    <x v="170"/>
    <m/>
    <x v="7"/>
  </r>
  <r>
    <x v="213"/>
    <x v="2"/>
    <x v="3"/>
    <x v="193"/>
    <m/>
    <x v="17"/>
  </r>
  <r>
    <x v="121"/>
    <x v="2"/>
    <x v="17"/>
    <x v="58"/>
    <m/>
    <x v="19"/>
  </r>
  <r>
    <x v="214"/>
    <x v="1"/>
    <x v="2"/>
    <x v="194"/>
    <m/>
    <x v="21"/>
  </r>
  <r>
    <x v="65"/>
    <x v="3"/>
    <x v="15"/>
    <x v="195"/>
    <m/>
    <x v="9"/>
  </r>
  <r>
    <x v="215"/>
    <x v="3"/>
    <x v="15"/>
    <x v="196"/>
    <m/>
    <x v="8"/>
  </r>
  <r>
    <x v="216"/>
    <x v="5"/>
    <x v="14"/>
    <x v="58"/>
    <m/>
    <x v="10"/>
  </r>
  <r>
    <x v="217"/>
    <x v="4"/>
    <x v="16"/>
    <x v="197"/>
    <m/>
    <x v="9"/>
  </r>
  <r>
    <x v="218"/>
    <x v="2"/>
    <x v="17"/>
    <x v="116"/>
    <m/>
    <x v="12"/>
  </r>
  <r>
    <x v="219"/>
    <x v="3"/>
    <x v="15"/>
    <x v="59"/>
    <m/>
    <x v="3"/>
  </r>
  <r>
    <x v="220"/>
    <x v="1"/>
    <x v="10"/>
    <x v="131"/>
    <m/>
    <x v="7"/>
  </r>
  <r>
    <x v="221"/>
    <x v="0"/>
    <x v="0"/>
    <x v="40"/>
    <m/>
    <x v="22"/>
  </r>
  <r>
    <x v="132"/>
    <x v="3"/>
    <x v="15"/>
    <x v="198"/>
    <m/>
    <x v="15"/>
  </r>
  <r>
    <x v="222"/>
    <x v="5"/>
    <x v="9"/>
    <x v="199"/>
    <m/>
    <x v="14"/>
  </r>
  <r>
    <x v="223"/>
    <x v="0"/>
    <x v="1"/>
    <x v="186"/>
    <m/>
    <x v="23"/>
  </r>
  <r>
    <x v="224"/>
    <x v="2"/>
    <x v="17"/>
    <x v="200"/>
    <m/>
    <x v="23"/>
  </r>
  <r>
    <x v="225"/>
    <x v="5"/>
    <x v="8"/>
    <x v="201"/>
    <m/>
    <x v="12"/>
  </r>
  <r>
    <x v="226"/>
    <x v="5"/>
    <x v="7"/>
    <x v="202"/>
    <m/>
    <x v="18"/>
  </r>
  <r>
    <x v="214"/>
    <x v="3"/>
    <x v="5"/>
    <x v="16"/>
    <m/>
    <x v="21"/>
  </r>
  <r>
    <x v="227"/>
    <x v="3"/>
    <x v="19"/>
    <x v="170"/>
    <m/>
    <x v="14"/>
  </r>
  <r>
    <x v="228"/>
    <x v="0"/>
    <x v="1"/>
    <x v="203"/>
    <m/>
    <x v="5"/>
  </r>
  <r>
    <x v="214"/>
    <x v="2"/>
    <x v="17"/>
    <x v="204"/>
    <m/>
    <x v="21"/>
  </r>
  <r>
    <x v="229"/>
    <x v="0"/>
    <x v="1"/>
    <x v="205"/>
    <m/>
    <x v="14"/>
  </r>
  <r>
    <x v="230"/>
    <x v="4"/>
    <x v="16"/>
    <x v="119"/>
    <m/>
    <x v="2"/>
  </r>
  <r>
    <x v="231"/>
    <x v="4"/>
    <x v="21"/>
    <x v="206"/>
    <m/>
    <x v="5"/>
  </r>
  <r>
    <x v="232"/>
    <x v="0"/>
    <x v="0"/>
    <x v="76"/>
    <m/>
    <x v="7"/>
  </r>
  <r>
    <x v="233"/>
    <x v="4"/>
    <x v="11"/>
    <x v="23"/>
    <m/>
    <x v="13"/>
  </r>
  <r>
    <x v="75"/>
    <x v="1"/>
    <x v="10"/>
    <x v="111"/>
    <m/>
    <x v="14"/>
  </r>
  <r>
    <x v="234"/>
    <x v="5"/>
    <x v="7"/>
    <x v="69"/>
    <m/>
    <x v="20"/>
  </r>
  <r>
    <x v="235"/>
    <x v="5"/>
    <x v="8"/>
    <x v="207"/>
    <m/>
    <x v="22"/>
  </r>
  <r>
    <x v="236"/>
    <x v="1"/>
    <x v="2"/>
    <x v="128"/>
    <m/>
    <x v="9"/>
  </r>
  <r>
    <x v="237"/>
    <x v="2"/>
    <x v="17"/>
    <x v="208"/>
    <m/>
    <x v="4"/>
  </r>
  <r>
    <x v="20"/>
    <x v="1"/>
    <x v="10"/>
    <x v="209"/>
    <m/>
    <x v="14"/>
  </r>
  <r>
    <x v="238"/>
    <x v="4"/>
    <x v="16"/>
    <x v="210"/>
    <m/>
    <x v="12"/>
  </r>
  <r>
    <x v="239"/>
    <x v="5"/>
    <x v="9"/>
    <x v="211"/>
    <m/>
    <x v="15"/>
  </r>
  <r>
    <x v="240"/>
    <x v="5"/>
    <x v="8"/>
    <x v="212"/>
    <m/>
    <x v="8"/>
  </r>
  <r>
    <x v="126"/>
    <x v="0"/>
    <x v="0"/>
    <x v="156"/>
    <m/>
    <x v="15"/>
  </r>
  <r>
    <x v="89"/>
    <x v="0"/>
    <x v="0"/>
    <x v="9"/>
    <m/>
    <x v="5"/>
  </r>
  <r>
    <x v="241"/>
    <x v="3"/>
    <x v="5"/>
    <x v="24"/>
    <m/>
    <x v="17"/>
  </r>
  <r>
    <x v="242"/>
    <x v="4"/>
    <x v="16"/>
    <x v="213"/>
    <m/>
    <x v="8"/>
  </r>
  <r>
    <x v="97"/>
    <x v="4"/>
    <x v="6"/>
    <x v="214"/>
    <m/>
    <x v="10"/>
  </r>
  <r>
    <x v="7"/>
    <x v="4"/>
    <x v="21"/>
    <x v="106"/>
    <m/>
    <x v="6"/>
  </r>
  <r>
    <x v="243"/>
    <x v="3"/>
    <x v="15"/>
    <x v="112"/>
    <m/>
    <x v="18"/>
  </r>
  <r>
    <x v="171"/>
    <x v="3"/>
    <x v="5"/>
    <x v="215"/>
    <m/>
    <x v="15"/>
  </r>
  <r>
    <x v="244"/>
    <x v="4"/>
    <x v="6"/>
    <x v="187"/>
    <m/>
    <x v="1"/>
  </r>
  <r>
    <x v="245"/>
    <x v="0"/>
    <x v="0"/>
    <x v="9"/>
    <m/>
    <x v="21"/>
  </r>
  <r>
    <x v="246"/>
    <x v="5"/>
    <x v="7"/>
    <x v="47"/>
    <m/>
    <x v="14"/>
  </r>
  <r>
    <x v="247"/>
    <x v="2"/>
    <x v="17"/>
    <x v="216"/>
    <m/>
    <x v="19"/>
  </r>
  <r>
    <x v="248"/>
    <x v="0"/>
    <x v="0"/>
    <x v="118"/>
    <m/>
    <x v="22"/>
  </r>
  <r>
    <x v="108"/>
    <x v="1"/>
    <x v="2"/>
    <x v="52"/>
    <m/>
    <x v="13"/>
  </r>
  <r>
    <x v="154"/>
    <x v="1"/>
    <x v="10"/>
    <x v="217"/>
    <m/>
    <x v="12"/>
  </r>
  <r>
    <x v="249"/>
    <x v="2"/>
    <x v="17"/>
    <x v="16"/>
    <m/>
    <x v="11"/>
  </r>
  <r>
    <x v="32"/>
    <x v="5"/>
    <x v="13"/>
    <x v="191"/>
    <m/>
    <x v="17"/>
  </r>
  <r>
    <x v="250"/>
    <x v="5"/>
    <x v="9"/>
    <x v="218"/>
    <m/>
    <x v="22"/>
  </r>
  <r>
    <x v="251"/>
    <x v="2"/>
    <x v="17"/>
    <x v="117"/>
    <m/>
    <x v="11"/>
  </r>
  <r>
    <x v="116"/>
    <x v="4"/>
    <x v="20"/>
    <x v="180"/>
    <m/>
    <x v="14"/>
  </r>
  <r>
    <x v="252"/>
    <x v="2"/>
    <x v="17"/>
    <x v="177"/>
    <m/>
    <x v="0"/>
  </r>
  <r>
    <x v="253"/>
    <x v="2"/>
    <x v="4"/>
    <x v="219"/>
    <m/>
    <x v="9"/>
  </r>
  <r>
    <x v="254"/>
    <x v="3"/>
    <x v="19"/>
    <x v="220"/>
    <m/>
    <x v="17"/>
  </r>
  <r>
    <x v="255"/>
    <x v="4"/>
    <x v="11"/>
    <x v="184"/>
    <m/>
    <x v="4"/>
  </r>
  <r>
    <x v="256"/>
    <x v="0"/>
    <x v="1"/>
    <x v="93"/>
    <m/>
    <x v="22"/>
  </r>
  <r>
    <x v="14"/>
    <x v="5"/>
    <x v="13"/>
    <x v="101"/>
    <m/>
    <x v="4"/>
  </r>
  <r>
    <x v="257"/>
    <x v="2"/>
    <x v="17"/>
    <x v="150"/>
    <m/>
    <x v="11"/>
  </r>
  <r>
    <x v="258"/>
    <x v="5"/>
    <x v="8"/>
    <x v="221"/>
    <m/>
    <x v="11"/>
  </r>
  <r>
    <x v="9"/>
    <x v="3"/>
    <x v="15"/>
    <x v="74"/>
    <m/>
    <x v="8"/>
  </r>
  <r>
    <x v="259"/>
    <x v="1"/>
    <x v="2"/>
    <x v="114"/>
    <m/>
    <x v="2"/>
  </r>
  <r>
    <x v="260"/>
    <x v="3"/>
    <x v="5"/>
    <x v="222"/>
    <m/>
    <x v="9"/>
  </r>
  <r>
    <x v="261"/>
    <x v="2"/>
    <x v="17"/>
    <x v="223"/>
    <m/>
    <x v="7"/>
  </r>
  <r>
    <x v="262"/>
    <x v="3"/>
    <x v="19"/>
    <x v="224"/>
    <m/>
    <x v="9"/>
  </r>
  <r>
    <x v="61"/>
    <x v="0"/>
    <x v="0"/>
    <x v="225"/>
    <m/>
    <x v="18"/>
  </r>
  <r>
    <x v="263"/>
    <x v="0"/>
    <x v="1"/>
    <x v="60"/>
    <m/>
    <x v="14"/>
  </r>
  <r>
    <x v="264"/>
    <x v="5"/>
    <x v="8"/>
    <x v="33"/>
    <m/>
    <x v="21"/>
  </r>
  <r>
    <x v="265"/>
    <x v="4"/>
    <x v="6"/>
    <x v="226"/>
    <m/>
    <x v="4"/>
  </r>
  <r>
    <x v="12"/>
    <x v="2"/>
    <x v="3"/>
    <x v="196"/>
    <m/>
    <x v="10"/>
  </r>
  <r>
    <x v="180"/>
    <x v="2"/>
    <x v="17"/>
    <x v="227"/>
    <m/>
    <x v="16"/>
  </r>
  <r>
    <x v="55"/>
    <x v="2"/>
    <x v="3"/>
    <x v="37"/>
    <m/>
    <x v="2"/>
  </r>
  <r>
    <x v="86"/>
    <x v="2"/>
    <x v="17"/>
    <x v="228"/>
    <m/>
    <x v="1"/>
  </r>
  <r>
    <x v="144"/>
    <x v="1"/>
    <x v="10"/>
    <x v="229"/>
    <m/>
    <x v="16"/>
  </r>
  <r>
    <x v="266"/>
    <x v="3"/>
    <x v="5"/>
    <x v="146"/>
    <m/>
    <x v="7"/>
  </r>
  <r>
    <x v="67"/>
    <x v="4"/>
    <x v="20"/>
    <x v="17"/>
    <m/>
    <x v="22"/>
  </r>
  <r>
    <x v="267"/>
    <x v="0"/>
    <x v="1"/>
    <x v="230"/>
    <m/>
    <x v="22"/>
  </r>
  <r>
    <x v="193"/>
    <x v="5"/>
    <x v="9"/>
    <x v="231"/>
    <m/>
    <x v="15"/>
  </r>
  <r>
    <x v="268"/>
    <x v="4"/>
    <x v="18"/>
    <x v="232"/>
    <m/>
    <x v="13"/>
  </r>
  <r>
    <x v="233"/>
    <x v="3"/>
    <x v="5"/>
    <x v="233"/>
    <m/>
    <x v="13"/>
  </r>
  <r>
    <x v="269"/>
    <x v="2"/>
    <x v="17"/>
    <x v="234"/>
    <m/>
    <x v="19"/>
  </r>
  <r>
    <x v="229"/>
    <x v="3"/>
    <x v="15"/>
    <x v="92"/>
    <m/>
    <x v="14"/>
  </r>
  <r>
    <x v="65"/>
    <x v="0"/>
    <x v="0"/>
    <x v="203"/>
    <m/>
    <x v="9"/>
  </r>
  <r>
    <x v="270"/>
    <x v="5"/>
    <x v="13"/>
    <x v="100"/>
    <m/>
    <x v="21"/>
  </r>
  <r>
    <x v="61"/>
    <x v="4"/>
    <x v="11"/>
    <x v="29"/>
    <m/>
    <x v="18"/>
  </r>
  <r>
    <x v="271"/>
    <x v="0"/>
    <x v="1"/>
    <x v="235"/>
    <m/>
    <x v="6"/>
  </r>
  <r>
    <x v="272"/>
    <x v="0"/>
    <x v="0"/>
    <x v="116"/>
    <m/>
    <x v="12"/>
  </r>
  <r>
    <x v="273"/>
    <x v="5"/>
    <x v="9"/>
    <x v="223"/>
    <m/>
    <x v="23"/>
  </r>
  <r>
    <x v="233"/>
    <x v="1"/>
    <x v="12"/>
    <x v="236"/>
    <m/>
    <x v="13"/>
  </r>
  <r>
    <x v="181"/>
    <x v="2"/>
    <x v="17"/>
    <x v="126"/>
    <m/>
    <x v="5"/>
  </r>
  <r>
    <x v="274"/>
    <x v="0"/>
    <x v="0"/>
    <x v="71"/>
    <m/>
    <x v="7"/>
  </r>
  <r>
    <x v="131"/>
    <x v="5"/>
    <x v="8"/>
    <x v="237"/>
    <m/>
    <x v="10"/>
  </r>
  <r>
    <x v="275"/>
    <x v="0"/>
    <x v="0"/>
    <x v="34"/>
    <m/>
    <x v="2"/>
  </r>
  <r>
    <x v="105"/>
    <x v="4"/>
    <x v="11"/>
    <x v="238"/>
    <m/>
    <x v="5"/>
  </r>
  <r>
    <x v="228"/>
    <x v="3"/>
    <x v="15"/>
    <x v="28"/>
    <m/>
    <x v="5"/>
  </r>
  <r>
    <x v="139"/>
    <x v="2"/>
    <x v="3"/>
    <x v="14"/>
    <m/>
    <x v="19"/>
  </r>
  <r>
    <x v="276"/>
    <x v="4"/>
    <x v="16"/>
    <x v="202"/>
    <m/>
    <x v="19"/>
  </r>
  <r>
    <x v="277"/>
    <x v="0"/>
    <x v="0"/>
    <x v="46"/>
    <m/>
    <x v="5"/>
  </r>
  <r>
    <x v="278"/>
    <x v="2"/>
    <x v="17"/>
    <x v="239"/>
    <m/>
    <x v="19"/>
  </r>
  <r>
    <x v="279"/>
    <x v="3"/>
    <x v="15"/>
    <x v="74"/>
    <m/>
    <x v="15"/>
  </r>
  <r>
    <x v="280"/>
    <x v="0"/>
    <x v="0"/>
    <x v="19"/>
    <m/>
    <x v="9"/>
  </r>
  <r>
    <x v="155"/>
    <x v="5"/>
    <x v="8"/>
    <x v="17"/>
    <m/>
    <x v="18"/>
  </r>
  <r>
    <x v="281"/>
    <x v="2"/>
    <x v="3"/>
    <x v="221"/>
    <m/>
    <x v="21"/>
  </r>
  <r>
    <x v="135"/>
    <x v="1"/>
    <x v="2"/>
    <x v="178"/>
    <m/>
    <x v="5"/>
  </r>
  <r>
    <x v="282"/>
    <x v="4"/>
    <x v="21"/>
    <x v="240"/>
    <m/>
    <x v="2"/>
  </r>
  <r>
    <x v="283"/>
    <x v="2"/>
    <x v="17"/>
    <x v="12"/>
    <m/>
    <x v="1"/>
  </r>
  <r>
    <x v="284"/>
    <x v="1"/>
    <x v="10"/>
    <x v="241"/>
    <m/>
    <x v="11"/>
  </r>
  <r>
    <x v="285"/>
    <x v="4"/>
    <x v="21"/>
    <x v="202"/>
    <m/>
    <x v="17"/>
  </r>
  <r>
    <x v="286"/>
    <x v="3"/>
    <x v="15"/>
    <x v="92"/>
    <m/>
    <x v="10"/>
  </r>
  <r>
    <x v="287"/>
    <x v="1"/>
    <x v="2"/>
    <x v="65"/>
    <m/>
    <x v="10"/>
  </r>
  <r>
    <x v="188"/>
    <x v="2"/>
    <x v="3"/>
    <x v="242"/>
    <m/>
    <x v="1"/>
  </r>
  <r>
    <x v="157"/>
    <x v="5"/>
    <x v="8"/>
    <x v="129"/>
    <m/>
    <x v="16"/>
  </r>
  <r>
    <x v="288"/>
    <x v="0"/>
    <x v="0"/>
    <x v="243"/>
    <m/>
    <x v="6"/>
  </r>
  <r>
    <x v="289"/>
    <x v="5"/>
    <x v="8"/>
    <x v="34"/>
    <m/>
    <x v="3"/>
  </r>
  <r>
    <x v="290"/>
    <x v="4"/>
    <x v="21"/>
    <x v="244"/>
    <m/>
    <x v="7"/>
  </r>
  <r>
    <x v="11"/>
    <x v="1"/>
    <x v="2"/>
    <x v="245"/>
    <m/>
    <x v="1"/>
  </r>
  <r>
    <x v="16"/>
    <x v="1"/>
    <x v="12"/>
    <x v="56"/>
    <m/>
    <x v="6"/>
  </r>
  <r>
    <x v="291"/>
    <x v="1"/>
    <x v="12"/>
    <x v="145"/>
    <m/>
    <x v="16"/>
  </r>
  <r>
    <x v="292"/>
    <x v="1"/>
    <x v="10"/>
    <x v="224"/>
    <m/>
    <x v="14"/>
  </r>
  <r>
    <x v="293"/>
    <x v="0"/>
    <x v="0"/>
    <x v="246"/>
    <m/>
    <x v="1"/>
  </r>
  <r>
    <x v="294"/>
    <x v="4"/>
    <x v="6"/>
    <x v="247"/>
    <m/>
    <x v="17"/>
  </r>
  <r>
    <x v="269"/>
    <x v="2"/>
    <x v="3"/>
    <x v="248"/>
    <m/>
    <x v="19"/>
  </r>
  <r>
    <x v="241"/>
    <x v="2"/>
    <x v="17"/>
    <x v="249"/>
    <m/>
    <x v="17"/>
  </r>
  <r>
    <x v="128"/>
    <x v="2"/>
    <x v="3"/>
    <x v="250"/>
    <m/>
    <x v="10"/>
  </r>
  <r>
    <x v="295"/>
    <x v="3"/>
    <x v="15"/>
    <x v="201"/>
    <m/>
    <x v="7"/>
  </r>
  <r>
    <x v="296"/>
    <x v="3"/>
    <x v="5"/>
    <x v="98"/>
    <m/>
    <x v="3"/>
  </r>
  <r>
    <x v="297"/>
    <x v="0"/>
    <x v="0"/>
    <x v="251"/>
    <m/>
    <x v="9"/>
  </r>
  <r>
    <x v="298"/>
    <x v="5"/>
    <x v="8"/>
    <x v="197"/>
    <m/>
    <x v="1"/>
  </r>
  <r>
    <x v="54"/>
    <x v="0"/>
    <x v="0"/>
    <x v="26"/>
    <m/>
    <x v="22"/>
  </r>
  <r>
    <x v="299"/>
    <x v="0"/>
    <x v="0"/>
    <x v="252"/>
    <m/>
    <x v="4"/>
  </r>
  <r>
    <x v="300"/>
    <x v="0"/>
    <x v="1"/>
    <x v="174"/>
    <m/>
    <x v="13"/>
  </r>
  <r>
    <x v="76"/>
    <x v="3"/>
    <x v="5"/>
    <x v="253"/>
    <m/>
    <x v="18"/>
  </r>
  <r>
    <x v="301"/>
    <x v="3"/>
    <x v="15"/>
    <x v="224"/>
    <m/>
    <x v="7"/>
  </r>
  <r>
    <x v="136"/>
    <x v="5"/>
    <x v="7"/>
    <x v="119"/>
    <m/>
    <x v="4"/>
  </r>
  <r>
    <x v="302"/>
    <x v="0"/>
    <x v="0"/>
    <x v="163"/>
    <m/>
    <x v="14"/>
  </r>
  <r>
    <x v="303"/>
    <x v="0"/>
    <x v="0"/>
    <x v="254"/>
    <m/>
    <x v="21"/>
  </r>
  <r>
    <x v="208"/>
    <x v="2"/>
    <x v="17"/>
    <x v="125"/>
    <m/>
    <x v="21"/>
  </r>
  <r>
    <x v="304"/>
    <x v="3"/>
    <x v="19"/>
    <x v="255"/>
    <m/>
    <x v="23"/>
  </r>
  <r>
    <x v="305"/>
    <x v="5"/>
    <x v="14"/>
    <x v="89"/>
    <m/>
    <x v="23"/>
  </r>
  <r>
    <x v="306"/>
    <x v="0"/>
    <x v="0"/>
    <x v="100"/>
    <m/>
    <x v="23"/>
  </r>
  <r>
    <x v="307"/>
    <x v="0"/>
    <x v="0"/>
    <x v="256"/>
    <m/>
    <x v="2"/>
  </r>
  <r>
    <x v="63"/>
    <x v="1"/>
    <x v="12"/>
    <x v="257"/>
    <m/>
    <x v="2"/>
  </r>
  <r>
    <x v="308"/>
    <x v="2"/>
    <x v="17"/>
    <x v="131"/>
    <m/>
    <x v="5"/>
  </r>
  <r>
    <x v="309"/>
    <x v="4"/>
    <x v="20"/>
    <x v="102"/>
    <m/>
    <x v="19"/>
  </r>
  <r>
    <x v="108"/>
    <x v="5"/>
    <x v="14"/>
    <x v="140"/>
    <m/>
    <x v="13"/>
  </r>
  <r>
    <x v="122"/>
    <x v="4"/>
    <x v="11"/>
    <x v="161"/>
    <m/>
    <x v="3"/>
  </r>
  <r>
    <x v="310"/>
    <x v="3"/>
    <x v="19"/>
    <x v="171"/>
    <m/>
    <x v="19"/>
  </r>
  <r>
    <x v="311"/>
    <x v="0"/>
    <x v="0"/>
    <x v="244"/>
    <m/>
    <x v="23"/>
  </r>
  <r>
    <x v="312"/>
    <x v="0"/>
    <x v="0"/>
    <x v="258"/>
    <m/>
    <x v="11"/>
  </r>
  <r>
    <x v="313"/>
    <x v="2"/>
    <x v="4"/>
    <x v="236"/>
    <m/>
    <x v="14"/>
  </r>
  <r>
    <x v="314"/>
    <x v="4"/>
    <x v="11"/>
    <x v="35"/>
    <m/>
    <x v="23"/>
  </r>
  <r>
    <x v="253"/>
    <x v="4"/>
    <x v="16"/>
    <x v="42"/>
    <m/>
    <x v="9"/>
  </r>
  <r>
    <x v="314"/>
    <x v="1"/>
    <x v="12"/>
    <x v="259"/>
    <m/>
    <x v="23"/>
  </r>
  <r>
    <x v="315"/>
    <x v="2"/>
    <x v="17"/>
    <x v="260"/>
    <m/>
    <x v="19"/>
  </r>
  <r>
    <x v="316"/>
    <x v="4"/>
    <x v="20"/>
    <x v="261"/>
    <m/>
    <x v="1"/>
  </r>
  <r>
    <x v="317"/>
    <x v="1"/>
    <x v="10"/>
    <x v="92"/>
    <m/>
    <x v="13"/>
  </r>
  <r>
    <x v="262"/>
    <x v="2"/>
    <x v="17"/>
    <x v="259"/>
    <m/>
    <x v="9"/>
  </r>
  <r>
    <x v="318"/>
    <x v="4"/>
    <x v="18"/>
    <x v="106"/>
    <m/>
    <x v="20"/>
  </r>
  <r>
    <x v="319"/>
    <x v="2"/>
    <x v="17"/>
    <x v="156"/>
    <m/>
    <x v="14"/>
  </r>
  <r>
    <x v="87"/>
    <x v="2"/>
    <x v="3"/>
    <x v="93"/>
    <m/>
    <x v="17"/>
  </r>
  <r>
    <x v="8"/>
    <x v="5"/>
    <x v="8"/>
    <x v="262"/>
    <m/>
    <x v="7"/>
  </r>
  <r>
    <x v="320"/>
    <x v="3"/>
    <x v="19"/>
    <x v="263"/>
    <m/>
    <x v="22"/>
  </r>
  <r>
    <x v="321"/>
    <x v="0"/>
    <x v="0"/>
    <x v="150"/>
    <m/>
    <x v="15"/>
  </r>
  <r>
    <x v="86"/>
    <x v="4"/>
    <x v="16"/>
    <x v="124"/>
    <m/>
    <x v="1"/>
  </r>
  <r>
    <x v="322"/>
    <x v="3"/>
    <x v="15"/>
    <x v="260"/>
    <m/>
    <x v="15"/>
  </r>
  <r>
    <x v="242"/>
    <x v="2"/>
    <x v="17"/>
    <x v="239"/>
    <m/>
    <x v="8"/>
  </r>
  <r>
    <x v="323"/>
    <x v="5"/>
    <x v="13"/>
    <x v="2"/>
    <m/>
    <x v="2"/>
  </r>
  <r>
    <x v="45"/>
    <x v="5"/>
    <x v="9"/>
    <x v="158"/>
    <m/>
    <x v="13"/>
  </r>
  <r>
    <x v="310"/>
    <x v="4"/>
    <x v="6"/>
    <x v="264"/>
    <m/>
    <x v="19"/>
  </r>
  <r>
    <x v="324"/>
    <x v="1"/>
    <x v="10"/>
    <x v="221"/>
    <m/>
    <x v="5"/>
  </r>
  <r>
    <x v="325"/>
    <x v="3"/>
    <x v="5"/>
    <x v="33"/>
    <m/>
    <x v="12"/>
  </r>
  <r>
    <x v="326"/>
    <x v="4"/>
    <x v="16"/>
    <x v="2"/>
    <m/>
    <x v="16"/>
  </r>
  <r>
    <x v="327"/>
    <x v="5"/>
    <x v="7"/>
    <x v="222"/>
    <m/>
    <x v="0"/>
  </r>
  <r>
    <x v="328"/>
    <x v="4"/>
    <x v="6"/>
    <x v="130"/>
    <m/>
    <x v="22"/>
  </r>
  <r>
    <x v="216"/>
    <x v="1"/>
    <x v="2"/>
    <x v="265"/>
    <m/>
    <x v="10"/>
  </r>
  <r>
    <x v="329"/>
    <x v="0"/>
    <x v="0"/>
    <x v="266"/>
    <m/>
    <x v="21"/>
  </r>
  <r>
    <x v="53"/>
    <x v="2"/>
    <x v="3"/>
    <x v="267"/>
    <m/>
    <x v="23"/>
  </r>
  <r>
    <x v="117"/>
    <x v="2"/>
    <x v="4"/>
    <x v="4"/>
    <m/>
    <x v="23"/>
  </r>
  <r>
    <x v="184"/>
    <x v="4"/>
    <x v="16"/>
    <x v="117"/>
    <m/>
    <x v="23"/>
  </r>
  <r>
    <x v="263"/>
    <x v="0"/>
    <x v="0"/>
    <x v="13"/>
    <m/>
    <x v="14"/>
  </r>
  <r>
    <x v="330"/>
    <x v="2"/>
    <x v="17"/>
    <x v="118"/>
    <m/>
    <x v="10"/>
  </r>
  <r>
    <x v="331"/>
    <x v="5"/>
    <x v="13"/>
    <x v="268"/>
    <m/>
    <x v="18"/>
  </r>
  <r>
    <x v="115"/>
    <x v="3"/>
    <x v="15"/>
    <x v="59"/>
    <m/>
    <x v="9"/>
  </r>
  <r>
    <x v="194"/>
    <x v="2"/>
    <x v="17"/>
    <x v="31"/>
    <m/>
    <x v="1"/>
  </r>
  <r>
    <x v="117"/>
    <x v="1"/>
    <x v="10"/>
    <x v="47"/>
    <m/>
    <x v="23"/>
  </r>
  <r>
    <x v="318"/>
    <x v="5"/>
    <x v="8"/>
    <x v="206"/>
    <m/>
    <x v="20"/>
  </r>
  <r>
    <x v="332"/>
    <x v="0"/>
    <x v="0"/>
    <x v="223"/>
    <m/>
    <x v="6"/>
  </r>
  <r>
    <x v="69"/>
    <x v="4"/>
    <x v="6"/>
    <x v="144"/>
    <m/>
    <x v="2"/>
  </r>
  <r>
    <x v="333"/>
    <x v="2"/>
    <x v="3"/>
    <x v="269"/>
    <m/>
    <x v="19"/>
  </r>
  <r>
    <x v="334"/>
    <x v="3"/>
    <x v="5"/>
    <x v="270"/>
    <m/>
    <x v="21"/>
  </r>
  <r>
    <x v="54"/>
    <x v="3"/>
    <x v="5"/>
    <x v="48"/>
    <m/>
    <x v="22"/>
  </r>
  <r>
    <x v="335"/>
    <x v="2"/>
    <x v="3"/>
    <x v="120"/>
    <m/>
    <x v="11"/>
  </r>
  <r>
    <x v="336"/>
    <x v="1"/>
    <x v="10"/>
    <x v="271"/>
    <m/>
    <x v="20"/>
  </r>
  <r>
    <x v="337"/>
    <x v="5"/>
    <x v="9"/>
    <x v="171"/>
    <m/>
    <x v="12"/>
  </r>
  <r>
    <x v="338"/>
    <x v="1"/>
    <x v="10"/>
    <x v="263"/>
    <m/>
    <x v="18"/>
  </r>
  <r>
    <x v="110"/>
    <x v="2"/>
    <x v="4"/>
    <x v="174"/>
    <m/>
    <x v="5"/>
  </r>
  <r>
    <x v="339"/>
    <x v="0"/>
    <x v="0"/>
    <x v="67"/>
    <m/>
    <x v="16"/>
  </r>
  <r>
    <x v="180"/>
    <x v="5"/>
    <x v="14"/>
    <x v="97"/>
    <m/>
    <x v="16"/>
  </r>
  <r>
    <x v="340"/>
    <x v="2"/>
    <x v="3"/>
    <x v="140"/>
    <m/>
    <x v="10"/>
  </r>
  <r>
    <x v="185"/>
    <x v="0"/>
    <x v="0"/>
    <x v="208"/>
    <m/>
    <x v="19"/>
  </r>
  <r>
    <x v="341"/>
    <x v="1"/>
    <x v="2"/>
    <x v="272"/>
    <m/>
    <x v="19"/>
  </r>
  <r>
    <x v="258"/>
    <x v="5"/>
    <x v="9"/>
    <x v="91"/>
    <m/>
    <x v="11"/>
  </r>
  <r>
    <x v="64"/>
    <x v="2"/>
    <x v="17"/>
    <x v="273"/>
    <m/>
    <x v="12"/>
  </r>
  <r>
    <x v="342"/>
    <x v="5"/>
    <x v="8"/>
    <x v="146"/>
    <m/>
    <x v="15"/>
  </r>
  <r>
    <x v="187"/>
    <x v="2"/>
    <x v="17"/>
    <x v="274"/>
    <m/>
    <x v="3"/>
  </r>
  <r>
    <x v="343"/>
    <x v="5"/>
    <x v="8"/>
    <x v="67"/>
    <m/>
    <x v="1"/>
  </r>
  <r>
    <x v="344"/>
    <x v="4"/>
    <x v="18"/>
    <x v="275"/>
    <m/>
    <x v="0"/>
  </r>
  <r>
    <x v="345"/>
    <x v="0"/>
    <x v="0"/>
    <x v="276"/>
    <m/>
    <x v="10"/>
  </r>
  <r>
    <x v="42"/>
    <x v="4"/>
    <x v="18"/>
    <x v="277"/>
    <m/>
    <x v="12"/>
  </r>
  <r>
    <x v="346"/>
    <x v="0"/>
    <x v="0"/>
    <x v="84"/>
    <m/>
    <x v="17"/>
  </r>
  <r>
    <x v="134"/>
    <x v="3"/>
    <x v="5"/>
    <x v="278"/>
    <m/>
    <x v="5"/>
  </r>
  <r>
    <x v="347"/>
    <x v="1"/>
    <x v="2"/>
    <x v="168"/>
    <m/>
    <x v="8"/>
  </r>
  <r>
    <x v="39"/>
    <x v="3"/>
    <x v="15"/>
    <x v="153"/>
    <m/>
    <x v="19"/>
  </r>
  <r>
    <x v="210"/>
    <x v="2"/>
    <x v="4"/>
    <x v="62"/>
    <m/>
    <x v="5"/>
  </r>
  <r>
    <x v="97"/>
    <x v="5"/>
    <x v="14"/>
    <x v="200"/>
    <m/>
    <x v="10"/>
  </r>
  <r>
    <x v="159"/>
    <x v="2"/>
    <x v="17"/>
    <x v="279"/>
    <m/>
    <x v="6"/>
  </r>
  <r>
    <x v="348"/>
    <x v="4"/>
    <x v="16"/>
    <x v="23"/>
    <m/>
    <x v="14"/>
  </r>
  <r>
    <x v="349"/>
    <x v="0"/>
    <x v="0"/>
    <x v="156"/>
    <m/>
    <x v="12"/>
  </r>
  <r>
    <x v="109"/>
    <x v="0"/>
    <x v="1"/>
    <x v="280"/>
    <m/>
    <x v="4"/>
  </r>
  <r>
    <x v="261"/>
    <x v="1"/>
    <x v="2"/>
    <x v="152"/>
    <m/>
    <x v="7"/>
  </r>
  <r>
    <x v="350"/>
    <x v="0"/>
    <x v="1"/>
    <x v="253"/>
    <m/>
    <x v="19"/>
  </r>
  <r>
    <x v="81"/>
    <x v="3"/>
    <x v="19"/>
    <x v="281"/>
    <m/>
    <x v="14"/>
  </r>
  <r>
    <x v="351"/>
    <x v="5"/>
    <x v="14"/>
    <x v="195"/>
    <m/>
    <x v="8"/>
  </r>
  <r>
    <x v="51"/>
    <x v="0"/>
    <x v="1"/>
    <x v="9"/>
    <m/>
    <x v="9"/>
  </r>
  <r>
    <x v="352"/>
    <x v="1"/>
    <x v="10"/>
    <x v="109"/>
    <m/>
    <x v="21"/>
  </r>
  <r>
    <x v="353"/>
    <x v="2"/>
    <x v="17"/>
    <x v="261"/>
    <m/>
    <x v="3"/>
  </r>
  <r>
    <x v="354"/>
    <x v="1"/>
    <x v="2"/>
    <x v="118"/>
    <m/>
    <x v="14"/>
  </r>
  <r>
    <x v="355"/>
    <x v="2"/>
    <x v="3"/>
    <x v="118"/>
    <m/>
    <x v="5"/>
  </r>
  <r>
    <x v="356"/>
    <x v="0"/>
    <x v="1"/>
    <x v="38"/>
    <m/>
    <x v="4"/>
  </r>
  <r>
    <x v="317"/>
    <x v="5"/>
    <x v="13"/>
    <x v="238"/>
    <m/>
    <x v="13"/>
  </r>
  <r>
    <x v="202"/>
    <x v="1"/>
    <x v="2"/>
    <x v="282"/>
    <m/>
    <x v="2"/>
  </r>
  <r>
    <x v="357"/>
    <x v="4"/>
    <x v="16"/>
    <x v="283"/>
    <m/>
    <x v="18"/>
  </r>
  <r>
    <x v="358"/>
    <x v="0"/>
    <x v="1"/>
    <x v="284"/>
    <m/>
    <x v="8"/>
  </r>
  <r>
    <x v="359"/>
    <x v="3"/>
    <x v="19"/>
    <x v="71"/>
    <m/>
    <x v="6"/>
  </r>
  <r>
    <x v="360"/>
    <x v="5"/>
    <x v="8"/>
    <x v="274"/>
    <m/>
    <x v="16"/>
  </r>
  <r>
    <x v="361"/>
    <x v="3"/>
    <x v="5"/>
    <x v="193"/>
    <m/>
    <x v="20"/>
  </r>
  <r>
    <x v="362"/>
    <x v="6"/>
    <x v="22"/>
    <x v="285"/>
    <m/>
    <x v="15"/>
  </r>
  <r>
    <x v="318"/>
    <x v="6"/>
    <x v="22"/>
    <x v="285"/>
    <m/>
    <x v="20"/>
  </r>
  <r>
    <x v="363"/>
    <x v="6"/>
    <x v="22"/>
    <x v="285"/>
    <m/>
    <x v="5"/>
  </r>
  <r>
    <x v="330"/>
    <x v="6"/>
    <x v="22"/>
    <x v="285"/>
    <m/>
    <x v="10"/>
  </r>
  <r>
    <x v="8"/>
    <x v="6"/>
    <x v="22"/>
    <x v="285"/>
    <m/>
    <x v="7"/>
  </r>
  <r>
    <x v="75"/>
    <x v="6"/>
    <x v="22"/>
    <x v="285"/>
    <m/>
    <x v="14"/>
  </r>
  <r>
    <x v="80"/>
    <x v="6"/>
    <x v="22"/>
    <x v="285"/>
    <m/>
    <x v="8"/>
  </r>
  <r>
    <x v="364"/>
    <x v="6"/>
    <x v="22"/>
    <x v="285"/>
    <m/>
    <x v="3"/>
  </r>
  <r>
    <x v="175"/>
    <x v="6"/>
    <x v="22"/>
    <x v="285"/>
    <m/>
    <x v="11"/>
  </r>
  <r>
    <x v="196"/>
    <x v="6"/>
    <x v="22"/>
    <x v="285"/>
    <m/>
    <x v="18"/>
  </r>
  <r>
    <x v="365"/>
    <x v="6"/>
    <x v="22"/>
    <x v="285"/>
    <m/>
    <x v="0"/>
  </r>
  <r>
    <x v="366"/>
    <x v="6"/>
    <x v="22"/>
    <x v="285"/>
    <m/>
    <x v="13"/>
  </r>
  <r>
    <x v="144"/>
    <x v="6"/>
    <x v="22"/>
    <x v="286"/>
    <m/>
    <x v="16"/>
  </r>
  <r>
    <x v="346"/>
    <x v="6"/>
    <x v="22"/>
    <x v="286"/>
    <m/>
    <x v="17"/>
  </r>
  <r>
    <x v="367"/>
    <x v="6"/>
    <x v="22"/>
    <x v="286"/>
    <m/>
    <x v="22"/>
  </r>
  <r>
    <x v="29"/>
    <x v="6"/>
    <x v="22"/>
    <x v="286"/>
    <m/>
    <x v="6"/>
  </r>
  <r>
    <x v="368"/>
    <x v="6"/>
    <x v="22"/>
    <x v="286"/>
    <m/>
    <x v="19"/>
  </r>
  <r>
    <x v="369"/>
    <x v="6"/>
    <x v="22"/>
    <x v="286"/>
    <m/>
    <x v="23"/>
  </r>
  <r>
    <x v="370"/>
    <x v="6"/>
    <x v="22"/>
    <x v="286"/>
    <m/>
    <x v="2"/>
  </r>
  <r>
    <x v="371"/>
    <x v="6"/>
    <x v="22"/>
    <x v="286"/>
    <m/>
    <x v="21"/>
  </r>
  <r>
    <x v="133"/>
    <x v="6"/>
    <x v="22"/>
    <x v="286"/>
    <m/>
    <x v="12"/>
  </r>
  <r>
    <x v="372"/>
    <x v="6"/>
    <x v="22"/>
    <x v="286"/>
    <m/>
    <x v="4"/>
  </r>
  <r>
    <x v="343"/>
    <x v="6"/>
    <x v="22"/>
    <x v="286"/>
    <m/>
    <x v="1"/>
  </r>
  <r>
    <x v="65"/>
    <x v="6"/>
    <x v="22"/>
    <x v="286"/>
    <m/>
    <x v="9"/>
  </r>
  <r>
    <x v="8"/>
    <x v="6"/>
    <x v="23"/>
    <x v="287"/>
    <m/>
    <x v="7"/>
  </r>
  <r>
    <x v="365"/>
    <x v="6"/>
    <x v="23"/>
    <x v="288"/>
    <m/>
    <x v="0"/>
  </r>
  <r>
    <x v="370"/>
    <x v="6"/>
    <x v="23"/>
    <x v="289"/>
    <m/>
    <x v="2"/>
  </r>
  <r>
    <x v="362"/>
    <x v="6"/>
    <x v="24"/>
    <x v="226"/>
    <m/>
    <x v="15"/>
  </r>
  <r>
    <x v="318"/>
    <x v="6"/>
    <x v="24"/>
    <x v="290"/>
    <m/>
    <x v="20"/>
  </r>
  <r>
    <x v="363"/>
    <x v="6"/>
    <x v="24"/>
    <x v="243"/>
    <m/>
    <x v="5"/>
  </r>
  <r>
    <x v="330"/>
    <x v="6"/>
    <x v="24"/>
    <x v="291"/>
    <m/>
    <x v="10"/>
  </r>
  <r>
    <x v="8"/>
    <x v="6"/>
    <x v="24"/>
    <x v="226"/>
    <m/>
    <x v="7"/>
  </r>
  <r>
    <x v="75"/>
    <x v="6"/>
    <x v="24"/>
    <x v="290"/>
    <m/>
    <x v="14"/>
  </r>
  <r>
    <x v="80"/>
    <x v="6"/>
    <x v="24"/>
    <x v="226"/>
    <m/>
    <x v="8"/>
  </r>
  <r>
    <x v="364"/>
    <x v="6"/>
    <x v="24"/>
    <x v="291"/>
    <m/>
    <x v="3"/>
  </r>
  <r>
    <x v="175"/>
    <x v="6"/>
    <x v="24"/>
    <x v="292"/>
    <m/>
    <x v="11"/>
  </r>
  <r>
    <x v="196"/>
    <x v="6"/>
    <x v="24"/>
    <x v="226"/>
    <m/>
    <x v="18"/>
  </r>
  <r>
    <x v="365"/>
    <x v="6"/>
    <x v="24"/>
    <x v="290"/>
    <m/>
    <x v="0"/>
  </r>
  <r>
    <x v="366"/>
    <x v="6"/>
    <x v="24"/>
    <x v="293"/>
    <m/>
    <x v="13"/>
  </r>
  <r>
    <x v="144"/>
    <x v="6"/>
    <x v="24"/>
    <x v="291"/>
    <m/>
    <x v="16"/>
  </r>
  <r>
    <x v="346"/>
    <x v="6"/>
    <x v="24"/>
    <x v="294"/>
    <m/>
    <x v="17"/>
  </r>
  <r>
    <x v="367"/>
    <x v="6"/>
    <x v="24"/>
    <x v="226"/>
    <m/>
    <x v="22"/>
  </r>
  <r>
    <x v="29"/>
    <x v="6"/>
    <x v="24"/>
    <x v="243"/>
    <m/>
    <x v="6"/>
  </r>
  <r>
    <x v="368"/>
    <x v="6"/>
    <x v="24"/>
    <x v="226"/>
    <m/>
    <x v="19"/>
  </r>
  <r>
    <x v="369"/>
    <x v="6"/>
    <x v="24"/>
    <x v="127"/>
    <m/>
    <x v="23"/>
  </r>
  <r>
    <x v="370"/>
    <x v="6"/>
    <x v="24"/>
    <x v="226"/>
    <m/>
    <x v="2"/>
  </r>
  <r>
    <x v="371"/>
    <x v="6"/>
    <x v="24"/>
    <x v="295"/>
    <m/>
    <x v="21"/>
  </r>
  <r>
    <x v="133"/>
    <x v="6"/>
    <x v="24"/>
    <x v="291"/>
    <m/>
    <x v="12"/>
  </r>
  <r>
    <x v="372"/>
    <x v="6"/>
    <x v="24"/>
    <x v="226"/>
    <m/>
    <x v="4"/>
  </r>
  <r>
    <x v="343"/>
    <x v="6"/>
    <x v="24"/>
    <x v="226"/>
    <m/>
    <x v="1"/>
  </r>
  <r>
    <x v="65"/>
    <x v="6"/>
    <x v="24"/>
    <x v="296"/>
    <m/>
    <x v="9"/>
  </r>
  <r>
    <x v="196"/>
    <x v="6"/>
    <x v="23"/>
    <x v="297"/>
    <m/>
    <x v="18"/>
  </r>
  <r>
    <x v="367"/>
    <x v="6"/>
    <x v="23"/>
    <x v="298"/>
    <m/>
    <x v="22"/>
  </r>
  <r>
    <x v="372"/>
    <x v="6"/>
    <x v="23"/>
    <x v="299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1D4791-992F-467B-81D7-97C5B14CB4EC}" name="mes_despesas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9">
  <location ref="D3:E5" firstHeaderRow="1" firstDataRow="1" firstDataCol="1" rowPageCount="1" colPageCount="1"/>
  <pivotFields count="11">
    <pivotField axis="axisRow" numFmtId="14" showAll="0" defaultSubtotal="0">
      <items count="373">
        <item x="239"/>
        <item x="21"/>
        <item x="126"/>
        <item x="321"/>
        <item x="132"/>
        <item x="342"/>
        <item x="322"/>
        <item x="88"/>
        <item x="79"/>
        <item x="171"/>
        <item x="279"/>
        <item x="178"/>
        <item x="193"/>
        <item x="141"/>
        <item x="318"/>
        <item x="168"/>
        <item x="102"/>
        <item x="71"/>
        <item x="149"/>
        <item x="34"/>
        <item x="234"/>
        <item x="36"/>
        <item x="41"/>
        <item x="114"/>
        <item x="35"/>
        <item x="164"/>
        <item x="336"/>
        <item x="361"/>
        <item x="5"/>
        <item x="89"/>
        <item x="110"/>
        <item x="13"/>
        <item x="134"/>
        <item x="105"/>
        <item x="228"/>
        <item x="56"/>
        <item x="308"/>
        <item x="277"/>
        <item x="15"/>
        <item x="181"/>
        <item x="137"/>
        <item x="324"/>
        <item x="189"/>
        <item x="231"/>
        <item x="355"/>
        <item x="210"/>
        <item x="47"/>
        <item x="112"/>
        <item x="135"/>
        <item x="330"/>
        <item x="340"/>
        <item x="216"/>
        <item x="287"/>
        <item x="128"/>
        <item x="345"/>
        <item x="286"/>
        <item x="151"/>
        <item x="12"/>
        <item x="97"/>
        <item x="131"/>
        <item x="8"/>
        <item x="295"/>
        <item x="212"/>
        <item x="182"/>
        <item x="261"/>
        <item x="100"/>
        <item x="46"/>
        <item x="232"/>
        <item x="220"/>
        <item x="301"/>
        <item x="266"/>
        <item x="161"/>
        <item x="68"/>
        <item x="204"/>
        <item x="209"/>
        <item x="274"/>
        <item x="124"/>
        <item x="290"/>
        <item x="75"/>
        <item x="263"/>
        <item x="229"/>
        <item x="227"/>
        <item x="222"/>
        <item x="348"/>
        <item x="116"/>
        <item x="246"/>
        <item x="319"/>
        <item x="292"/>
        <item x="354"/>
        <item x="313"/>
        <item x="20"/>
        <item x="302"/>
        <item x="81"/>
        <item x="170"/>
        <item x="80"/>
        <item x="119"/>
        <item x="37"/>
        <item x="242"/>
        <item x="57"/>
        <item x="215"/>
        <item x="207"/>
        <item x="162"/>
        <item x="9"/>
        <item x="152"/>
        <item x="358"/>
        <item x="240"/>
        <item x="347"/>
        <item x="351"/>
        <item x="289"/>
        <item x="187"/>
        <item x="192"/>
        <item x="49"/>
        <item x="158"/>
        <item x="353"/>
        <item x="143"/>
        <item x="33"/>
        <item x="296"/>
        <item x="219"/>
        <item x="3"/>
        <item x="122"/>
        <item x="175"/>
        <item x="25"/>
        <item x="257"/>
        <item x="249"/>
        <item x="17"/>
        <item x="335"/>
        <item x="93"/>
        <item x="312"/>
        <item x="258"/>
        <item x="284"/>
        <item x="160"/>
        <item x="179"/>
        <item x="251"/>
        <item x="196"/>
        <item x="198"/>
        <item x="226"/>
        <item x="357"/>
        <item x="111"/>
        <item x="155"/>
        <item x="331"/>
        <item x="96"/>
        <item x="44"/>
        <item x="61"/>
        <item x="243"/>
        <item x="338"/>
        <item x="147"/>
        <item x="78"/>
        <item x="76"/>
        <item x="28"/>
        <item x="77"/>
        <item x="0"/>
        <item x="62"/>
        <item x="327"/>
        <item x="104"/>
        <item x="252"/>
        <item x="72"/>
        <item x="90"/>
        <item x="344"/>
        <item x="127"/>
        <item x="45"/>
        <item x="300"/>
        <item x="40"/>
        <item x="268"/>
        <item x="74"/>
        <item x="200"/>
        <item x="106"/>
        <item x="108"/>
        <item x="140"/>
        <item x="50"/>
        <item x="317"/>
        <item x="233"/>
        <item x="146"/>
        <item x="19"/>
        <item x="107"/>
        <item x="144"/>
        <item x="157"/>
        <item x="339"/>
        <item x="291"/>
        <item x="195"/>
        <item x="176"/>
        <item x="326"/>
        <item x="150"/>
        <item x="26"/>
        <item x="180"/>
        <item x="153"/>
        <item x="360"/>
        <item x="346"/>
        <item x="130"/>
        <item x="27"/>
        <item x="120"/>
        <item x="87"/>
        <item x="98"/>
        <item x="123"/>
        <item x="294"/>
        <item x="213"/>
        <item x="254"/>
        <item x="32"/>
        <item x="285"/>
        <item x="241"/>
        <item x="248"/>
        <item x="320"/>
        <item x="235"/>
        <item x="172"/>
        <item x="221"/>
        <item x="142"/>
        <item x="250"/>
        <item x="82"/>
        <item x="256"/>
        <item x="48"/>
        <item x="54"/>
        <item x="328"/>
        <item x="67"/>
        <item x="267"/>
        <item x="103"/>
        <item x="29"/>
        <item x="16"/>
        <item x="7"/>
        <item x="197"/>
        <item x="138"/>
        <item x="6"/>
        <item x="332"/>
        <item x="288"/>
        <item x="186"/>
        <item x="271"/>
        <item x="159"/>
        <item x="85"/>
        <item x="190"/>
        <item x="359"/>
        <item x="185"/>
        <item x="278"/>
        <item x="269"/>
        <item x="31"/>
        <item x="39"/>
        <item x="206"/>
        <item x="315"/>
        <item x="276"/>
        <item x="310"/>
        <item x="341"/>
        <item x="350"/>
        <item x="139"/>
        <item x="247"/>
        <item x="121"/>
        <item x="309"/>
        <item x="333"/>
        <item x="91"/>
        <item x="163"/>
        <item x="304"/>
        <item x="305"/>
        <item x="113"/>
        <item x="117"/>
        <item x="311"/>
        <item x="53"/>
        <item x="224"/>
        <item x="314"/>
        <item x="223"/>
        <item x="184"/>
        <item x="273"/>
        <item x="94"/>
        <item x="201"/>
        <item x="177"/>
        <item x="205"/>
        <item x="306"/>
        <item x="95"/>
        <item x="282"/>
        <item x="203"/>
        <item x="202"/>
        <item x="69"/>
        <item x="83"/>
        <item x="323"/>
        <item x="173"/>
        <item x="22"/>
        <item x="2"/>
        <item x="169"/>
        <item x="63"/>
        <item x="259"/>
        <item x="230"/>
        <item x="148"/>
        <item x="307"/>
        <item x="55"/>
        <item x="275"/>
        <item x="245"/>
        <item x="281"/>
        <item x="38"/>
        <item x="303"/>
        <item x="129"/>
        <item x="264"/>
        <item x="329"/>
        <item x="352"/>
        <item x="214"/>
        <item x="270"/>
        <item x="208"/>
        <item x="92"/>
        <item x="334"/>
        <item x="133"/>
        <item x="154"/>
        <item x="156"/>
        <item x="272"/>
        <item x="42"/>
        <item x="337"/>
        <item x="18"/>
        <item x="349"/>
        <item x="84"/>
        <item x="66"/>
        <item x="225"/>
        <item x="191"/>
        <item x="218"/>
        <item x="64"/>
        <item x="118"/>
        <item x="199"/>
        <item x="325"/>
        <item x="238"/>
        <item x="109"/>
        <item x="73"/>
        <item x="70"/>
        <item x="14"/>
        <item x="24"/>
        <item x="255"/>
        <item x="265"/>
        <item x="299"/>
        <item x="183"/>
        <item x="237"/>
        <item x="136"/>
        <item x="23"/>
        <item x="356"/>
        <item x="4"/>
        <item x="145"/>
        <item x="343"/>
        <item x="244"/>
        <item x="298"/>
        <item x="1"/>
        <item x="125"/>
        <item x="166"/>
        <item x="283"/>
        <item x="11"/>
        <item x="194"/>
        <item x="293"/>
        <item x="316"/>
        <item x="211"/>
        <item x="58"/>
        <item x="188"/>
        <item x="167"/>
        <item x="86"/>
        <item x="65"/>
        <item x="297"/>
        <item x="99"/>
        <item x="165"/>
        <item x="30"/>
        <item x="115"/>
        <item x="43"/>
        <item x="253"/>
        <item x="60"/>
        <item x="101"/>
        <item x="52"/>
        <item x="10"/>
        <item x="260"/>
        <item x="280"/>
        <item x="262"/>
        <item x="217"/>
        <item x="51"/>
        <item x="236"/>
        <item x="174"/>
        <item x="59"/>
        <item x="362"/>
        <item x="363"/>
        <item x="364"/>
        <item x="365"/>
        <item x="366"/>
        <item x="367"/>
        <item x="368"/>
        <item x="369"/>
        <item x="370"/>
        <item x="371"/>
        <item x="372"/>
      </items>
    </pivotField>
    <pivotField showAll="0" defaultSubtotal="0"/>
    <pivotField showAll="0" defaultSubtotal="0"/>
    <pivotField axis="axisPage" numFmtId="164" multipleItemSelectionAllowed="1" showAll="0" defaultSubtotal="0">
      <items count="300">
        <item x="226"/>
        <item x="221"/>
        <item x="279"/>
        <item x="245"/>
        <item x="34"/>
        <item x="231"/>
        <item x="212"/>
        <item x="275"/>
        <item x="111"/>
        <item x="248"/>
        <item x="73"/>
        <item x="225"/>
        <item x="191"/>
        <item x="153"/>
        <item x="172"/>
        <item x="125"/>
        <item x="139"/>
        <item x="207"/>
        <item x="274"/>
        <item x="88"/>
        <item x="250"/>
        <item x="75"/>
        <item x="213"/>
        <item x="253"/>
        <item x="138"/>
        <item x="83"/>
        <item x="164"/>
        <item x="166"/>
        <item x="17"/>
        <item x="61"/>
        <item x="39"/>
        <item x="168"/>
        <item x="128"/>
        <item x="35"/>
        <item x="243"/>
        <item x="56"/>
        <item x="185"/>
        <item x="267"/>
        <item x="11"/>
        <item x="278"/>
        <item x="240"/>
        <item x="120"/>
        <item x="93"/>
        <item x="85"/>
        <item x="176"/>
        <item x="14"/>
        <item x="13"/>
        <item x="20"/>
        <item x="193"/>
        <item x="265"/>
        <item x="209"/>
        <item x="105"/>
        <item x="10"/>
        <item x="219"/>
        <item x="54"/>
        <item x="96"/>
        <item x="100"/>
        <item x="165"/>
        <item x="19"/>
        <item x="150"/>
        <item x="273"/>
        <item x="204"/>
        <item x="58"/>
        <item x="169"/>
        <item x="236"/>
        <item x="162"/>
        <item x="233"/>
        <item x="2"/>
        <item x="196"/>
        <item x="66"/>
        <item x="235"/>
        <item x="201"/>
        <item x="121"/>
        <item x="78"/>
        <item x="137"/>
        <item x="198"/>
        <item x="32"/>
        <item x="86"/>
        <item x="202"/>
        <item x="8"/>
        <item x="205"/>
        <item x="246"/>
        <item x="194"/>
        <item x="130"/>
        <item x="52"/>
        <item x="276"/>
        <item x="171"/>
        <item x="107"/>
        <item x="238"/>
        <item x="112"/>
        <item x="27"/>
        <item x="152"/>
        <item x="65"/>
        <item x="62"/>
        <item x="60"/>
        <item x="116"/>
        <item x="81"/>
        <item x="187"/>
        <item x="90"/>
        <item x="70"/>
        <item x="117"/>
        <item x="247"/>
        <item x="174"/>
        <item x="7"/>
        <item x="30"/>
        <item x="160"/>
        <item x="218"/>
        <item x="184"/>
        <item x="217"/>
        <item x="251"/>
        <item x="271"/>
        <item x="147"/>
        <item x="157"/>
        <item x="223"/>
        <item x="257"/>
        <item x="227"/>
        <item x="113"/>
        <item x="6"/>
        <item x="50"/>
        <item x="144"/>
        <item x="67"/>
        <item x="18"/>
        <item x="124"/>
        <item x="230"/>
        <item x="140"/>
        <item x="57"/>
        <item x="101"/>
        <item x="234"/>
        <item x="195"/>
        <item x="31"/>
        <item x="263"/>
        <item x="239"/>
        <item x="72"/>
        <item x="229"/>
        <item x="84"/>
        <item x="71"/>
        <item x="210"/>
        <item x="242"/>
        <item x="25"/>
        <item x="16"/>
        <item x="208"/>
        <item x="114"/>
        <item x="108"/>
        <item x="254"/>
        <item x="277"/>
        <item x="98"/>
        <item x="68"/>
        <item x="180"/>
        <item x="122"/>
        <item x="270"/>
        <item x="258"/>
        <item x="102"/>
        <item x="163"/>
        <item x="109"/>
        <item x="37"/>
        <item x="211"/>
        <item x="142"/>
        <item x="145"/>
        <item x="260"/>
        <item x="154"/>
        <item x="94"/>
        <item x="261"/>
        <item x="48"/>
        <item x="106"/>
        <item x="92"/>
        <item x="280"/>
        <item x="40"/>
        <item x="36"/>
        <item x="189"/>
        <item x="21"/>
        <item x="264"/>
        <item x="188"/>
        <item x="222"/>
        <item x="155"/>
        <item x="91"/>
        <item x="28"/>
        <item x="26"/>
        <item x="232"/>
        <item x="4"/>
        <item x="284"/>
        <item x="77"/>
        <item x="283"/>
        <item x="38"/>
        <item x="259"/>
        <item x="161"/>
        <item x="129"/>
        <item x="99"/>
        <item x="262"/>
        <item x="151"/>
        <item x="224"/>
        <item x="237"/>
        <item x="63"/>
        <item x="252"/>
        <item x="173"/>
        <item x="43"/>
        <item x="146"/>
        <item x="53"/>
        <item x="126"/>
        <item x="192"/>
        <item x="135"/>
        <item x="5"/>
        <item x="42"/>
        <item x="47"/>
        <item x="175"/>
        <item x="179"/>
        <item x="69"/>
        <item x="29"/>
        <item x="282"/>
        <item x="59"/>
        <item x="216"/>
        <item x="104"/>
        <item x="220"/>
        <item x="9"/>
        <item x="134"/>
        <item x="206"/>
        <item x="159"/>
        <item x="80"/>
        <item x="158"/>
        <item x="272"/>
        <item x="256"/>
        <item x="141"/>
        <item x="200"/>
        <item x="133"/>
        <item x="119"/>
        <item x="281"/>
        <item x="12"/>
        <item x="123"/>
        <item x="203"/>
        <item x="228"/>
        <item x="49"/>
        <item x="190"/>
        <item x="22"/>
        <item x="79"/>
        <item x="103"/>
        <item x="55"/>
        <item x="15"/>
        <item x="74"/>
        <item x="170"/>
        <item x="24"/>
        <item x="186"/>
        <item x="143"/>
        <item x="1"/>
        <item x="0"/>
        <item x="244"/>
        <item x="95"/>
        <item x="23"/>
        <item x="3"/>
        <item x="97"/>
        <item x="183"/>
        <item x="214"/>
        <item x="266"/>
        <item x="149"/>
        <item x="156"/>
        <item x="87"/>
        <item x="41"/>
        <item x="46"/>
        <item x="249"/>
        <item x="197"/>
        <item x="215"/>
        <item x="118"/>
        <item x="33"/>
        <item x="115"/>
        <item x="131"/>
        <item x="255"/>
        <item x="182"/>
        <item x="167"/>
        <item x="178"/>
        <item x="89"/>
        <item x="268"/>
        <item x="177"/>
        <item x="51"/>
        <item x="76"/>
        <item x="45"/>
        <item x="110"/>
        <item x="136"/>
        <item x="269"/>
        <item x="82"/>
        <item x="181"/>
        <item x="199"/>
        <item x="148"/>
        <item x="64"/>
        <item x="241"/>
        <item x="132"/>
        <item x="44"/>
        <item x="127"/>
        <item h="1" x="288"/>
        <item h="1" x="287"/>
        <item h="1" x="289"/>
        <item h="1" x="285"/>
        <item h="1" x="286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</items>
    </pivotField>
    <pivotField showAll="0" defaultSubtotal="0"/>
    <pivotField showAll="0" defaultSubtotal="0"/>
    <pivotField axis="axisRow" showAll="0" defaultSubtotal="0">
      <items count="14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  <pivotField showAll="0" defaultSubtotal="0">
      <items count="6">
        <item sd="0" x="1"/>
        <item sd="0" x="2"/>
        <item sd="0" x="3"/>
        <item sd="0" x="4"/>
        <item sd="0" x="5"/>
        <item x="0"/>
      </items>
    </pivotField>
    <pivotField axis="axisRow" showAll="0" defaultSubtotal="0">
      <items count="5">
        <item x="1"/>
        <item h="1" x="2"/>
        <item h="1" sd="0" x="3"/>
        <item h="1" sd="0" x="4"/>
        <item h="1" x="0"/>
      </items>
    </pivotField>
    <pivotField dataField="1" dragToRow="0" dragToCol="0" dragToPage="0" showAll="0" defaultSubtotal="0"/>
    <pivotField dragToRow="0" dragToCol="0" dragToPage="0" showAll="0" defaultSubtotal="0"/>
  </pivotFields>
  <rowFields count="3">
    <field x="8"/>
    <field x="6"/>
    <field x="0"/>
  </rowFields>
  <rowItems count="2">
    <i>
      <x/>
    </i>
    <i r="1">
      <x v="1"/>
    </i>
  </rowItems>
  <colItems count="1">
    <i/>
  </colItems>
  <pageFields count="1">
    <pageField fld="3" hier="-1"/>
  </pageFields>
  <dataFields count="1">
    <dataField name="Soma de Despesas" fld="9" baseField="0" baseItem="0" numFmtId="164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2889B-5E3F-4DD1-A478-AB7D91FDC81A}" name="investiment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R3:R4" firstHeaderRow="1" firstDataRow="1" firstDataCol="0" rowPageCount="1" colPageCount="1"/>
  <pivotFields count="11">
    <pivotField numFmtId="14" showAll="0">
      <items count="374">
        <item x="362"/>
        <item x="239"/>
        <item x="21"/>
        <item x="126"/>
        <item x="321"/>
        <item x="132"/>
        <item x="342"/>
        <item x="322"/>
        <item x="88"/>
        <item x="79"/>
        <item x="171"/>
        <item x="279"/>
        <item x="178"/>
        <item x="193"/>
        <item x="141"/>
        <item x="318"/>
        <item x="168"/>
        <item x="102"/>
        <item x="71"/>
        <item x="149"/>
        <item x="34"/>
        <item x="234"/>
        <item x="36"/>
        <item x="41"/>
        <item x="114"/>
        <item x="35"/>
        <item x="164"/>
        <item x="336"/>
        <item x="361"/>
        <item x="363"/>
        <item x="5"/>
        <item x="89"/>
        <item x="110"/>
        <item x="13"/>
        <item x="134"/>
        <item x="105"/>
        <item x="228"/>
        <item x="56"/>
        <item x="308"/>
        <item x="277"/>
        <item x="15"/>
        <item x="181"/>
        <item x="137"/>
        <item x="324"/>
        <item x="189"/>
        <item x="231"/>
        <item x="355"/>
        <item x="210"/>
        <item x="47"/>
        <item x="112"/>
        <item x="135"/>
        <item x="330"/>
        <item x="340"/>
        <item x="216"/>
        <item x="287"/>
        <item x="128"/>
        <item x="345"/>
        <item x="286"/>
        <item x="151"/>
        <item x="12"/>
        <item x="97"/>
        <item x="131"/>
        <item x="8"/>
        <item x="295"/>
        <item x="212"/>
        <item x="182"/>
        <item x="261"/>
        <item x="100"/>
        <item x="46"/>
        <item x="232"/>
        <item x="220"/>
        <item x="301"/>
        <item x="266"/>
        <item x="161"/>
        <item x="68"/>
        <item x="204"/>
        <item x="209"/>
        <item x="274"/>
        <item x="124"/>
        <item x="290"/>
        <item x="75"/>
        <item x="263"/>
        <item x="229"/>
        <item x="227"/>
        <item x="222"/>
        <item x="348"/>
        <item x="116"/>
        <item x="246"/>
        <item x="319"/>
        <item x="292"/>
        <item x="354"/>
        <item x="313"/>
        <item x="20"/>
        <item x="302"/>
        <item x="81"/>
        <item x="170"/>
        <item x="80"/>
        <item x="119"/>
        <item x="37"/>
        <item x="242"/>
        <item x="57"/>
        <item x="215"/>
        <item x="207"/>
        <item x="162"/>
        <item x="9"/>
        <item x="152"/>
        <item x="358"/>
        <item x="240"/>
        <item x="347"/>
        <item x="351"/>
        <item x="364"/>
        <item x="289"/>
        <item x="187"/>
        <item x="192"/>
        <item x="49"/>
        <item x="158"/>
        <item x="353"/>
        <item x="143"/>
        <item x="33"/>
        <item x="296"/>
        <item x="219"/>
        <item x="3"/>
        <item x="122"/>
        <item x="175"/>
        <item x="25"/>
        <item x="257"/>
        <item x="249"/>
        <item x="17"/>
        <item x="335"/>
        <item x="93"/>
        <item x="312"/>
        <item x="258"/>
        <item x="284"/>
        <item x="160"/>
        <item x="179"/>
        <item x="251"/>
        <item x="196"/>
        <item x="198"/>
        <item x="226"/>
        <item x="357"/>
        <item x="111"/>
        <item x="155"/>
        <item x="331"/>
        <item x="96"/>
        <item x="44"/>
        <item x="61"/>
        <item x="243"/>
        <item x="338"/>
        <item x="147"/>
        <item x="78"/>
        <item x="76"/>
        <item x="28"/>
        <item x="77"/>
        <item x="365"/>
        <item x="0"/>
        <item x="62"/>
        <item x="327"/>
        <item x="104"/>
        <item x="252"/>
        <item x="72"/>
        <item x="90"/>
        <item x="344"/>
        <item x="127"/>
        <item x="366"/>
        <item x="45"/>
        <item x="300"/>
        <item x="40"/>
        <item x="268"/>
        <item x="74"/>
        <item x="200"/>
        <item x="106"/>
        <item x="108"/>
        <item x="140"/>
        <item x="50"/>
        <item x="317"/>
        <item x="233"/>
        <item x="146"/>
        <item x="19"/>
        <item x="107"/>
        <item x="144"/>
        <item x="157"/>
        <item x="339"/>
        <item x="291"/>
        <item x="195"/>
        <item x="176"/>
        <item x="326"/>
        <item x="150"/>
        <item x="26"/>
        <item x="180"/>
        <item x="153"/>
        <item x="360"/>
        <item x="346"/>
        <item x="130"/>
        <item x="27"/>
        <item x="120"/>
        <item x="87"/>
        <item x="98"/>
        <item x="123"/>
        <item x="294"/>
        <item x="213"/>
        <item x="254"/>
        <item x="32"/>
        <item x="285"/>
        <item x="241"/>
        <item x="367"/>
        <item x="248"/>
        <item x="320"/>
        <item x="235"/>
        <item x="172"/>
        <item x="221"/>
        <item x="142"/>
        <item x="250"/>
        <item x="82"/>
        <item x="256"/>
        <item x="48"/>
        <item x="54"/>
        <item x="328"/>
        <item x="67"/>
        <item x="267"/>
        <item x="103"/>
        <item x="29"/>
        <item x="16"/>
        <item x="7"/>
        <item x="197"/>
        <item x="138"/>
        <item x="6"/>
        <item x="332"/>
        <item x="288"/>
        <item x="186"/>
        <item x="271"/>
        <item x="159"/>
        <item x="85"/>
        <item x="190"/>
        <item x="359"/>
        <item x="368"/>
        <item x="185"/>
        <item x="278"/>
        <item x="269"/>
        <item x="31"/>
        <item x="39"/>
        <item x="206"/>
        <item x="315"/>
        <item x="276"/>
        <item x="310"/>
        <item x="341"/>
        <item x="350"/>
        <item x="139"/>
        <item x="247"/>
        <item x="121"/>
        <item x="309"/>
        <item x="333"/>
        <item x="91"/>
        <item x="163"/>
        <item x="369"/>
        <item x="304"/>
        <item x="305"/>
        <item x="113"/>
        <item x="117"/>
        <item x="311"/>
        <item x="53"/>
        <item x="224"/>
        <item x="314"/>
        <item x="223"/>
        <item x="184"/>
        <item x="273"/>
        <item x="94"/>
        <item x="201"/>
        <item x="177"/>
        <item x="205"/>
        <item x="306"/>
        <item x="370"/>
        <item x="95"/>
        <item x="282"/>
        <item x="203"/>
        <item x="202"/>
        <item x="69"/>
        <item x="83"/>
        <item x="323"/>
        <item x="173"/>
        <item x="22"/>
        <item x="2"/>
        <item x="169"/>
        <item x="63"/>
        <item x="259"/>
        <item x="230"/>
        <item x="148"/>
        <item x="307"/>
        <item x="55"/>
        <item x="275"/>
        <item x="371"/>
        <item x="245"/>
        <item x="281"/>
        <item x="38"/>
        <item x="303"/>
        <item x="129"/>
        <item x="264"/>
        <item x="329"/>
        <item x="352"/>
        <item x="214"/>
        <item x="270"/>
        <item x="208"/>
        <item x="92"/>
        <item x="334"/>
        <item x="133"/>
        <item x="154"/>
        <item x="156"/>
        <item x="272"/>
        <item x="42"/>
        <item x="337"/>
        <item x="18"/>
        <item x="349"/>
        <item x="84"/>
        <item x="66"/>
        <item x="225"/>
        <item x="191"/>
        <item x="218"/>
        <item x="64"/>
        <item x="118"/>
        <item x="199"/>
        <item x="325"/>
        <item x="238"/>
        <item x="372"/>
        <item x="109"/>
        <item x="73"/>
        <item x="70"/>
        <item x="14"/>
        <item x="24"/>
        <item x="255"/>
        <item x="265"/>
        <item x="299"/>
        <item x="183"/>
        <item x="237"/>
        <item x="136"/>
        <item x="23"/>
        <item x="356"/>
        <item x="4"/>
        <item x="145"/>
        <item x="343"/>
        <item x="244"/>
        <item x="298"/>
        <item x="1"/>
        <item x="125"/>
        <item x="166"/>
        <item x="283"/>
        <item x="11"/>
        <item x="194"/>
        <item x="293"/>
        <item x="316"/>
        <item x="211"/>
        <item x="58"/>
        <item x="188"/>
        <item x="167"/>
        <item x="86"/>
        <item x="65"/>
        <item x="297"/>
        <item x="99"/>
        <item x="165"/>
        <item x="30"/>
        <item x="115"/>
        <item x="43"/>
        <item x="253"/>
        <item x="60"/>
        <item x="101"/>
        <item x="52"/>
        <item x="10"/>
        <item x="260"/>
        <item x="280"/>
        <item x="262"/>
        <item x="217"/>
        <item x="51"/>
        <item x="236"/>
        <item x="174"/>
        <item x="59"/>
        <item t="default"/>
      </items>
    </pivotField>
    <pivotField showAll="0"/>
    <pivotField axis="axisPage" multipleItemSelectionAllowed="1" showAll="0">
      <items count="26">
        <item h="1" x="18"/>
        <item h="1" x="15"/>
        <item h="1" x="13"/>
        <item h="1" x="2"/>
        <item h="1" x="20"/>
        <item h="1" x="10"/>
        <item h="1" x="23"/>
        <item h="1" x="3"/>
        <item h="1" x="11"/>
        <item h="1" x="17"/>
        <item h="1" x="21"/>
        <item x="24"/>
        <item h="1" x="6"/>
        <item h="1" x="7"/>
        <item h="1" x="8"/>
        <item h="1" x="14"/>
        <item h="1" x="4"/>
        <item h="1" x="12"/>
        <item h="1" x="19"/>
        <item h="1" x="5"/>
        <item h="1" x="22"/>
        <item h="1" x="9"/>
        <item h="1" x="16"/>
        <item h="1" x="1"/>
        <item h="1" x="0"/>
        <item t="default"/>
      </items>
    </pivotField>
    <pivotField dataField="1" numFmtId="164" showAll="0"/>
    <pivotField showAll="0"/>
    <pivotField showAll="0"/>
    <pivotField showAll="0" defaultSubtotal="0">
      <items count="14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h="1" sd="0" x="0"/>
        <item sd="0" x="1"/>
        <item h="1" sd="0" x="2"/>
        <item h="1" sd="0" x="3"/>
        <item h="1" sd="0" x="4"/>
      </items>
    </pivotField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1">
    <pageField fld="2" hier="-1"/>
  </pageFields>
  <dataFields count="1">
    <dataField name="Média de Valor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BD46AE-184B-4E07-9CCD-E7BA5B23B773}" name="top_5_meses_despesas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8">
  <location ref="AC3:AH5" firstHeaderRow="1" firstDataRow="2" firstDataCol="1"/>
  <pivotFields count="11">
    <pivotField numFmtId="166" showAll="0" defaultSubtotal="0">
      <items count="373">
        <item x="362"/>
        <item x="239"/>
        <item x="21"/>
        <item x="126"/>
        <item x="321"/>
        <item x="132"/>
        <item x="342"/>
        <item x="322"/>
        <item x="88"/>
        <item x="79"/>
        <item x="171"/>
        <item x="279"/>
        <item x="178"/>
        <item x="193"/>
        <item x="141"/>
        <item x="318"/>
        <item x="168"/>
        <item x="102"/>
        <item x="71"/>
        <item x="149"/>
        <item x="34"/>
        <item x="234"/>
        <item x="36"/>
        <item x="41"/>
        <item x="114"/>
        <item x="35"/>
        <item x="164"/>
        <item x="336"/>
        <item x="361"/>
        <item x="363"/>
        <item x="5"/>
        <item x="89"/>
        <item x="110"/>
        <item x="13"/>
        <item x="134"/>
        <item x="105"/>
        <item x="228"/>
        <item x="56"/>
        <item x="308"/>
        <item x="277"/>
        <item x="15"/>
        <item x="181"/>
        <item x="137"/>
        <item x="324"/>
        <item x="189"/>
        <item x="231"/>
        <item x="355"/>
        <item x="210"/>
        <item x="47"/>
        <item x="112"/>
        <item x="135"/>
        <item x="330"/>
        <item x="340"/>
        <item x="216"/>
        <item x="287"/>
        <item x="128"/>
        <item x="345"/>
        <item x="286"/>
        <item x="151"/>
        <item x="12"/>
        <item x="97"/>
        <item x="131"/>
        <item x="8"/>
        <item x="295"/>
        <item x="212"/>
        <item x="182"/>
        <item x="261"/>
        <item x="100"/>
        <item x="46"/>
        <item x="232"/>
        <item x="220"/>
        <item x="301"/>
        <item x="266"/>
        <item x="161"/>
        <item x="68"/>
        <item x="204"/>
        <item x="209"/>
        <item x="274"/>
        <item x="124"/>
        <item x="290"/>
        <item x="75"/>
        <item x="263"/>
        <item x="229"/>
        <item x="227"/>
        <item x="222"/>
        <item x="348"/>
        <item x="116"/>
        <item x="246"/>
        <item x="319"/>
        <item x="292"/>
        <item x="354"/>
        <item x="313"/>
        <item x="20"/>
        <item x="302"/>
        <item x="81"/>
        <item x="170"/>
        <item x="80"/>
        <item x="119"/>
        <item x="37"/>
        <item x="242"/>
        <item x="57"/>
        <item x="215"/>
        <item x="207"/>
        <item x="162"/>
        <item x="9"/>
        <item x="152"/>
        <item x="358"/>
        <item x="240"/>
        <item x="347"/>
        <item x="351"/>
        <item x="364"/>
        <item x="289"/>
        <item x="187"/>
        <item x="192"/>
        <item x="49"/>
        <item x="158"/>
        <item x="353"/>
        <item x="143"/>
        <item x="33"/>
        <item x="296"/>
        <item x="219"/>
        <item x="3"/>
        <item x="122"/>
        <item x="175"/>
        <item x="25"/>
        <item x="257"/>
        <item x="249"/>
        <item x="17"/>
        <item x="335"/>
        <item x="93"/>
        <item x="312"/>
        <item x="258"/>
        <item x="284"/>
        <item x="160"/>
        <item x="179"/>
        <item x="251"/>
        <item x="196"/>
        <item x="198"/>
        <item x="226"/>
        <item x="357"/>
        <item x="111"/>
        <item x="155"/>
        <item x="331"/>
        <item x="96"/>
        <item x="44"/>
        <item x="61"/>
        <item x="243"/>
        <item x="338"/>
        <item x="147"/>
        <item x="78"/>
        <item x="76"/>
        <item x="28"/>
        <item x="77"/>
        <item x="365"/>
        <item x="0"/>
        <item x="62"/>
        <item x="327"/>
        <item x="104"/>
        <item x="252"/>
        <item x="72"/>
        <item x="90"/>
        <item x="344"/>
        <item x="127"/>
        <item x="366"/>
        <item x="45"/>
        <item x="300"/>
        <item x="40"/>
        <item x="268"/>
        <item x="74"/>
        <item x="200"/>
        <item x="106"/>
        <item x="108"/>
        <item x="140"/>
        <item x="50"/>
        <item x="317"/>
        <item x="233"/>
        <item x="146"/>
        <item x="19"/>
        <item x="107"/>
        <item x="144"/>
        <item x="157"/>
        <item x="339"/>
        <item x="291"/>
        <item x="195"/>
        <item x="176"/>
        <item x="326"/>
        <item x="150"/>
        <item x="26"/>
        <item x="180"/>
        <item x="153"/>
        <item x="360"/>
        <item x="346"/>
        <item x="130"/>
        <item x="27"/>
        <item x="120"/>
        <item x="87"/>
        <item x="98"/>
        <item x="123"/>
        <item x="294"/>
        <item x="213"/>
        <item x="254"/>
        <item x="32"/>
        <item x="285"/>
        <item x="241"/>
        <item x="367"/>
        <item x="248"/>
        <item x="320"/>
        <item x="235"/>
        <item x="172"/>
        <item x="221"/>
        <item x="142"/>
        <item x="250"/>
        <item x="82"/>
        <item x="256"/>
        <item x="48"/>
        <item x="54"/>
        <item x="328"/>
        <item x="67"/>
        <item x="267"/>
        <item x="103"/>
        <item x="29"/>
        <item x="16"/>
        <item x="7"/>
        <item x="197"/>
        <item x="138"/>
        <item x="6"/>
        <item x="332"/>
        <item x="288"/>
        <item x="186"/>
        <item x="271"/>
        <item x="159"/>
        <item x="85"/>
        <item x="190"/>
        <item x="359"/>
        <item x="368"/>
        <item x="185"/>
        <item x="278"/>
        <item x="269"/>
        <item x="31"/>
        <item x="39"/>
        <item x="206"/>
        <item x="315"/>
        <item x="276"/>
        <item x="310"/>
        <item x="341"/>
        <item x="350"/>
        <item x="139"/>
        <item x="247"/>
        <item x="121"/>
        <item x="309"/>
        <item x="333"/>
        <item x="91"/>
        <item x="163"/>
        <item x="369"/>
        <item x="304"/>
        <item x="305"/>
        <item x="113"/>
        <item x="117"/>
        <item x="311"/>
        <item x="53"/>
        <item x="224"/>
        <item x="314"/>
        <item x="223"/>
        <item x="184"/>
        <item x="273"/>
        <item x="94"/>
        <item x="201"/>
        <item x="177"/>
        <item x="205"/>
        <item x="306"/>
        <item x="370"/>
        <item x="95"/>
        <item x="282"/>
        <item x="203"/>
        <item x="202"/>
        <item x="69"/>
        <item x="83"/>
        <item x="323"/>
        <item x="173"/>
        <item x="22"/>
        <item x="2"/>
        <item x="169"/>
        <item x="63"/>
        <item x="259"/>
        <item x="230"/>
        <item x="148"/>
        <item x="307"/>
        <item x="55"/>
        <item x="275"/>
        <item x="371"/>
        <item x="245"/>
        <item x="281"/>
        <item x="38"/>
        <item x="303"/>
        <item x="129"/>
        <item x="264"/>
        <item x="329"/>
        <item x="352"/>
        <item x="214"/>
        <item x="270"/>
        <item x="208"/>
        <item x="92"/>
        <item x="334"/>
        <item x="133"/>
        <item x="154"/>
        <item x="156"/>
        <item x="272"/>
        <item x="42"/>
        <item x="337"/>
        <item x="18"/>
        <item x="349"/>
        <item x="84"/>
        <item x="66"/>
        <item x="225"/>
        <item x="191"/>
        <item x="218"/>
        <item x="64"/>
        <item x="118"/>
        <item x="199"/>
        <item x="325"/>
        <item x="238"/>
        <item x="372"/>
        <item x="109"/>
        <item x="73"/>
        <item x="70"/>
        <item x="14"/>
        <item x="24"/>
        <item x="255"/>
        <item x="265"/>
        <item x="299"/>
        <item x="183"/>
        <item x="237"/>
        <item x="136"/>
        <item x="23"/>
        <item x="356"/>
        <item x="4"/>
        <item x="145"/>
        <item x="343"/>
        <item x="244"/>
        <item x="298"/>
        <item x="1"/>
        <item x="125"/>
        <item x="166"/>
        <item x="283"/>
        <item x="11"/>
        <item x="194"/>
        <item x="293"/>
        <item x="316"/>
        <item x="211"/>
        <item x="58"/>
        <item x="188"/>
        <item x="167"/>
        <item x="86"/>
        <item x="65"/>
        <item x="297"/>
        <item x="99"/>
        <item x="165"/>
        <item x="30"/>
        <item x="115"/>
        <item x="43"/>
        <item x="253"/>
        <item x="60"/>
        <item x="101"/>
        <item x="52"/>
        <item x="10"/>
        <item x="260"/>
        <item x="280"/>
        <item x="262"/>
        <item x="217"/>
        <item x="51"/>
        <item x="236"/>
        <item x="174"/>
        <item x="59"/>
      </items>
    </pivotField>
    <pivotField axis="axisCol" multipleItemSelectionAllowed="1" showAll="0" defaultSubtotal="0">
      <items count="7">
        <item x="5"/>
        <item x="2"/>
        <item x="4"/>
        <item x="3"/>
        <item h="1" x="6"/>
        <item x="1"/>
        <item x="0"/>
      </items>
    </pivotField>
    <pivotField showAll="0" defaultSubtotal="0"/>
    <pivotField numFmtId="164" showAll="0" defaultSubtotal="0"/>
    <pivotField showAll="0" defaultSubtotal="0"/>
    <pivotField axis="axisRow" showAll="0" measureFilter="1" sortType="ascending" defaultSubtotal="0">
      <items count="24">
        <item x="10"/>
        <item x="6"/>
        <item x="3"/>
        <item x="21"/>
        <item x="13"/>
        <item x="9"/>
        <item x="20"/>
        <item x="17"/>
        <item x="15"/>
        <item x="16"/>
        <item x="8"/>
        <item x="2"/>
        <item x="14"/>
        <item x="23"/>
        <item x="7"/>
        <item x="19"/>
        <item x="5"/>
        <item x="22"/>
        <item x="0"/>
        <item x="1"/>
        <item x="18"/>
        <item x="4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14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h="1" sd="0" x="0"/>
        <item x="1"/>
        <item h="1" x="2"/>
        <item h="1" sd="0" x="3"/>
        <item h="1" sd="0" x="4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5"/>
  </rowFields>
  <rowItems count="1">
    <i>
      <x v="8"/>
    </i>
  </rowItems>
  <colFields count="1">
    <field x="1"/>
  </colFields>
  <colItems count="5">
    <i>
      <x/>
    </i>
    <i>
      <x v="1"/>
    </i>
    <i>
      <x v="2"/>
    </i>
    <i>
      <x v="3"/>
    </i>
    <i>
      <x v="6"/>
    </i>
  </colItems>
  <dataFields count="1">
    <dataField name="Soma de Despesas" fld="9" baseField="0" baseItem="0" numFmtId="164"/>
  </dataFields>
  <chartFormats count="6"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EF970-D798-45AA-8D18-07A76980DCA8}" name="categorias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G1:I12" firstHeaderRow="1" firstDataRow="1" firstDataCol="2"/>
  <pivotFields count="11">
    <pivotField compact="0" numFmtId="14" outline="0" showAll="0" defaultSubtotal="0">
      <items count="373">
        <item x="362"/>
        <item x="239"/>
        <item x="21"/>
        <item x="126"/>
        <item x="321"/>
        <item x="132"/>
        <item x="342"/>
        <item x="322"/>
        <item x="88"/>
        <item x="79"/>
        <item x="171"/>
        <item x="279"/>
        <item x="178"/>
        <item x="193"/>
        <item x="141"/>
        <item x="318"/>
        <item x="168"/>
        <item x="102"/>
        <item x="71"/>
        <item x="149"/>
        <item x="34"/>
        <item x="234"/>
        <item x="36"/>
        <item x="41"/>
        <item x="114"/>
        <item x="35"/>
        <item x="164"/>
        <item x="336"/>
        <item x="361"/>
        <item x="363"/>
        <item x="5"/>
        <item x="89"/>
        <item x="110"/>
        <item x="13"/>
        <item x="134"/>
        <item x="105"/>
        <item x="228"/>
        <item x="56"/>
        <item x="308"/>
        <item x="277"/>
        <item x="15"/>
        <item x="181"/>
        <item x="137"/>
        <item x="324"/>
        <item x="189"/>
        <item x="231"/>
        <item x="355"/>
        <item x="210"/>
        <item x="47"/>
        <item x="112"/>
        <item x="135"/>
        <item x="330"/>
        <item x="340"/>
        <item x="216"/>
        <item x="287"/>
        <item x="128"/>
        <item x="345"/>
        <item x="286"/>
        <item x="151"/>
        <item x="12"/>
        <item x="97"/>
        <item x="131"/>
        <item x="8"/>
        <item x="295"/>
        <item x="212"/>
        <item x="182"/>
        <item x="261"/>
        <item x="100"/>
        <item x="46"/>
        <item x="232"/>
        <item x="220"/>
        <item x="301"/>
        <item x="266"/>
        <item x="161"/>
        <item x="68"/>
        <item x="204"/>
        <item x="209"/>
        <item x="274"/>
        <item x="124"/>
        <item x="290"/>
        <item x="75"/>
        <item x="263"/>
        <item x="229"/>
        <item x="227"/>
        <item x="222"/>
        <item x="348"/>
        <item x="116"/>
        <item x="246"/>
        <item x="319"/>
        <item x="292"/>
        <item x="354"/>
        <item x="313"/>
        <item x="20"/>
        <item x="302"/>
        <item x="81"/>
        <item x="170"/>
        <item x="80"/>
        <item x="119"/>
        <item x="37"/>
        <item x="242"/>
        <item x="57"/>
        <item x="215"/>
        <item x="207"/>
        <item x="162"/>
        <item x="9"/>
        <item x="152"/>
        <item x="358"/>
        <item x="240"/>
        <item x="347"/>
        <item x="351"/>
        <item x="364"/>
        <item x="289"/>
        <item x="187"/>
        <item x="192"/>
        <item x="49"/>
        <item x="158"/>
        <item x="353"/>
        <item x="143"/>
        <item x="33"/>
        <item x="296"/>
        <item x="219"/>
        <item x="3"/>
        <item x="122"/>
        <item x="175"/>
        <item x="25"/>
        <item x="257"/>
        <item x="249"/>
        <item x="17"/>
        <item x="335"/>
        <item x="93"/>
        <item x="312"/>
        <item x="258"/>
        <item x="284"/>
        <item x="160"/>
        <item x="179"/>
        <item x="251"/>
        <item x="196"/>
        <item x="198"/>
        <item x="226"/>
        <item x="357"/>
        <item x="111"/>
        <item x="155"/>
        <item x="331"/>
        <item x="96"/>
        <item x="44"/>
        <item x="61"/>
        <item x="243"/>
        <item x="338"/>
        <item x="147"/>
        <item x="78"/>
        <item x="76"/>
        <item x="28"/>
        <item x="77"/>
        <item x="365"/>
        <item x="0"/>
        <item x="62"/>
        <item x="327"/>
        <item x="104"/>
        <item x="252"/>
        <item x="72"/>
        <item x="90"/>
        <item x="344"/>
        <item x="127"/>
        <item x="366"/>
        <item x="45"/>
        <item x="300"/>
        <item x="40"/>
        <item x="268"/>
        <item x="74"/>
        <item x="200"/>
        <item x="106"/>
        <item x="108"/>
        <item x="140"/>
        <item x="50"/>
        <item x="317"/>
        <item x="233"/>
        <item x="146"/>
        <item x="19"/>
        <item x="107"/>
        <item x="144"/>
        <item x="157"/>
        <item x="339"/>
        <item x="291"/>
        <item x="195"/>
        <item x="176"/>
        <item x="326"/>
        <item x="150"/>
        <item x="26"/>
        <item x="180"/>
        <item x="153"/>
        <item x="360"/>
        <item x="346"/>
        <item x="130"/>
        <item x="27"/>
        <item x="120"/>
        <item x="87"/>
        <item x="98"/>
        <item x="123"/>
        <item x="294"/>
        <item x="213"/>
        <item x="254"/>
        <item x="32"/>
        <item x="285"/>
        <item x="241"/>
        <item x="367"/>
        <item x="248"/>
        <item x="320"/>
        <item x="235"/>
        <item x="172"/>
        <item x="221"/>
        <item x="142"/>
        <item x="250"/>
        <item x="82"/>
        <item x="256"/>
        <item x="48"/>
        <item x="54"/>
        <item x="328"/>
        <item x="67"/>
        <item x="267"/>
        <item x="103"/>
        <item x="29"/>
        <item x="16"/>
        <item x="7"/>
        <item x="197"/>
        <item x="138"/>
        <item x="6"/>
        <item x="332"/>
        <item x="288"/>
        <item x="186"/>
        <item x="271"/>
        <item x="159"/>
        <item x="85"/>
        <item x="190"/>
        <item x="359"/>
        <item x="368"/>
        <item x="185"/>
        <item x="278"/>
        <item x="269"/>
        <item x="31"/>
        <item x="39"/>
        <item x="206"/>
        <item x="315"/>
        <item x="276"/>
        <item x="310"/>
        <item x="341"/>
        <item x="350"/>
        <item x="139"/>
        <item x="247"/>
        <item x="121"/>
        <item x="309"/>
        <item x="333"/>
        <item x="91"/>
        <item x="163"/>
        <item x="369"/>
        <item x="304"/>
        <item x="305"/>
        <item x="113"/>
        <item x="117"/>
        <item x="311"/>
        <item x="53"/>
        <item x="224"/>
        <item x="314"/>
        <item x="223"/>
        <item x="184"/>
        <item x="273"/>
        <item x="94"/>
        <item x="201"/>
        <item x="177"/>
        <item x="205"/>
        <item x="306"/>
        <item x="370"/>
        <item x="95"/>
        <item x="282"/>
        <item x="203"/>
        <item x="202"/>
        <item x="69"/>
        <item x="83"/>
        <item x="323"/>
        <item x="173"/>
        <item x="22"/>
        <item x="2"/>
        <item x="169"/>
        <item x="63"/>
        <item x="259"/>
        <item x="230"/>
        <item x="148"/>
        <item x="307"/>
        <item x="55"/>
        <item x="275"/>
        <item x="371"/>
        <item x="245"/>
        <item x="281"/>
        <item x="38"/>
        <item x="303"/>
        <item x="129"/>
        <item x="264"/>
        <item x="329"/>
        <item x="352"/>
        <item x="214"/>
        <item x="270"/>
        <item x="208"/>
        <item x="92"/>
        <item x="334"/>
        <item x="133"/>
        <item x="154"/>
        <item x="156"/>
        <item x="272"/>
        <item x="42"/>
        <item x="337"/>
        <item x="18"/>
        <item x="349"/>
        <item x="84"/>
        <item x="66"/>
        <item x="225"/>
        <item x="191"/>
        <item x="218"/>
        <item x="64"/>
        <item x="118"/>
        <item x="199"/>
        <item x="325"/>
        <item x="238"/>
        <item x="372"/>
        <item x="109"/>
        <item x="73"/>
        <item x="70"/>
        <item x="14"/>
        <item x="24"/>
        <item x="255"/>
        <item x="265"/>
        <item x="299"/>
        <item x="183"/>
        <item x="237"/>
        <item x="136"/>
        <item x="23"/>
        <item x="356"/>
        <item x="4"/>
        <item x="145"/>
        <item x="343"/>
        <item x="244"/>
        <item x="298"/>
        <item x="1"/>
        <item x="125"/>
        <item x="166"/>
        <item x="283"/>
        <item x="11"/>
        <item x="194"/>
        <item x="293"/>
        <item x="316"/>
        <item x="211"/>
        <item x="58"/>
        <item x="188"/>
        <item x="167"/>
        <item x="86"/>
        <item x="65"/>
        <item x="297"/>
        <item x="99"/>
        <item x="165"/>
        <item x="30"/>
        <item x="115"/>
        <item x="43"/>
        <item x="253"/>
        <item x="60"/>
        <item x="101"/>
        <item x="52"/>
        <item x="10"/>
        <item x="260"/>
        <item x="280"/>
        <item x="262"/>
        <item x="217"/>
        <item x="51"/>
        <item x="236"/>
        <item x="174"/>
        <item x="5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5"/>
        <item x="2"/>
        <item x="4"/>
        <item x="3"/>
        <item h="1" x="6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5">
        <item x="18"/>
        <item x="15"/>
        <item x="13"/>
        <item x="2"/>
        <item x="20"/>
        <item x="10"/>
        <item x="23"/>
        <item x="3"/>
        <item x="11"/>
        <item x="17"/>
        <item x="21"/>
        <item x="6"/>
        <item x="7"/>
        <item x="8"/>
        <item x="14"/>
        <item x="4"/>
        <item x="12"/>
        <item x="19"/>
        <item x="5"/>
        <item x="22"/>
        <item x="9"/>
        <item x="16"/>
        <item x="1"/>
        <item x="0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h="1" x="0"/>
        <item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11">
    <i>
      <x/>
      <x v="2"/>
    </i>
    <i r="1">
      <x v="13"/>
    </i>
    <i r="1">
      <x v="20"/>
    </i>
    <i>
      <x v="1"/>
      <x v="7"/>
    </i>
    <i r="1">
      <x v="9"/>
    </i>
    <i>
      <x v="2"/>
      <x v="11"/>
    </i>
    <i r="1">
      <x v="21"/>
    </i>
    <i>
      <x v="3"/>
      <x v="1"/>
    </i>
    <i r="1">
      <x v="18"/>
    </i>
    <i>
      <x v="6"/>
      <x v="22"/>
    </i>
    <i r="1">
      <x v="23"/>
    </i>
  </rowItems>
  <colItems count="1">
    <i/>
  </colItems>
  <dataFields count="1">
    <dataField name="Soma de Despesas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63252-4344-4EAF-8F65-2C056A6A8DF4}" name="mes_lucro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9">
  <location ref="A3:B5" firstHeaderRow="1" firstDataRow="1" firstDataCol="1" rowPageCount="1" colPageCount="1"/>
  <pivotFields count="11">
    <pivotField axis="axisRow" numFmtId="14" subtotalTop="0" showAll="0" defaultSubtotal="0">
      <items count="373">
        <item x="239"/>
        <item x="21"/>
        <item x="126"/>
        <item x="321"/>
        <item x="132"/>
        <item x="342"/>
        <item x="322"/>
        <item x="88"/>
        <item x="79"/>
        <item x="171"/>
        <item x="279"/>
        <item x="178"/>
        <item x="193"/>
        <item x="141"/>
        <item x="318"/>
        <item x="168"/>
        <item x="102"/>
        <item x="71"/>
        <item x="149"/>
        <item x="34"/>
        <item x="234"/>
        <item x="36"/>
        <item x="41"/>
        <item x="114"/>
        <item x="35"/>
        <item x="164"/>
        <item x="336"/>
        <item x="361"/>
        <item x="5"/>
        <item x="89"/>
        <item x="110"/>
        <item x="13"/>
        <item x="134"/>
        <item x="105"/>
        <item x="228"/>
        <item x="56"/>
        <item x="308"/>
        <item x="277"/>
        <item x="15"/>
        <item x="181"/>
        <item x="137"/>
        <item x="324"/>
        <item x="189"/>
        <item x="231"/>
        <item x="355"/>
        <item x="210"/>
        <item x="47"/>
        <item x="112"/>
        <item x="135"/>
        <item x="330"/>
        <item x="340"/>
        <item x="216"/>
        <item x="287"/>
        <item x="128"/>
        <item x="345"/>
        <item x="286"/>
        <item x="151"/>
        <item x="12"/>
        <item x="97"/>
        <item x="131"/>
        <item x="8"/>
        <item x="295"/>
        <item x="212"/>
        <item x="182"/>
        <item x="261"/>
        <item x="100"/>
        <item x="46"/>
        <item x="232"/>
        <item x="220"/>
        <item x="301"/>
        <item x="266"/>
        <item x="161"/>
        <item x="68"/>
        <item x="204"/>
        <item x="209"/>
        <item x="274"/>
        <item x="124"/>
        <item x="290"/>
        <item x="75"/>
        <item x="263"/>
        <item x="229"/>
        <item x="227"/>
        <item x="222"/>
        <item x="348"/>
        <item x="116"/>
        <item x="246"/>
        <item x="319"/>
        <item x="292"/>
        <item x="354"/>
        <item x="313"/>
        <item x="20"/>
        <item x="302"/>
        <item x="81"/>
        <item x="170"/>
        <item x="80"/>
        <item x="119"/>
        <item x="37"/>
        <item x="242"/>
        <item x="57"/>
        <item x="215"/>
        <item x="207"/>
        <item x="162"/>
        <item x="9"/>
        <item x="152"/>
        <item x="358"/>
        <item x="240"/>
        <item x="347"/>
        <item x="351"/>
        <item x="289"/>
        <item x="187"/>
        <item x="192"/>
        <item x="49"/>
        <item x="158"/>
        <item x="353"/>
        <item x="143"/>
        <item x="33"/>
        <item x="296"/>
        <item x="219"/>
        <item x="3"/>
        <item x="122"/>
        <item x="175"/>
        <item x="25"/>
        <item x="257"/>
        <item x="249"/>
        <item x="17"/>
        <item x="335"/>
        <item x="93"/>
        <item x="312"/>
        <item x="258"/>
        <item x="284"/>
        <item x="160"/>
        <item x="179"/>
        <item x="251"/>
        <item x="196"/>
        <item x="198"/>
        <item x="226"/>
        <item x="357"/>
        <item x="111"/>
        <item x="155"/>
        <item x="331"/>
        <item x="96"/>
        <item x="44"/>
        <item x="61"/>
        <item x="243"/>
        <item x="338"/>
        <item x="147"/>
        <item x="78"/>
        <item x="76"/>
        <item x="28"/>
        <item x="77"/>
        <item x="0"/>
        <item x="62"/>
        <item x="327"/>
        <item x="104"/>
        <item x="252"/>
        <item x="72"/>
        <item x="90"/>
        <item x="344"/>
        <item x="127"/>
        <item x="45"/>
        <item x="300"/>
        <item x="40"/>
        <item x="268"/>
        <item x="74"/>
        <item x="200"/>
        <item x="106"/>
        <item x="108"/>
        <item x="140"/>
        <item x="50"/>
        <item x="317"/>
        <item x="233"/>
        <item x="146"/>
        <item x="19"/>
        <item x="107"/>
        <item x="144"/>
        <item x="157"/>
        <item x="339"/>
        <item x="291"/>
        <item x="195"/>
        <item x="176"/>
        <item x="326"/>
        <item x="150"/>
        <item x="26"/>
        <item x="180"/>
        <item x="153"/>
        <item x="360"/>
        <item x="346"/>
        <item x="130"/>
        <item x="27"/>
        <item x="120"/>
        <item x="87"/>
        <item x="98"/>
        <item x="123"/>
        <item x="294"/>
        <item x="213"/>
        <item x="254"/>
        <item x="32"/>
        <item x="285"/>
        <item x="241"/>
        <item x="248"/>
        <item x="320"/>
        <item x="235"/>
        <item x="172"/>
        <item x="221"/>
        <item x="142"/>
        <item x="250"/>
        <item x="82"/>
        <item x="256"/>
        <item x="48"/>
        <item x="54"/>
        <item x="328"/>
        <item x="67"/>
        <item x="267"/>
        <item x="103"/>
        <item x="29"/>
        <item x="16"/>
        <item x="7"/>
        <item x="197"/>
        <item x="138"/>
        <item x="6"/>
        <item x="332"/>
        <item x="288"/>
        <item x="186"/>
        <item x="271"/>
        <item x="159"/>
        <item x="85"/>
        <item x="190"/>
        <item x="359"/>
        <item x="185"/>
        <item x="278"/>
        <item x="269"/>
        <item x="31"/>
        <item x="39"/>
        <item x="206"/>
        <item x="315"/>
        <item x="276"/>
        <item x="310"/>
        <item x="341"/>
        <item x="350"/>
        <item x="139"/>
        <item x="247"/>
        <item x="121"/>
        <item x="309"/>
        <item x="333"/>
        <item x="91"/>
        <item x="163"/>
        <item x="304"/>
        <item x="305"/>
        <item x="113"/>
        <item x="117"/>
        <item x="311"/>
        <item x="53"/>
        <item x="224"/>
        <item x="314"/>
        <item x="223"/>
        <item x="184"/>
        <item x="273"/>
        <item x="94"/>
        <item x="201"/>
        <item x="177"/>
        <item x="205"/>
        <item x="306"/>
        <item x="95"/>
        <item x="282"/>
        <item x="203"/>
        <item x="202"/>
        <item x="69"/>
        <item x="83"/>
        <item x="323"/>
        <item x="173"/>
        <item x="22"/>
        <item x="2"/>
        <item x="169"/>
        <item x="63"/>
        <item x="259"/>
        <item x="230"/>
        <item x="148"/>
        <item x="307"/>
        <item x="55"/>
        <item x="275"/>
        <item x="245"/>
        <item x="281"/>
        <item x="38"/>
        <item x="303"/>
        <item x="129"/>
        <item x="264"/>
        <item x="329"/>
        <item x="352"/>
        <item x="214"/>
        <item x="270"/>
        <item x="208"/>
        <item x="92"/>
        <item x="334"/>
        <item x="133"/>
        <item x="154"/>
        <item x="156"/>
        <item x="272"/>
        <item x="42"/>
        <item x="337"/>
        <item x="18"/>
        <item x="349"/>
        <item x="84"/>
        <item x="66"/>
        <item x="225"/>
        <item x="191"/>
        <item x="218"/>
        <item x="64"/>
        <item x="118"/>
        <item x="199"/>
        <item x="325"/>
        <item x="238"/>
        <item x="109"/>
        <item x="73"/>
        <item x="70"/>
        <item x="14"/>
        <item x="24"/>
        <item x="255"/>
        <item x="265"/>
        <item x="299"/>
        <item x="183"/>
        <item x="237"/>
        <item x="136"/>
        <item x="23"/>
        <item x="356"/>
        <item x="4"/>
        <item x="145"/>
        <item x="343"/>
        <item x="244"/>
        <item x="298"/>
        <item x="1"/>
        <item x="125"/>
        <item x="166"/>
        <item x="283"/>
        <item x="11"/>
        <item x="194"/>
        <item x="293"/>
        <item x="316"/>
        <item x="211"/>
        <item x="58"/>
        <item x="188"/>
        <item x="167"/>
        <item x="86"/>
        <item x="65"/>
        <item x="297"/>
        <item x="99"/>
        <item x="165"/>
        <item x="30"/>
        <item x="115"/>
        <item x="43"/>
        <item x="253"/>
        <item x="60"/>
        <item x="101"/>
        <item x="52"/>
        <item x="10"/>
        <item x="260"/>
        <item x="280"/>
        <item x="262"/>
        <item x="217"/>
        <item x="51"/>
        <item x="236"/>
        <item x="174"/>
        <item x="59"/>
        <item x="362"/>
        <item x="363"/>
        <item x="364"/>
        <item x="365"/>
        <item x="366"/>
        <item x="367"/>
        <item x="368"/>
        <item x="369"/>
        <item x="370"/>
        <item x="371"/>
        <item x="372"/>
      </items>
    </pivotField>
    <pivotField subtotalTop="0" showAll="0" defaultSubtotal="0"/>
    <pivotField axis="axisPage" subtotalTop="0" multipleItemSelectionAllowed="1" showAll="0" defaultSubtotal="0">
      <items count="25">
        <item x="18"/>
        <item x="15"/>
        <item x="13"/>
        <item x="2"/>
        <item x="20"/>
        <item x="10"/>
        <item x="23"/>
        <item x="3"/>
        <item x="11"/>
        <item x="17"/>
        <item x="21"/>
        <item h="1" x="24"/>
        <item x="6"/>
        <item x="7"/>
        <item x="8"/>
        <item x="14"/>
        <item x="4"/>
        <item x="12"/>
        <item x="19"/>
        <item x="5"/>
        <item x="22"/>
        <item x="9"/>
        <item x="16"/>
        <item x="1"/>
        <item x="0"/>
      </items>
    </pivotField>
    <pivotField dataField="1" numFmtId="164" subtotalTop="0" showAll="0" defaultSubtotal="0"/>
    <pivotField subtotalTop="0" showAll="0" defaultSubtotal="0"/>
    <pivotField subtotalTop="0" showAll="0" defaultSubtotal="0"/>
    <pivotField axis="axisRow" subtotalTop="0" showAll="0" defaultSubtotal="0">
      <items count="14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  <pivotField subtotalTop="0" showAll="0" defaultSubtotal="0">
      <items count="6">
        <item sd="0" x="1"/>
        <item sd="0" x="2"/>
        <item sd="0" x="3"/>
        <item sd="0" x="4"/>
        <item sd="0" x="5"/>
        <item x="0"/>
      </items>
    </pivotField>
    <pivotField axis="axisRow" subtotalTop="0" showAll="0" defaultSubtotal="0">
      <items count="5">
        <item x="1"/>
        <item h="1" x="2"/>
        <item h="1" sd="0" x="3"/>
        <item h="1" sd="0" x="4"/>
        <item h="1" x="0"/>
      </items>
    </pivotField>
    <pivotField subtotalTop="0" dragToRow="0" dragToCol="0" dragToPage="0" showAll="0" defaultSubtotal="0"/>
    <pivotField subtotalTop="0" dragToRow="0" dragToCol="0" dragToPage="0" showAll="0" defaultSubtotal="0"/>
  </pivotFields>
  <rowFields count="3">
    <field x="8"/>
    <field x="6"/>
    <field x="0"/>
  </rowFields>
  <rowItems count="2">
    <i>
      <x/>
    </i>
    <i r="1">
      <x v="1"/>
    </i>
  </rowItems>
  <colItems count="1">
    <i/>
  </colItems>
  <pageFields count="1">
    <pageField fld="2" hier="-1"/>
  </pageFields>
  <dataFields count="1">
    <dataField name="Soma de Valor" fld="3" baseField="7" baseItem="1" numFmtId="164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DC114-B546-4385-BCA1-FB0C4DA87426}" name="descricao_top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5">
  <location ref="O1:P6" firstHeaderRow="1" firstDataRow="1" firstDataCol="1"/>
  <pivotFields count="11">
    <pivotField numFmtId="14" showAll="0" defaultSubtotal="0">
      <items count="373">
        <item x="362"/>
        <item x="239"/>
        <item x="21"/>
        <item x="126"/>
        <item x="321"/>
        <item x="132"/>
        <item x="342"/>
        <item x="322"/>
        <item x="88"/>
        <item x="79"/>
        <item x="171"/>
        <item x="279"/>
        <item x="178"/>
        <item x="193"/>
        <item x="141"/>
        <item x="318"/>
        <item x="168"/>
        <item x="102"/>
        <item x="71"/>
        <item x="149"/>
        <item x="34"/>
        <item x="234"/>
        <item x="36"/>
        <item x="41"/>
        <item x="114"/>
        <item x="35"/>
        <item x="164"/>
        <item x="336"/>
        <item x="361"/>
        <item x="363"/>
        <item x="5"/>
        <item x="89"/>
        <item x="110"/>
        <item x="13"/>
        <item x="134"/>
        <item x="105"/>
        <item x="228"/>
        <item x="56"/>
        <item x="308"/>
        <item x="277"/>
        <item x="15"/>
        <item x="181"/>
        <item x="137"/>
        <item x="324"/>
        <item x="189"/>
        <item x="231"/>
        <item x="355"/>
        <item x="210"/>
        <item x="47"/>
        <item x="112"/>
        <item x="135"/>
        <item x="330"/>
        <item x="340"/>
        <item x="216"/>
        <item x="287"/>
        <item x="128"/>
        <item x="345"/>
        <item x="286"/>
        <item x="151"/>
        <item x="12"/>
        <item x="97"/>
        <item x="131"/>
        <item x="8"/>
        <item x="295"/>
        <item x="212"/>
        <item x="182"/>
        <item x="261"/>
        <item x="100"/>
        <item x="46"/>
        <item x="232"/>
        <item x="220"/>
        <item x="301"/>
        <item x="266"/>
        <item x="161"/>
        <item x="68"/>
        <item x="204"/>
        <item x="209"/>
        <item x="274"/>
        <item x="124"/>
        <item x="290"/>
        <item x="75"/>
        <item x="263"/>
        <item x="229"/>
        <item x="227"/>
        <item x="222"/>
        <item x="348"/>
        <item x="116"/>
        <item x="246"/>
        <item x="319"/>
        <item x="292"/>
        <item x="354"/>
        <item x="313"/>
        <item x="20"/>
        <item x="302"/>
        <item x="81"/>
        <item x="170"/>
        <item x="80"/>
        <item x="119"/>
        <item x="37"/>
        <item x="242"/>
        <item x="57"/>
        <item x="215"/>
        <item x="207"/>
        <item x="162"/>
        <item x="9"/>
        <item x="152"/>
        <item x="358"/>
        <item x="240"/>
        <item x="347"/>
        <item x="351"/>
        <item x="364"/>
        <item x="289"/>
        <item x="187"/>
        <item x="192"/>
        <item x="49"/>
        <item x="158"/>
        <item x="353"/>
        <item x="143"/>
        <item x="33"/>
        <item x="296"/>
        <item x="219"/>
        <item x="3"/>
        <item x="122"/>
        <item x="175"/>
        <item x="25"/>
        <item x="257"/>
        <item x="249"/>
        <item x="17"/>
        <item x="335"/>
        <item x="93"/>
        <item x="312"/>
        <item x="258"/>
        <item x="284"/>
        <item x="160"/>
        <item x="179"/>
        <item x="251"/>
        <item x="196"/>
        <item x="198"/>
        <item x="226"/>
        <item x="357"/>
        <item x="111"/>
        <item x="155"/>
        <item x="331"/>
        <item x="96"/>
        <item x="44"/>
        <item x="61"/>
        <item x="243"/>
        <item x="338"/>
        <item x="147"/>
        <item x="78"/>
        <item x="76"/>
        <item x="28"/>
        <item x="77"/>
        <item x="365"/>
        <item x="0"/>
        <item x="62"/>
        <item x="327"/>
        <item x="104"/>
        <item x="252"/>
        <item x="72"/>
        <item x="90"/>
        <item x="344"/>
        <item x="127"/>
        <item x="366"/>
        <item x="45"/>
        <item x="300"/>
        <item x="40"/>
        <item x="268"/>
        <item x="74"/>
        <item x="200"/>
        <item x="106"/>
        <item x="108"/>
        <item x="140"/>
        <item x="50"/>
        <item x="317"/>
        <item x="233"/>
        <item x="146"/>
        <item x="19"/>
        <item x="107"/>
        <item x="144"/>
        <item x="157"/>
        <item x="339"/>
        <item x="291"/>
        <item x="195"/>
        <item x="176"/>
        <item x="326"/>
        <item x="150"/>
        <item x="26"/>
        <item x="180"/>
        <item x="153"/>
        <item x="360"/>
        <item x="346"/>
        <item x="130"/>
        <item x="27"/>
        <item x="120"/>
        <item x="87"/>
        <item x="98"/>
        <item x="123"/>
        <item x="294"/>
        <item x="213"/>
        <item x="254"/>
        <item x="32"/>
        <item x="285"/>
        <item x="241"/>
        <item x="367"/>
        <item x="248"/>
        <item x="320"/>
        <item x="235"/>
        <item x="172"/>
        <item x="221"/>
        <item x="142"/>
        <item x="250"/>
        <item x="82"/>
        <item x="256"/>
        <item x="48"/>
        <item x="54"/>
        <item x="328"/>
        <item x="67"/>
        <item x="267"/>
        <item x="103"/>
        <item x="29"/>
        <item x="16"/>
        <item x="7"/>
        <item x="197"/>
        <item x="138"/>
        <item x="6"/>
        <item x="332"/>
        <item x="288"/>
        <item x="186"/>
        <item x="271"/>
        <item x="159"/>
        <item x="85"/>
        <item x="190"/>
        <item x="359"/>
        <item x="368"/>
        <item x="185"/>
        <item x="278"/>
        <item x="269"/>
        <item x="31"/>
        <item x="39"/>
        <item x="206"/>
        <item x="315"/>
        <item x="276"/>
        <item x="310"/>
        <item x="341"/>
        <item x="350"/>
        <item x="139"/>
        <item x="247"/>
        <item x="121"/>
        <item x="309"/>
        <item x="333"/>
        <item x="91"/>
        <item x="163"/>
        <item x="369"/>
        <item x="304"/>
        <item x="305"/>
        <item x="113"/>
        <item x="117"/>
        <item x="311"/>
        <item x="53"/>
        <item x="224"/>
        <item x="314"/>
        <item x="223"/>
        <item x="184"/>
        <item x="273"/>
        <item x="94"/>
        <item x="201"/>
        <item x="177"/>
        <item x="205"/>
        <item x="306"/>
        <item x="370"/>
        <item x="95"/>
        <item x="282"/>
        <item x="203"/>
        <item x="202"/>
        <item x="69"/>
        <item x="83"/>
        <item x="323"/>
        <item x="173"/>
        <item x="22"/>
        <item x="2"/>
        <item x="169"/>
        <item x="63"/>
        <item x="259"/>
        <item x="230"/>
        <item x="148"/>
        <item x="307"/>
        <item x="55"/>
        <item x="275"/>
        <item x="371"/>
        <item x="245"/>
        <item x="281"/>
        <item x="38"/>
        <item x="303"/>
        <item x="129"/>
        <item x="264"/>
        <item x="329"/>
        <item x="352"/>
        <item x="214"/>
        <item x="270"/>
        <item x="208"/>
        <item x="92"/>
        <item x="334"/>
        <item x="133"/>
        <item x="154"/>
        <item x="156"/>
        <item x="272"/>
        <item x="42"/>
        <item x="337"/>
        <item x="18"/>
        <item x="349"/>
        <item x="84"/>
        <item x="66"/>
        <item x="225"/>
        <item x="191"/>
        <item x="218"/>
        <item x="64"/>
        <item x="118"/>
        <item x="199"/>
        <item x="325"/>
        <item x="238"/>
        <item x="372"/>
        <item x="109"/>
        <item x="73"/>
        <item x="70"/>
        <item x="14"/>
        <item x="24"/>
        <item x="255"/>
        <item x="265"/>
        <item x="299"/>
        <item x="183"/>
        <item x="237"/>
        <item x="136"/>
        <item x="23"/>
        <item x="356"/>
        <item x="4"/>
        <item x="145"/>
        <item x="343"/>
        <item x="244"/>
        <item x="298"/>
        <item x="1"/>
        <item x="125"/>
        <item x="166"/>
        <item x="283"/>
        <item x="11"/>
        <item x="194"/>
        <item x="293"/>
        <item x="316"/>
        <item x="211"/>
        <item x="58"/>
        <item x="188"/>
        <item x="167"/>
        <item x="86"/>
        <item x="65"/>
        <item x="297"/>
        <item x="99"/>
        <item x="165"/>
        <item x="30"/>
        <item x="115"/>
        <item x="43"/>
        <item x="253"/>
        <item x="60"/>
        <item x="101"/>
        <item x="52"/>
        <item x="10"/>
        <item x="260"/>
        <item x="280"/>
        <item x="262"/>
        <item x="217"/>
        <item x="51"/>
        <item x="236"/>
        <item x="174"/>
        <item x="59"/>
      </items>
    </pivotField>
    <pivotField showAll="0" defaultSubtotal="0"/>
    <pivotField axis="axisRow" showAll="0" measureFilter="1" sortType="ascending" defaultSubtotal="0">
      <items count="25">
        <item x="18"/>
        <item x="15"/>
        <item x="13"/>
        <item x="2"/>
        <item x="20"/>
        <item x="10"/>
        <item x="23"/>
        <item x="3"/>
        <item x="11"/>
        <item x="17"/>
        <item x="21"/>
        <item x="6"/>
        <item x="7"/>
        <item x="8"/>
        <item x="14"/>
        <item x="4"/>
        <item x="12"/>
        <item x="19"/>
        <item x="5"/>
        <item x="22"/>
        <item x="9"/>
        <item x="16"/>
        <item x="1"/>
        <item x="0"/>
        <item x="2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 defaultSubtotal="0"/>
    <pivotField showAll="0" defaultSubtotal="0"/>
    <pivotField showAll="0" defaultSubtotal="0"/>
    <pivotField showAll="0" defaultSubtotal="0">
      <items count="14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  <pivotField showAll="0" defaultSubtotal="0"/>
    <pivotField showAll="0" defaultSubtotal="0">
      <items count="5">
        <item h="1" x="0"/>
        <item x="1"/>
        <item h="1" x="2"/>
        <item h="1" x="3"/>
        <item h="1" x="4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2"/>
  </rowFields>
  <rowItems count="5">
    <i>
      <x v="24"/>
    </i>
    <i>
      <x v="18"/>
    </i>
    <i>
      <x v="20"/>
    </i>
    <i>
      <x v="23"/>
    </i>
    <i>
      <x v="1"/>
    </i>
  </rowItems>
  <colItems count="1">
    <i/>
  </colItems>
  <dataFields count="1">
    <dataField name="Soma de Despesas" fld="9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FAAD0-3599-414E-A05A-57E40CB5C3E7}" name="evolucao_renda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8">
  <location ref="Y4:Z7" firstHeaderRow="1" firstDataRow="2" firstDataCol="1" rowPageCount="1" colPageCount="1"/>
  <pivotFields count="11">
    <pivotField axis="axisRow" numFmtId="14" showAll="0" defaultSubtotal="0">
      <items count="373">
        <item x="362"/>
        <item x="239"/>
        <item x="21"/>
        <item x="126"/>
        <item x="321"/>
        <item x="132"/>
        <item x="342"/>
        <item x="322"/>
        <item x="88"/>
        <item x="79"/>
        <item x="171"/>
        <item x="279"/>
        <item x="178"/>
        <item x="193"/>
        <item x="141"/>
        <item x="318"/>
        <item x="168"/>
        <item x="102"/>
        <item x="71"/>
        <item x="149"/>
        <item x="34"/>
        <item x="234"/>
        <item x="36"/>
        <item x="41"/>
        <item x="114"/>
        <item x="35"/>
        <item x="164"/>
        <item x="336"/>
        <item x="361"/>
        <item x="363"/>
        <item x="5"/>
        <item x="89"/>
        <item x="110"/>
        <item x="13"/>
        <item x="134"/>
        <item x="105"/>
        <item x="228"/>
        <item x="56"/>
        <item x="308"/>
        <item x="277"/>
        <item x="15"/>
        <item x="181"/>
        <item x="137"/>
        <item x="324"/>
        <item x="189"/>
        <item x="231"/>
        <item x="355"/>
        <item x="210"/>
        <item x="47"/>
        <item x="112"/>
        <item x="135"/>
        <item x="330"/>
        <item x="340"/>
        <item x="216"/>
        <item x="287"/>
        <item x="128"/>
        <item x="345"/>
        <item x="286"/>
        <item x="151"/>
        <item x="12"/>
        <item x="97"/>
        <item x="131"/>
        <item x="8"/>
        <item x="295"/>
        <item x="212"/>
        <item x="182"/>
        <item x="261"/>
        <item x="100"/>
        <item x="46"/>
        <item x="232"/>
        <item x="220"/>
        <item x="301"/>
        <item x="266"/>
        <item x="161"/>
        <item x="68"/>
        <item x="204"/>
        <item x="209"/>
        <item x="274"/>
        <item x="124"/>
        <item x="290"/>
        <item x="75"/>
        <item x="263"/>
        <item x="229"/>
        <item x="227"/>
        <item x="222"/>
        <item x="348"/>
        <item x="116"/>
        <item x="246"/>
        <item x="319"/>
        <item x="292"/>
        <item x="354"/>
        <item x="313"/>
        <item x="20"/>
        <item x="302"/>
        <item x="81"/>
        <item x="170"/>
        <item x="80"/>
        <item x="119"/>
        <item x="37"/>
        <item x="242"/>
        <item x="57"/>
        <item x="215"/>
        <item x="207"/>
        <item x="162"/>
        <item x="9"/>
        <item x="152"/>
        <item x="358"/>
        <item x="240"/>
        <item x="347"/>
        <item x="351"/>
        <item x="364"/>
        <item x="289"/>
        <item x="187"/>
        <item x="192"/>
        <item x="49"/>
        <item x="158"/>
        <item x="353"/>
        <item x="143"/>
        <item x="33"/>
        <item x="296"/>
        <item x="219"/>
        <item x="3"/>
        <item x="122"/>
        <item x="175"/>
        <item x="25"/>
        <item x="257"/>
        <item x="249"/>
        <item x="17"/>
        <item x="335"/>
        <item x="93"/>
        <item x="312"/>
        <item x="258"/>
        <item x="284"/>
        <item x="160"/>
        <item x="179"/>
        <item x="251"/>
        <item x="196"/>
        <item x="198"/>
        <item x="226"/>
        <item x="357"/>
        <item x="111"/>
        <item x="155"/>
        <item x="331"/>
        <item x="96"/>
        <item x="44"/>
        <item x="61"/>
        <item x="243"/>
        <item x="338"/>
        <item x="147"/>
        <item x="78"/>
        <item x="76"/>
        <item x="28"/>
        <item x="77"/>
        <item x="365"/>
        <item x="0"/>
        <item x="62"/>
        <item x="327"/>
        <item x="104"/>
        <item x="252"/>
        <item x="72"/>
        <item x="90"/>
        <item x="344"/>
        <item x="127"/>
        <item x="366"/>
        <item x="45"/>
        <item x="300"/>
        <item x="40"/>
        <item x="268"/>
        <item x="74"/>
        <item x="200"/>
        <item x="106"/>
        <item x="108"/>
        <item x="140"/>
        <item x="50"/>
        <item x="317"/>
        <item x="233"/>
        <item x="146"/>
        <item x="19"/>
        <item x="107"/>
        <item x="144"/>
        <item x="157"/>
        <item x="339"/>
        <item x="291"/>
        <item x="195"/>
        <item x="176"/>
        <item x="326"/>
        <item x="150"/>
        <item x="26"/>
        <item x="180"/>
        <item x="153"/>
        <item x="360"/>
        <item x="346"/>
        <item x="130"/>
        <item x="27"/>
        <item x="120"/>
        <item x="87"/>
        <item x="98"/>
        <item x="123"/>
        <item x="294"/>
        <item x="213"/>
        <item x="254"/>
        <item x="32"/>
        <item x="285"/>
        <item x="241"/>
        <item x="367"/>
        <item x="248"/>
        <item x="320"/>
        <item x="235"/>
        <item x="172"/>
        <item x="221"/>
        <item x="142"/>
        <item x="250"/>
        <item x="82"/>
        <item x="256"/>
        <item x="48"/>
        <item x="54"/>
        <item x="328"/>
        <item x="67"/>
        <item x="267"/>
        <item x="103"/>
        <item x="29"/>
        <item x="16"/>
        <item x="7"/>
        <item x="197"/>
        <item x="138"/>
        <item x="6"/>
        <item x="332"/>
        <item x="288"/>
        <item x="186"/>
        <item x="271"/>
        <item x="159"/>
        <item x="85"/>
        <item x="190"/>
        <item x="359"/>
        <item x="368"/>
        <item x="185"/>
        <item x="278"/>
        <item x="269"/>
        <item x="31"/>
        <item x="39"/>
        <item x="206"/>
        <item x="315"/>
        <item x="276"/>
        <item x="310"/>
        <item x="341"/>
        <item x="350"/>
        <item x="139"/>
        <item x="247"/>
        <item x="121"/>
        <item x="309"/>
        <item x="333"/>
        <item x="91"/>
        <item x="163"/>
        <item x="369"/>
        <item x="304"/>
        <item x="305"/>
        <item x="113"/>
        <item x="117"/>
        <item x="311"/>
        <item x="53"/>
        <item x="224"/>
        <item x="314"/>
        <item x="223"/>
        <item x="184"/>
        <item x="273"/>
        <item x="94"/>
        <item x="201"/>
        <item x="177"/>
        <item x="205"/>
        <item x="306"/>
        <item x="370"/>
        <item x="95"/>
        <item x="282"/>
        <item x="203"/>
        <item x="202"/>
        <item x="69"/>
        <item x="83"/>
        <item x="323"/>
        <item x="173"/>
        <item x="22"/>
        <item x="2"/>
        <item x="169"/>
        <item x="63"/>
        <item x="259"/>
        <item x="230"/>
        <item x="148"/>
        <item x="307"/>
        <item x="55"/>
        <item x="275"/>
        <item x="371"/>
        <item x="245"/>
        <item x="281"/>
        <item x="38"/>
        <item x="303"/>
        <item x="129"/>
        <item x="264"/>
        <item x="329"/>
        <item x="352"/>
        <item x="214"/>
        <item x="270"/>
        <item x="208"/>
        <item x="92"/>
        <item x="334"/>
        <item x="133"/>
        <item x="154"/>
        <item x="156"/>
        <item x="272"/>
        <item x="42"/>
        <item x="337"/>
        <item x="18"/>
        <item x="349"/>
        <item x="84"/>
        <item x="66"/>
        <item x="225"/>
        <item x="191"/>
        <item x="218"/>
        <item x="64"/>
        <item x="118"/>
        <item x="199"/>
        <item x="325"/>
        <item x="238"/>
        <item x="372"/>
        <item x="109"/>
        <item x="73"/>
        <item x="70"/>
        <item x="14"/>
        <item x="24"/>
        <item x="255"/>
        <item x="265"/>
        <item x="299"/>
        <item x="183"/>
        <item x="237"/>
        <item x="136"/>
        <item x="23"/>
        <item x="356"/>
        <item x="4"/>
        <item x="145"/>
        <item x="343"/>
        <item x="244"/>
        <item x="298"/>
        <item x="1"/>
        <item x="125"/>
        <item x="166"/>
        <item x="283"/>
        <item x="11"/>
        <item x="194"/>
        <item x="293"/>
        <item x="316"/>
        <item x="211"/>
        <item x="58"/>
        <item x="188"/>
        <item x="167"/>
        <item x="86"/>
        <item x="65"/>
        <item x="297"/>
        <item x="99"/>
        <item x="165"/>
        <item x="30"/>
        <item x="115"/>
        <item x="43"/>
        <item x="253"/>
        <item x="60"/>
        <item x="101"/>
        <item x="52"/>
        <item x="10"/>
        <item x="260"/>
        <item x="280"/>
        <item x="262"/>
        <item x="217"/>
        <item x="51"/>
        <item x="236"/>
        <item x="174"/>
        <item x="59"/>
      </items>
    </pivotField>
    <pivotField axis="axisPage" multipleItemSelectionAllowed="1" showAll="0" defaultSubtotal="0">
      <items count="7">
        <item h="1" x="5"/>
        <item h="1" x="2"/>
        <item h="1" x="4"/>
        <item h="1" x="3"/>
        <item x="6"/>
        <item h="1" x="1"/>
        <item h="1" x="0"/>
      </items>
    </pivotField>
    <pivotField axis="axisCol" showAll="0" sortType="descending" defaultSubtotal="0">
      <items count="25">
        <item x="0"/>
        <item x="1"/>
        <item x="16"/>
        <item x="9"/>
        <item x="22"/>
        <item x="5"/>
        <item x="19"/>
        <item x="12"/>
        <item x="4"/>
        <item x="14"/>
        <item x="8"/>
        <item x="7"/>
        <item x="6"/>
        <item h="1" x="24"/>
        <item x="21"/>
        <item x="17"/>
        <item x="11"/>
        <item x="3"/>
        <item x="23"/>
        <item x="10"/>
        <item x="20"/>
        <item x="2"/>
        <item x="13"/>
        <item x="15"/>
        <item x="18"/>
      </items>
    </pivotField>
    <pivotField dataField="1" numFmtId="164" showAll="0" defaultSubtotal="0"/>
    <pivotField showAll="0" defaultSubtotal="0"/>
    <pivotField subtotalTop="0" showAll="0" defaultSubtotal="0"/>
    <pivotField axis="axisRow" showAll="0" defaultSubtotal="0">
      <items count="14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h="1" sd="0" x="0"/>
        <item x="1"/>
        <item h="1" x="2"/>
        <item h="1" sd="0" x="3"/>
        <item h="1" sd="0" x="4"/>
      </items>
    </pivotField>
    <pivotField dragToRow="0" dragToCol="0" dragToPage="0" showAll="0" defaultSubtotal="0"/>
    <pivotField dragToRow="0" dragToCol="0" dragToPage="0" showAll="0" defaultSubtotal="0"/>
  </pivotFields>
  <rowFields count="3">
    <field x="8"/>
    <field x="6"/>
    <field x="0"/>
  </rowFields>
  <rowItems count="2">
    <i>
      <x v="1"/>
    </i>
    <i r="1">
      <x v="1"/>
    </i>
  </rowItems>
  <colFields count="1">
    <field x="2"/>
  </colFields>
  <colItems count="1">
    <i>
      <x v="4"/>
    </i>
  </colItems>
  <pageFields count="1">
    <pageField fld="1" hier="-1"/>
  </pageFields>
  <dataFields count="1">
    <dataField name="Soma de Valor" fld="3" baseField="0" baseItem="0"/>
  </dataFields>
  <chartFormats count="3"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Data" xr10:uid="{C4846E14-AD65-4A02-8FCD-E333CA1C896B}" sourceName="Meses (Data)">
  <pivotTables>
    <pivotTable tabId="4" name="mes_lucro"/>
    <pivotTable tabId="4" name="categorias"/>
    <pivotTable tabId="4" name="descricao_top5"/>
    <pivotTable tabId="4" name="investimentos"/>
    <pivotTable tabId="4" name="mes_despesas"/>
    <pivotTable tabId="4" name="evolucao_renda"/>
    <pivotTable tabId="4" name="top_5_meses_despesas"/>
  </pivotTables>
  <data>
    <tabular pivotCacheId="639969140">
      <items count="14">
        <i x="1" s="1"/>
        <i x="2"/>
        <i x="3"/>
        <i x="4"/>
        <i x="5"/>
        <i x="6"/>
        <i x="7"/>
        <i x="8"/>
        <i x="9"/>
        <i x="10"/>
        <i x="11"/>
        <i x="12"/>
        <i x="0" nd="1"/>
        <i x="1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__Data" xr10:uid="{E212B89F-7DA1-46B5-B38A-EBFB75E8992F}" sourceName="Anos (Data)">
  <pivotTables>
    <pivotTable tabId="4" name="mes_lucro"/>
    <pivotTable tabId="4" name="categorias"/>
    <pivotTable tabId="4" name="descricao_top5"/>
    <pivotTable tabId="4" name="investimentos"/>
    <pivotTable tabId="4" name="mes_despesas"/>
    <pivotTable tabId="4" name="evolucao_renda"/>
    <pivotTable tabId="4" name="top_5_meses_despesas"/>
  </pivotTables>
  <data>
    <tabular pivotCacheId="639969140">
      <items count="5">
        <i x="1" s="1"/>
        <i x="2"/>
        <i x="0" nd="1"/>
        <i x="4" nd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(Data)" xr10:uid="{085F2827-D916-4FA7-812B-2AEE5B250AE2}" cache="SegmentaçãodeDados_Meses__Data" caption="Meses (Data)" columnCount="4" showCaption="0" style="SlicerStyleLight5 2" rowHeight="234950"/>
  <slicer name="Anos (Data)" xr10:uid="{C6E4E744-C19B-4C5C-A77D-7510D6960B05}" cache="SegmentaçãodeDados_Anos__Data" caption="Anos (Data)" columnCount="2" showCaption="0" style="SlicerStyleLight5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3BEB4C-7C9A-4E02-A9A2-11DC7E1A4EB2}" name="Contas" displayName="Contas" ref="A1:A7" totalsRowShown="0">
  <autoFilter ref="A1:A7" xr:uid="{D33BEB4C-7C9A-4E02-A9A2-11DC7E1A4EB2}"/>
  <tableColumns count="1">
    <tableColumn id="1" xr3:uid="{939E2246-C4F0-4B9A-B531-3DC1539E9053}" name="Contas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97BD25-0957-453B-89A8-384999707224}" name="Carro" displayName="Carro" ref="B1:B6" totalsRowShown="0">
  <autoFilter ref="B1:B6" xr:uid="{DB97BD25-0957-453B-89A8-384999707224}"/>
  <tableColumns count="1">
    <tableColumn id="1" xr3:uid="{F7DA84EF-6887-43B6-804C-2619C1DB5873}" name="Carro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840C75-41E3-45DA-87AD-16C82BAA90F9}" name="Transporte" displayName="Transporte" ref="C1:C3" totalsRowShown="0">
  <autoFilter ref="C1:C3" xr:uid="{8B840C75-41E3-45DA-87AD-16C82BAA90F9}"/>
  <tableColumns count="1">
    <tableColumn id="1" xr3:uid="{E70B3D1F-EA54-429F-9EFA-0B08B491663D}" name="Transporte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E9ACA8-8CB8-4DAF-9598-E90B70C29AB8}" name="Saúde" displayName="Saúde" ref="D1:D4" totalsRowShown="0">
  <autoFilter ref="D1:D4" xr:uid="{51E9ACA8-8CB8-4DAF-9598-E90B70C29AB8}"/>
  <tableColumns count="1">
    <tableColumn id="1" xr3:uid="{1A34533D-29C9-4A8C-8226-FA2E96FDA486}" name="Saúde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AAA214-D412-4191-BE43-D3F3DE5DC480}" name="Pet" displayName="Pet" ref="E1:E4" totalsRowShown="0">
  <autoFilter ref="E1:E4" xr:uid="{7BAAA214-D412-4191-BE43-D3F3DE5DC480}"/>
  <tableColumns count="1">
    <tableColumn id="1" xr3:uid="{EB35C27E-3A33-4384-AEEB-FB4C3CDFD679}" name="Pet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9B4C8F-EEA9-4F04-8D74-091653304F76}" name="Compras" displayName="Compras" ref="F1:F4" totalsRowShown="0">
  <autoFilter ref="F1:F4" xr:uid="{399B4C8F-EEA9-4F04-8D74-091653304F76}"/>
  <tableColumns count="1">
    <tableColumn id="1" xr3:uid="{4725E63C-7301-4F7C-80E1-282E13B9F6B3}" name="Compras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D1C02D-EFBC-4E65-9402-73ABD82EFBA7}" name="Renda" displayName="Renda" ref="G1:G4" totalsRowShown="0">
  <autoFilter ref="G1:G4" xr:uid="{C6D1C02D-EFBC-4E65-9402-73ABD82EFBA7}"/>
  <tableColumns count="1">
    <tableColumn id="1" xr3:uid="{EFFF20A4-CC0F-4E02-9C15-1636D01589E0}" name="Renda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DF44A2-E705-4109-9CC7-B74A27F05E07}" name="Tabela7" displayName="Tabela7" ref="A1:F558" totalsRowShown="0">
  <autoFilter ref="A1:F558" xr:uid="{4ADF44A2-E705-4109-9CC7-B74A27F05E07}"/>
  <sortState xmlns:xlrd2="http://schemas.microsoft.com/office/spreadsheetml/2017/richdata2" ref="A2:F558">
    <sortCondition ref="A1:A558"/>
  </sortState>
  <tableColumns count="6">
    <tableColumn id="1" xr3:uid="{05B8E7A3-AA76-478F-947C-B41D93CA235F}" name="Data" dataDxfId="2"/>
    <tableColumn id="2" xr3:uid="{585CD625-7D3D-4E30-879E-9975CC6F9599}" name="Categoria"/>
    <tableColumn id="3" xr3:uid="{CB6F1907-B9F3-47E0-B0BC-55B4C9A6B2C8}" name="Descrição"/>
    <tableColumn id="4" xr3:uid="{84724464-4297-4653-81C5-32B4CED6D314}" name="Valor" dataDxfId="1" dataCellStyle="Moeda"/>
    <tableColumn id="5" xr3:uid="{0E0E5A2E-2E4A-4A96-800B-DCB60D328CAF}" name="Observação"/>
    <tableColumn id="7" xr3:uid="{680FD185-FE21-46B5-9012-064DEA185F13}" name="MêsAno" dataDxfId="0">
      <calculatedColumnFormula>TEXT(Tabela7[[#This Row],[Data]],"mmm/aa")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E304-7579-4B28-98F5-493BF1FB98EE}">
  <dimension ref="A1:X109"/>
  <sheetViews>
    <sheetView showGridLines="0" showRowColHeaders="0" zoomScaleNormal="100" workbookViewId="0">
      <selection activeCell="V3" sqref="V3"/>
    </sheetView>
  </sheetViews>
  <sheetFormatPr defaultColWidth="0" defaultRowHeight="15" zeroHeight="1" x14ac:dyDescent="0.25"/>
  <cols>
    <col min="1" max="23" width="8.85546875" customWidth="1"/>
    <col min="24" max="24" width="5.28515625" customWidth="1"/>
    <col min="25" max="16384" width="8.85546875" hidden="1"/>
  </cols>
  <sheetData>
    <row r="1" customFormat="1" x14ac:dyDescent="0.25"/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ht="10.9" customHeight="1" x14ac:dyDescent="0.25"/>
    <row r="44" customFormat="1" hidden="1" x14ac:dyDescent="0.25"/>
    <row r="45" customFormat="1" hidden="1" x14ac:dyDescent="0.25"/>
    <row r="46" customFormat="1" hidden="1" x14ac:dyDescent="0.25"/>
    <row r="47" customFormat="1" hidden="1" x14ac:dyDescent="0.25"/>
    <row r="48" customFormat="1" hidden="1" x14ac:dyDescent="0.25"/>
    <row r="49" customFormat="1" hidden="1" x14ac:dyDescent="0.25"/>
    <row r="50" customFormat="1" hidden="1" x14ac:dyDescent="0.25"/>
    <row r="51" customFormat="1" hidden="1" x14ac:dyDescent="0.25"/>
    <row r="52" customFormat="1" hidden="1" x14ac:dyDescent="0.25"/>
    <row r="53" customFormat="1" hidden="1" x14ac:dyDescent="0.25"/>
    <row r="54" customFormat="1" hidden="1" x14ac:dyDescent="0.25"/>
    <row r="55" customFormat="1" hidden="1" x14ac:dyDescent="0.25"/>
    <row r="56" customFormat="1" hidden="1" x14ac:dyDescent="0.25"/>
    <row r="57" customFormat="1" hidden="1" x14ac:dyDescent="0.25"/>
    <row r="58" customFormat="1" hidden="1" x14ac:dyDescent="0.25"/>
    <row r="59" customFormat="1" hidden="1" x14ac:dyDescent="0.25"/>
    <row r="60" customFormat="1" hidden="1" x14ac:dyDescent="0.25"/>
    <row r="61" customFormat="1" hidden="1" x14ac:dyDescent="0.25"/>
    <row r="62" customFormat="1" hidden="1" x14ac:dyDescent="0.25"/>
    <row r="63" customFormat="1" hidden="1" x14ac:dyDescent="0.25"/>
    <row r="64" customFormat="1" hidden="1" x14ac:dyDescent="0.25"/>
    <row r="65" customFormat="1" hidden="1" x14ac:dyDescent="0.25"/>
    <row r="66" customFormat="1" hidden="1" x14ac:dyDescent="0.25"/>
    <row r="67" customFormat="1" hidden="1" x14ac:dyDescent="0.25"/>
    <row r="68" customFormat="1" hidden="1" x14ac:dyDescent="0.25"/>
    <row r="69" customFormat="1" hidden="1" x14ac:dyDescent="0.25"/>
    <row r="70" customFormat="1" hidden="1" x14ac:dyDescent="0.25"/>
    <row r="71" customFormat="1" hidden="1" x14ac:dyDescent="0.25"/>
    <row r="72" customFormat="1" hidden="1" x14ac:dyDescent="0.25"/>
    <row r="73" customFormat="1" hidden="1" x14ac:dyDescent="0.25"/>
    <row r="74" customFormat="1" hidden="1" x14ac:dyDescent="0.25"/>
    <row r="75" customFormat="1" hidden="1" x14ac:dyDescent="0.25"/>
    <row r="76" customFormat="1" hidden="1" x14ac:dyDescent="0.25"/>
    <row r="77" customFormat="1" hidden="1" x14ac:dyDescent="0.25"/>
    <row r="78" customFormat="1" hidden="1" x14ac:dyDescent="0.25"/>
    <row r="79" customFormat="1" hidden="1" x14ac:dyDescent="0.25"/>
    <row r="80" customFormat="1" hidden="1" x14ac:dyDescent="0.25"/>
    <row r="81" customFormat="1" hidden="1" x14ac:dyDescent="0.25"/>
    <row r="82" customFormat="1" hidden="1" x14ac:dyDescent="0.25"/>
    <row r="83" customFormat="1" hidden="1" x14ac:dyDescent="0.25"/>
    <row r="84" customFormat="1" hidden="1" x14ac:dyDescent="0.25"/>
    <row r="85" customFormat="1" hidden="1" x14ac:dyDescent="0.25"/>
    <row r="86" customFormat="1" hidden="1" x14ac:dyDescent="0.25"/>
    <row r="87" customFormat="1" hidden="1" x14ac:dyDescent="0.25"/>
    <row r="88" customFormat="1" hidden="1" x14ac:dyDescent="0.25"/>
    <row r="89" customFormat="1" hidden="1" x14ac:dyDescent="0.25"/>
    <row r="90" customFormat="1" hidden="1" x14ac:dyDescent="0.25"/>
    <row r="91" customFormat="1" hidden="1" x14ac:dyDescent="0.25"/>
    <row r="92" customFormat="1" hidden="1" x14ac:dyDescent="0.25"/>
    <row r="93" customFormat="1" hidden="1" x14ac:dyDescent="0.25"/>
    <row r="94" customFormat="1" hidden="1" x14ac:dyDescent="0.25"/>
    <row r="95" customFormat="1" hidden="1" x14ac:dyDescent="0.25"/>
    <row r="96" customFormat="1" hidden="1" x14ac:dyDescent="0.25"/>
    <row r="97" customFormat="1" hidden="1" x14ac:dyDescent="0.25"/>
    <row r="98" customFormat="1" hidden="1" x14ac:dyDescent="0.25"/>
    <row r="99" customFormat="1" hidden="1" x14ac:dyDescent="0.25"/>
    <row r="100" customFormat="1" hidden="1" x14ac:dyDescent="0.25"/>
    <row r="101" customFormat="1" hidden="1" x14ac:dyDescent="0.25"/>
    <row r="102" customFormat="1" hidden="1" x14ac:dyDescent="0.25"/>
    <row r="103" customFormat="1" hidden="1" x14ac:dyDescent="0.25"/>
    <row r="104" customFormat="1" hidden="1" x14ac:dyDescent="0.25"/>
    <row r="105" customFormat="1" hidden="1" x14ac:dyDescent="0.25"/>
    <row r="106" customFormat="1" hidden="1" x14ac:dyDescent="0.25"/>
    <row r="107" customFormat="1" hidden="1" x14ac:dyDescent="0.25"/>
    <row r="108" customFormat="1" hidden="1" x14ac:dyDescent="0.25"/>
    <row r="109" customFormat="1" hidden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1738-A77A-4FB3-ACFF-9F294796CD79}">
  <dimension ref="A1:G7"/>
  <sheetViews>
    <sheetView showGridLines="0" workbookViewId="0">
      <selection activeCell="D6" sqref="D6"/>
    </sheetView>
  </sheetViews>
  <sheetFormatPr defaultRowHeight="15" x14ac:dyDescent="0.25"/>
  <cols>
    <col min="1" max="7" width="19.42578125" customWidth="1"/>
  </cols>
  <sheetData>
    <row r="1" spans="1:7" x14ac:dyDescent="0.25">
      <c r="A1" t="s">
        <v>16</v>
      </c>
      <c r="B1" t="s">
        <v>11</v>
      </c>
      <c r="C1" t="s">
        <v>22</v>
      </c>
      <c r="D1" t="s">
        <v>24</v>
      </c>
      <c r="E1" t="s">
        <v>15</v>
      </c>
      <c r="F1" t="s">
        <v>32</v>
      </c>
      <c r="G1" t="s">
        <v>38</v>
      </c>
    </row>
    <row r="2" spans="1:7" x14ac:dyDescent="0.25">
      <c r="A2" t="s">
        <v>5</v>
      </c>
      <c r="B2" t="s">
        <v>18</v>
      </c>
      <c r="C2" t="s">
        <v>12</v>
      </c>
      <c r="D2" t="s">
        <v>13</v>
      </c>
      <c r="E2" t="s">
        <v>26</v>
      </c>
      <c r="F2" t="s">
        <v>8</v>
      </c>
      <c r="G2" t="s">
        <v>37</v>
      </c>
    </row>
    <row r="3" spans="1:7" x14ac:dyDescent="0.25">
      <c r="A3" t="s">
        <v>6</v>
      </c>
      <c r="B3" t="s">
        <v>19</v>
      </c>
      <c r="C3" t="s">
        <v>23</v>
      </c>
      <c r="D3" t="s">
        <v>14</v>
      </c>
      <c r="E3" t="s">
        <v>27</v>
      </c>
      <c r="F3" t="s">
        <v>9</v>
      </c>
      <c r="G3" t="s">
        <v>39</v>
      </c>
    </row>
    <row r="4" spans="1:7" x14ac:dyDescent="0.25">
      <c r="A4" t="s">
        <v>7</v>
      </c>
      <c r="B4" t="s">
        <v>20</v>
      </c>
      <c r="D4" t="s">
        <v>25</v>
      </c>
      <c r="E4" t="s">
        <v>28</v>
      </c>
      <c r="F4" t="s">
        <v>10</v>
      </c>
      <c r="G4" t="s">
        <v>42</v>
      </c>
    </row>
    <row r="5" spans="1:7" x14ac:dyDescent="0.25">
      <c r="A5" t="s">
        <v>17</v>
      </c>
      <c r="B5" t="s">
        <v>21</v>
      </c>
    </row>
    <row r="6" spans="1:7" x14ac:dyDescent="0.25">
      <c r="A6" t="s">
        <v>30</v>
      </c>
      <c r="B6" t="s">
        <v>29</v>
      </c>
    </row>
    <row r="7" spans="1:7" x14ac:dyDescent="0.25">
      <c r="A7" t="s">
        <v>31</v>
      </c>
    </row>
  </sheetData>
  <pageMargins left="0.511811024" right="0.511811024" top="0.78740157499999996" bottom="0.78740157499999996" header="0.31496062000000002" footer="0.31496062000000002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8"/>
  <sheetViews>
    <sheetView showGridLines="0" tabSelected="1" zoomScale="115" zoomScaleNormal="115" workbookViewId="0">
      <selection activeCell="A2" sqref="A2"/>
    </sheetView>
  </sheetViews>
  <sheetFormatPr defaultRowHeight="15" x14ac:dyDescent="0.25"/>
  <cols>
    <col min="1" max="1" width="22.85546875" customWidth="1"/>
    <col min="2" max="3" width="36.28515625" customWidth="1"/>
    <col min="4" max="4" width="18.7109375" customWidth="1"/>
    <col min="5" max="5" width="36.28515625" customWidth="1"/>
    <col min="6" max="6" width="0" hidden="1" customWidth="1"/>
    <col min="8" max="8" width="10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49</v>
      </c>
    </row>
    <row r="2" spans="1:8" x14ac:dyDescent="0.25">
      <c r="A2" s="1">
        <v>44197</v>
      </c>
      <c r="B2" t="s">
        <v>38</v>
      </c>
      <c r="C2" t="s">
        <v>37</v>
      </c>
      <c r="D2" s="2">
        <v>6500</v>
      </c>
      <c r="F2" t="str">
        <f>TEXT(Tabela7[[#This Row],[Data]],"mmm/aa")</f>
        <v>jan/21</v>
      </c>
    </row>
    <row r="3" spans="1:8" x14ac:dyDescent="0.25">
      <c r="A3" s="1">
        <v>44197</v>
      </c>
      <c r="B3" t="s">
        <v>38</v>
      </c>
      <c r="C3" t="s">
        <v>42</v>
      </c>
      <c r="D3" s="2">
        <v>-500</v>
      </c>
      <c r="F3" t="str">
        <f>TEXT(Tabela7[[#This Row],[Data]],"mmm/aa")</f>
        <v>jan/21</v>
      </c>
    </row>
    <row r="4" spans="1:8" x14ac:dyDescent="0.25">
      <c r="A4" s="1">
        <v>44199</v>
      </c>
      <c r="B4" t="s">
        <v>11</v>
      </c>
      <c r="C4" t="s">
        <v>19</v>
      </c>
      <c r="D4" s="2">
        <v>-274</v>
      </c>
      <c r="F4" t="str">
        <f>TEXT(Tabela7[[#This Row],[Data]],"mmm/aa")</f>
        <v>jan/21</v>
      </c>
    </row>
    <row r="5" spans="1:8" x14ac:dyDescent="0.25">
      <c r="A5" s="1">
        <v>44202</v>
      </c>
      <c r="B5" t="s">
        <v>11</v>
      </c>
      <c r="C5" t="s">
        <v>18</v>
      </c>
      <c r="D5" s="2">
        <v>-255</v>
      </c>
      <c r="F5" t="str">
        <f>TEXT(Tabela7[[#This Row],[Data]],"mmm/aa")</f>
        <v>jan/21</v>
      </c>
    </row>
    <row r="6" spans="1:8" x14ac:dyDescent="0.25">
      <c r="A6" s="1">
        <v>44202</v>
      </c>
      <c r="B6" t="s">
        <v>11</v>
      </c>
      <c r="C6" t="s">
        <v>21</v>
      </c>
      <c r="D6" s="2">
        <v>-116</v>
      </c>
      <c r="F6" t="str">
        <f>TEXT(Tabela7[[#This Row],[Data]],"mmm/aa")</f>
        <v>jan/21</v>
      </c>
    </row>
    <row r="7" spans="1:8" x14ac:dyDescent="0.25">
      <c r="A7" s="1">
        <v>44203</v>
      </c>
      <c r="B7" t="s">
        <v>22</v>
      </c>
      <c r="C7" t="s">
        <v>23</v>
      </c>
      <c r="D7" s="2">
        <v>-335</v>
      </c>
      <c r="F7" t="str">
        <f>TEXT(Tabela7[[#This Row],[Data]],"mmm/aa")</f>
        <v>jan/21</v>
      </c>
    </row>
    <row r="8" spans="1:8" x14ac:dyDescent="0.25">
      <c r="A8" s="1">
        <v>44203</v>
      </c>
      <c r="B8" t="s">
        <v>22</v>
      </c>
      <c r="C8" t="s">
        <v>23</v>
      </c>
      <c r="D8" s="2">
        <v>-143</v>
      </c>
      <c r="F8" t="str">
        <f>TEXT(Tabela7[[#This Row],[Data]],"mmm/aa")</f>
        <v>jan/21</v>
      </c>
      <c r="H8" s="1"/>
    </row>
    <row r="9" spans="1:8" x14ac:dyDescent="0.25">
      <c r="A9" s="1">
        <v>44208</v>
      </c>
      <c r="B9" t="s">
        <v>22</v>
      </c>
      <c r="C9" t="s">
        <v>23</v>
      </c>
      <c r="D9" s="2">
        <v>-411</v>
      </c>
      <c r="F9" t="str">
        <f>TEXT(Tabela7[[#This Row],[Data]],"mmm/aa")</f>
        <v>jan/21</v>
      </c>
      <c r="H9" s="1"/>
    </row>
    <row r="10" spans="1:8" x14ac:dyDescent="0.25">
      <c r="A10" s="1">
        <v>44209</v>
      </c>
      <c r="B10" t="s">
        <v>32</v>
      </c>
      <c r="C10" t="s">
        <v>10</v>
      </c>
      <c r="D10" s="2">
        <v>-136</v>
      </c>
      <c r="F10" t="str">
        <f>TEXT(Tabela7[[#This Row],[Data]],"mmm/aa")</f>
        <v>jan/21</v>
      </c>
    </row>
    <row r="11" spans="1:8" x14ac:dyDescent="0.25">
      <c r="A11" s="1">
        <v>44209</v>
      </c>
      <c r="B11" t="s">
        <v>15</v>
      </c>
      <c r="C11" t="s">
        <v>28</v>
      </c>
      <c r="D11" s="2">
        <v>-389</v>
      </c>
      <c r="F11" t="str">
        <f>TEXT(Tabela7[[#This Row],[Data]],"mmm/aa")</f>
        <v>jan/21</v>
      </c>
    </row>
    <row r="12" spans="1:8" x14ac:dyDescent="0.25">
      <c r="A12" s="1">
        <v>44210</v>
      </c>
      <c r="B12" t="s">
        <v>11</v>
      </c>
      <c r="C12" t="s">
        <v>21</v>
      </c>
      <c r="D12" s="2">
        <v>-218</v>
      </c>
      <c r="F12" t="str">
        <f>TEXT(Tabela7[[#This Row],[Data]],"mmm/aa")</f>
        <v>jan/21</v>
      </c>
    </row>
    <row r="13" spans="1:8" x14ac:dyDescent="0.25">
      <c r="A13" s="1">
        <v>44211</v>
      </c>
      <c r="B13" t="s">
        <v>15</v>
      </c>
      <c r="C13" t="s">
        <v>28</v>
      </c>
      <c r="D13" s="2">
        <v>-270</v>
      </c>
      <c r="F13" t="str">
        <f>TEXT(Tabela7[[#This Row],[Data]],"mmm/aa")</f>
        <v>jan/21</v>
      </c>
    </row>
    <row r="14" spans="1:8" x14ac:dyDescent="0.25">
      <c r="A14" s="1">
        <v>44212</v>
      </c>
      <c r="B14" t="s">
        <v>32</v>
      </c>
      <c r="C14" t="s">
        <v>9</v>
      </c>
      <c r="D14" s="2">
        <v>-391</v>
      </c>
      <c r="F14" t="str">
        <f>TEXT(Tabela7[[#This Row],[Data]],"mmm/aa")</f>
        <v>jan/21</v>
      </c>
    </row>
    <row r="15" spans="1:8" x14ac:dyDescent="0.25">
      <c r="A15" s="1">
        <v>44212</v>
      </c>
      <c r="B15" t="s">
        <v>16</v>
      </c>
      <c r="C15" t="s">
        <v>17</v>
      </c>
      <c r="D15" s="2">
        <v>-358</v>
      </c>
      <c r="F15" t="str">
        <f>TEXT(Tabela7[[#This Row],[Data]],"mmm/aa")</f>
        <v>jan/21</v>
      </c>
    </row>
    <row r="16" spans="1:8" x14ac:dyDescent="0.25">
      <c r="A16" s="1">
        <v>44212</v>
      </c>
      <c r="B16" t="s">
        <v>22</v>
      </c>
      <c r="C16" t="s">
        <v>12</v>
      </c>
      <c r="D16" s="2">
        <v>-218</v>
      </c>
      <c r="F16" t="str">
        <f>TEXT(Tabela7[[#This Row],[Data]],"mmm/aa")</f>
        <v>jan/21</v>
      </c>
    </row>
    <row r="17" spans="1:6" x14ac:dyDescent="0.25">
      <c r="A17" s="1">
        <v>44213</v>
      </c>
      <c r="B17" t="s">
        <v>15</v>
      </c>
      <c r="C17" t="s">
        <v>28</v>
      </c>
      <c r="D17" s="2">
        <v>-303</v>
      </c>
      <c r="F17" t="str">
        <f>TEXT(Tabela7[[#This Row],[Data]],"mmm/aa")</f>
        <v>jan/21</v>
      </c>
    </row>
    <row r="18" spans="1:6" x14ac:dyDescent="0.25">
      <c r="A18" s="1">
        <v>44214</v>
      </c>
      <c r="B18" t="s">
        <v>16</v>
      </c>
      <c r="C18" t="s">
        <v>30</v>
      </c>
      <c r="D18" s="2">
        <v>-488</v>
      </c>
      <c r="F18" t="str">
        <f>TEXT(Tabela7[[#This Row],[Data]],"mmm/aa")</f>
        <v>jan/21</v>
      </c>
    </row>
    <row r="19" spans="1:6" x14ac:dyDescent="0.25">
      <c r="A19" s="1">
        <v>44214</v>
      </c>
      <c r="B19" t="s">
        <v>15</v>
      </c>
      <c r="C19" t="s">
        <v>27</v>
      </c>
      <c r="D19" s="2">
        <v>-137</v>
      </c>
      <c r="F19" t="str">
        <f>TEXT(Tabela7[[#This Row],[Data]],"mmm/aa")</f>
        <v>jan/21</v>
      </c>
    </row>
    <row r="20" spans="1:6" x14ac:dyDescent="0.25">
      <c r="A20" s="1">
        <v>44218</v>
      </c>
      <c r="B20" t="s">
        <v>15</v>
      </c>
      <c r="C20" t="s">
        <v>28</v>
      </c>
      <c r="D20" s="2">
        <v>-164</v>
      </c>
      <c r="F20" t="str">
        <f>TEXT(Tabela7[[#This Row],[Data]],"mmm/aa")</f>
        <v>jan/21</v>
      </c>
    </row>
    <row r="21" spans="1:6" x14ac:dyDescent="0.25">
      <c r="A21" s="1">
        <v>44219</v>
      </c>
      <c r="B21" t="s">
        <v>15</v>
      </c>
      <c r="C21" t="s">
        <v>28</v>
      </c>
      <c r="D21" s="2">
        <v>-291</v>
      </c>
      <c r="F21" t="str">
        <f>TEXT(Tabela7[[#This Row],[Data]],"mmm/aa")</f>
        <v>jan/21</v>
      </c>
    </row>
    <row r="22" spans="1:6" x14ac:dyDescent="0.25">
      <c r="A22" s="1">
        <v>44220</v>
      </c>
      <c r="B22" t="s">
        <v>15</v>
      </c>
      <c r="C22" t="s">
        <v>27</v>
      </c>
      <c r="D22" s="2">
        <v>-475</v>
      </c>
      <c r="F22" t="str">
        <f>TEXT(Tabela7[[#This Row],[Data]],"mmm/aa")</f>
        <v>jan/21</v>
      </c>
    </row>
    <row r="23" spans="1:6" x14ac:dyDescent="0.25">
      <c r="A23" s="1">
        <v>44220</v>
      </c>
      <c r="B23" t="s">
        <v>11</v>
      </c>
      <c r="C23" t="s">
        <v>19</v>
      </c>
      <c r="D23" s="2">
        <v>-492</v>
      </c>
      <c r="F23" t="str">
        <f>TEXT(Tabela7[[#This Row],[Data]],"mmm/aa")</f>
        <v>jan/21</v>
      </c>
    </row>
    <row r="24" spans="1:6" x14ac:dyDescent="0.25">
      <c r="A24" s="1">
        <v>44227</v>
      </c>
      <c r="B24" t="s">
        <v>32</v>
      </c>
      <c r="C24" t="s">
        <v>10</v>
      </c>
      <c r="D24" s="2">
        <v>-234</v>
      </c>
      <c r="F24" t="str">
        <f>TEXT(Tabela7[[#This Row],[Data]],"mmm/aa")</f>
        <v>jan/21</v>
      </c>
    </row>
    <row r="25" spans="1:6" x14ac:dyDescent="0.25">
      <c r="A25" s="1">
        <v>44228</v>
      </c>
      <c r="B25" t="s">
        <v>16</v>
      </c>
      <c r="C25" t="s">
        <v>6</v>
      </c>
      <c r="D25" s="2">
        <v>-264</v>
      </c>
      <c r="F25" t="str">
        <f>TEXT(Tabela7[[#This Row],[Data]],"mmm/aa")</f>
        <v>fev/21</v>
      </c>
    </row>
    <row r="26" spans="1:6" x14ac:dyDescent="0.25">
      <c r="A26" s="1">
        <v>44228</v>
      </c>
      <c r="B26" t="s">
        <v>11</v>
      </c>
      <c r="C26" t="s">
        <v>21</v>
      </c>
      <c r="D26" s="2">
        <v>-189</v>
      </c>
      <c r="F26" t="str">
        <f>TEXT(Tabela7[[#This Row],[Data]],"mmm/aa")</f>
        <v>fev/21</v>
      </c>
    </row>
    <row r="27" spans="1:6" x14ac:dyDescent="0.25">
      <c r="A27" s="1">
        <v>44228</v>
      </c>
      <c r="B27" t="s">
        <v>38</v>
      </c>
      <c r="C27" t="s">
        <v>37</v>
      </c>
      <c r="D27" s="2">
        <v>6500</v>
      </c>
      <c r="F27" t="str">
        <f>TEXT(Tabela7[[#This Row],[Data]],"mmm/aa")</f>
        <v>fev/21</v>
      </c>
    </row>
    <row r="28" spans="1:6" x14ac:dyDescent="0.25">
      <c r="A28" s="1">
        <v>44228</v>
      </c>
      <c r="B28" t="s">
        <v>38</v>
      </c>
      <c r="C28" t="s">
        <v>42</v>
      </c>
      <c r="D28" s="2">
        <v>-300</v>
      </c>
      <c r="F28" t="str">
        <f>TEXT(Tabela7[[#This Row],[Data]],"mmm/aa")</f>
        <v>fev/21</v>
      </c>
    </row>
    <row r="29" spans="1:6" x14ac:dyDescent="0.25">
      <c r="A29" s="1">
        <v>44231</v>
      </c>
      <c r="B29" t="s">
        <v>11</v>
      </c>
      <c r="C29" t="s">
        <v>20</v>
      </c>
      <c r="D29" s="2">
        <v>-476</v>
      </c>
      <c r="F29" t="str">
        <f>TEXT(Tabela7[[#This Row],[Data]],"mmm/aa")</f>
        <v>fev/21</v>
      </c>
    </row>
    <row r="30" spans="1:6" x14ac:dyDescent="0.25">
      <c r="A30" s="1">
        <v>44234</v>
      </c>
      <c r="B30" t="s">
        <v>24</v>
      </c>
      <c r="C30" t="s">
        <v>25</v>
      </c>
      <c r="D30" s="2">
        <v>-166</v>
      </c>
      <c r="F30" t="str">
        <f>TEXT(Tabela7[[#This Row],[Data]],"mmm/aa")</f>
        <v>fev/21</v>
      </c>
    </row>
    <row r="31" spans="1:6" x14ac:dyDescent="0.25">
      <c r="A31" s="1">
        <v>44235</v>
      </c>
      <c r="B31" t="s">
        <v>32</v>
      </c>
      <c r="C31" t="s">
        <v>9</v>
      </c>
      <c r="D31" s="2">
        <v>-378</v>
      </c>
      <c r="F31" t="str">
        <f>TEXT(Tabela7[[#This Row],[Data]],"mmm/aa")</f>
        <v>fev/21</v>
      </c>
    </row>
    <row r="32" spans="1:6" x14ac:dyDescent="0.25">
      <c r="A32" s="1">
        <v>44235</v>
      </c>
      <c r="B32" t="s">
        <v>11</v>
      </c>
      <c r="C32" t="s">
        <v>19</v>
      </c>
      <c r="D32" s="2">
        <v>-355</v>
      </c>
      <c r="F32" t="str">
        <f>TEXT(Tabela7[[#This Row],[Data]],"mmm/aa")</f>
        <v>fev/21</v>
      </c>
    </row>
    <row r="33" spans="1:6" x14ac:dyDescent="0.25">
      <c r="A33" s="1">
        <v>44236</v>
      </c>
      <c r="B33" t="s">
        <v>22</v>
      </c>
      <c r="C33" t="s">
        <v>23</v>
      </c>
      <c r="D33" s="2">
        <v>-113</v>
      </c>
      <c r="F33" t="str">
        <f>TEXT(Tabela7[[#This Row],[Data]],"mmm/aa")</f>
        <v>fev/21</v>
      </c>
    </row>
    <row r="34" spans="1:6" x14ac:dyDescent="0.25">
      <c r="A34" s="1">
        <v>44240</v>
      </c>
      <c r="B34" t="s">
        <v>24</v>
      </c>
      <c r="C34" t="s">
        <v>13</v>
      </c>
      <c r="D34" s="2">
        <v>-493</v>
      </c>
      <c r="F34" t="str">
        <f>TEXT(Tabela7[[#This Row],[Data]],"mmm/aa")</f>
        <v>fev/21</v>
      </c>
    </row>
    <row r="35" spans="1:6" x14ac:dyDescent="0.25">
      <c r="A35" s="1">
        <v>44240</v>
      </c>
      <c r="B35" t="s">
        <v>22</v>
      </c>
      <c r="C35" t="s">
        <v>12</v>
      </c>
      <c r="D35" s="2">
        <v>-194</v>
      </c>
      <c r="F35" t="str">
        <f>TEXT(Tabela7[[#This Row],[Data]],"mmm/aa")</f>
        <v>fev/21</v>
      </c>
    </row>
    <row r="36" spans="1:6" x14ac:dyDescent="0.25">
      <c r="A36" s="1">
        <v>44241</v>
      </c>
      <c r="B36" t="s">
        <v>11</v>
      </c>
      <c r="C36" t="s">
        <v>29</v>
      </c>
      <c r="D36" s="2">
        <v>-199</v>
      </c>
      <c r="F36" t="str">
        <f>TEXT(Tabela7[[#This Row],[Data]],"mmm/aa")</f>
        <v>fev/21</v>
      </c>
    </row>
    <row r="37" spans="1:6" x14ac:dyDescent="0.25">
      <c r="A37" s="1">
        <v>44242</v>
      </c>
      <c r="B37" t="s">
        <v>15</v>
      </c>
      <c r="C37" t="s">
        <v>27</v>
      </c>
      <c r="D37" s="2">
        <v>-259</v>
      </c>
      <c r="F37" t="str">
        <f>TEXT(Tabela7[[#This Row],[Data]],"mmm/aa")</f>
        <v>fev/21</v>
      </c>
    </row>
    <row r="38" spans="1:6" x14ac:dyDescent="0.25">
      <c r="A38" s="1">
        <v>44245</v>
      </c>
      <c r="B38" t="s">
        <v>15</v>
      </c>
      <c r="C38" t="s">
        <v>27</v>
      </c>
      <c r="D38" s="2">
        <v>-141</v>
      </c>
      <c r="F38" t="str">
        <f>TEXT(Tabela7[[#This Row],[Data]],"mmm/aa")</f>
        <v>fev/21</v>
      </c>
    </row>
    <row r="39" spans="1:6" x14ac:dyDescent="0.25">
      <c r="A39" s="1">
        <v>44246</v>
      </c>
      <c r="B39" t="s">
        <v>16</v>
      </c>
      <c r="C39" t="s">
        <v>6</v>
      </c>
      <c r="D39" s="2">
        <v>-414</v>
      </c>
      <c r="F39" t="str">
        <f>TEXT(Tabela7[[#This Row],[Data]],"mmm/aa")</f>
        <v>fev/21</v>
      </c>
    </row>
    <row r="40" spans="1:6" x14ac:dyDescent="0.25">
      <c r="A40" s="1">
        <v>44249</v>
      </c>
      <c r="B40" t="s">
        <v>22</v>
      </c>
      <c r="C40" t="s">
        <v>12</v>
      </c>
      <c r="D40" s="2">
        <v>-451</v>
      </c>
      <c r="F40" t="str">
        <f>TEXT(Tabela7[[#This Row],[Data]],"mmm/aa")</f>
        <v>fev/21</v>
      </c>
    </row>
    <row r="41" spans="1:6" x14ac:dyDescent="0.25">
      <c r="A41" s="1">
        <v>44249</v>
      </c>
      <c r="B41" t="s">
        <v>22</v>
      </c>
      <c r="C41" t="s">
        <v>23</v>
      </c>
      <c r="D41" s="2">
        <v>-415</v>
      </c>
      <c r="F41" t="str">
        <f>TEXT(Tabela7[[#This Row],[Data]],"mmm/aa")</f>
        <v>fev/21</v>
      </c>
    </row>
    <row r="42" spans="1:6" x14ac:dyDescent="0.25">
      <c r="A42" s="1">
        <v>44250</v>
      </c>
      <c r="B42" t="s">
        <v>32</v>
      </c>
      <c r="C42" t="s">
        <v>9</v>
      </c>
      <c r="D42" s="2">
        <v>-144</v>
      </c>
      <c r="F42" t="str">
        <f>TEXT(Tabela7[[#This Row],[Data]],"mmm/aa")</f>
        <v>fev/21</v>
      </c>
    </row>
    <row r="43" spans="1:6" x14ac:dyDescent="0.25">
      <c r="A43" s="1">
        <v>44251</v>
      </c>
      <c r="B43" t="s">
        <v>24</v>
      </c>
      <c r="C43" t="s">
        <v>25</v>
      </c>
      <c r="D43" s="2">
        <v>-343</v>
      </c>
      <c r="F43" t="str">
        <f>TEXT(Tabela7[[#This Row],[Data]],"mmm/aa")</f>
        <v>fev/21</v>
      </c>
    </row>
    <row r="44" spans="1:6" x14ac:dyDescent="0.25">
      <c r="A44" s="1">
        <v>44253</v>
      </c>
      <c r="B44" t="s">
        <v>15</v>
      </c>
      <c r="C44" t="s">
        <v>27</v>
      </c>
      <c r="D44" s="2">
        <v>-429</v>
      </c>
      <c r="F44" t="str">
        <f>TEXT(Tabela7[[#This Row],[Data]],"mmm/aa")</f>
        <v>fev/21</v>
      </c>
    </row>
    <row r="45" spans="1:6" x14ac:dyDescent="0.25">
      <c r="A45" s="1">
        <v>44256</v>
      </c>
      <c r="B45" t="s">
        <v>38</v>
      </c>
      <c r="C45" t="s">
        <v>37</v>
      </c>
      <c r="D45" s="2">
        <v>6500</v>
      </c>
      <c r="F45" t="str">
        <f>TEXT(Tabela7[[#This Row],[Data]],"mmm/aa")</f>
        <v>mar/21</v>
      </c>
    </row>
    <row r="46" spans="1:6" x14ac:dyDescent="0.25">
      <c r="A46" s="1">
        <v>44256</v>
      </c>
      <c r="B46" t="s">
        <v>38</v>
      </c>
      <c r="C46" t="s">
        <v>42</v>
      </c>
      <c r="D46" s="2">
        <v>-450</v>
      </c>
      <c r="F46" t="str">
        <f>TEXT(Tabela7[[#This Row],[Data]],"mmm/aa")</f>
        <v>mar/21</v>
      </c>
    </row>
    <row r="47" spans="1:6" x14ac:dyDescent="0.25">
      <c r="A47" s="1">
        <v>44258</v>
      </c>
      <c r="B47" t="s">
        <v>15</v>
      </c>
      <c r="C47" t="s">
        <v>27</v>
      </c>
      <c r="D47" s="2">
        <v>-209</v>
      </c>
      <c r="F47" t="str">
        <f>TEXT(Tabela7[[#This Row],[Data]],"mmm/aa")</f>
        <v>mar/21</v>
      </c>
    </row>
    <row r="48" spans="1:6" x14ac:dyDescent="0.25">
      <c r="A48" s="1">
        <v>44259</v>
      </c>
      <c r="B48" t="s">
        <v>32</v>
      </c>
      <c r="C48" t="s">
        <v>9</v>
      </c>
      <c r="D48" s="2">
        <v>-363</v>
      </c>
      <c r="F48" t="str">
        <f>TEXT(Tabela7[[#This Row],[Data]],"mmm/aa")</f>
        <v>mar/21</v>
      </c>
    </row>
    <row r="49" spans="1:6" x14ac:dyDescent="0.25">
      <c r="A49" s="1">
        <v>44259</v>
      </c>
      <c r="B49" t="s">
        <v>22</v>
      </c>
      <c r="C49" t="s">
        <v>23</v>
      </c>
      <c r="D49" s="2">
        <v>-191</v>
      </c>
      <c r="F49" t="str">
        <f>TEXT(Tabela7[[#This Row],[Data]],"mmm/aa")</f>
        <v>mar/21</v>
      </c>
    </row>
    <row r="50" spans="1:6" x14ac:dyDescent="0.25">
      <c r="A50" s="1">
        <v>44261</v>
      </c>
      <c r="B50" t="s">
        <v>24</v>
      </c>
      <c r="C50" t="s">
        <v>25</v>
      </c>
      <c r="D50" s="2">
        <v>-156</v>
      </c>
      <c r="F50" t="str">
        <f>TEXT(Tabela7[[#This Row],[Data]],"mmm/aa")</f>
        <v>mar/21</v>
      </c>
    </row>
    <row r="51" spans="1:6" x14ac:dyDescent="0.25">
      <c r="A51" s="1">
        <v>44261</v>
      </c>
      <c r="B51" t="s">
        <v>32</v>
      </c>
      <c r="C51" t="s">
        <v>8</v>
      </c>
      <c r="D51" s="2">
        <v>-355</v>
      </c>
      <c r="F51" t="str">
        <f>TEXT(Tabela7[[#This Row],[Data]],"mmm/aa")</f>
        <v>mar/21</v>
      </c>
    </row>
    <row r="52" spans="1:6" x14ac:dyDescent="0.25">
      <c r="A52" s="1">
        <v>44265</v>
      </c>
      <c r="B52" t="s">
        <v>24</v>
      </c>
      <c r="C52" t="s">
        <v>25</v>
      </c>
      <c r="D52" s="2">
        <v>-431</v>
      </c>
      <c r="F52" t="str">
        <f>TEXT(Tabela7[[#This Row],[Data]],"mmm/aa")</f>
        <v>mar/21</v>
      </c>
    </row>
    <row r="53" spans="1:6" x14ac:dyDescent="0.25">
      <c r="A53" s="1">
        <v>44266</v>
      </c>
      <c r="B53" t="s">
        <v>22</v>
      </c>
      <c r="C53" t="s">
        <v>23</v>
      </c>
      <c r="D53" s="2">
        <v>-439</v>
      </c>
      <c r="F53" t="str">
        <f>TEXT(Tabela7[[#This Row],[Data]],"mmm/aa")</f>
        <v>mar/21</v>
      </c>
    </row>
    <row r="54" spans="1:6" x14ac:dyDescent="0.25">
      <c r="A54" s="1">
        <v>44266</v>
      </c>
      <c r="B54" t="s">
        <v>15</v>
      </c>
      <c r="C54" t="s">
        <v>27</v>
      </c>
      <c r="D54" s="2">
        <v>-442</v>
      </c>
      <c r="F54" t="str">
        <f>TEXT(Tabela7[[#This Row],[Data]],"mmm/aa")</f>
        <v>mar/21</v>
      </c>
    </row>
    <row r="55" spans="1:6" x14ac:dyDescent="0.25">
      <c r="A55" s="1">
        <v>44267</v>
      </c>
      <c r="B55" t="s">
        <v>32</v>
      </c>
      <c r="C55" t="s">
        <v>10</v>
      </c>
      <c r="D55" s="2">
        <v>-249</v>
      </c>
      <c r="F55" t="str">
        <f>TEXT(Tabela7[[#This Row],[Data]],"mmm/aa")</f>
        <v>mar/21</v>
      </c>
    </row>
    <row r="56" spans="1:6" x14ac:dyDescent="0.25">
      <c r="A56" s="1">
        <v>44267</v>
      </c>
      <c r="B56" t="s">
        <v>24</v>
      </c>
      <c r="C56" t="s">
        <v>13</v>
      </c>
      <c r="D56" s="2">
        <v>-257</v>
      </c>
      <c r="F56" t="str">
        <f>TEXT(Tabela7[[#This Row],[Data]],"mmm/aa")</f>
        <v>mar/21</v>
      </c>
    </row>
    <row r="57" spans="1:6" x14ac:dyDescent="0.25">
      <c r="A57" s="1">
        <v>44267</v>
      </c>
      <c r="B57" t="s">
        <v>16</v>
      </c>
      <c r="C57" t="s">
        <v>7</v>
      </c>
      <c r="D57" s="2">
        <v>-374</v>
      </c>
      <c r="F57" t="str">
        <f>TEXT(Tabela7[[#This Row],[Data]],"mmm/aa")</f>
        <v>mar/21</v>
      </c>
    </row>
    <row r="58" spans="1:6" x14ac:dyDescent="0.25">
      <c r="A58" s="1">
        <v>44268</v>
      </c>
      <c r="B58" t="s">
        <v>22</v>
      </c>
      <c r="C58" t="s">
        <v>12</v>
      </c>
      <c r="D58" s="2">
        <v>-176</v>
      </c>
      <c r="F58" t="str">
        <f>TEXT(Tabela7[[#This Row],[Data]],"mmm/aa")</f>
        <v>mar/21</v>
      </c>
    </row>
    <row r="59" spans="1:6" x14ac:dyDescent="0.25">
      <c r="A59" s="1">
        <v>44268</v>
      </c>
      <c r="B59" t="s">
        <v>15</v>
      </c>
      <c r="C59" t="s">
        <v>28</v>
      </c>
      <c r="D59" s="2">
        <v>-247</v>
      </c>
      <c r="F59" t="str">
        <f>TEXT(Tabela7[[#This Row],[Data]],"mmm/aa")</f>
        <v>mar/21</v>
      </c>
    </row>
    <row r="60" spans="1:6" x14ac:dyDescent="0.25">
      <c r="A60" s="1">
        <v>44269</v>
      </c>
      <c r="B60" t="s">
        <v>15</v>
      </c>
      <c r="C60" t="s">
        <v>26</v>
      </c>
      <c r="D60" s="2">
        <v>-216</v>
      </c>
      <c r="F60" t="str">
        <f>TEXT(Tabela7[[#This Row],[Data]],"mmm/aa")</f>
        <v>mar/21</v>
      </c>
    </row>
    <row r="61" spans="1:6" x14ac:dyDescent="0.25">
      <c r="A61" s="1">
        <v>44272</v>
      </c>
      <c r="B61" t="s">
        <v>32</v>
      </c>
      <c r="C61" t="s">
        <v>9</v>
      </c>
      <c r="D61" s="2">
        <v>-133</v>
      </c>
      <c r="F61" t="str">
        <f>TEXT(Tabela7[[#This Row],[Data]],"mmm/aa")</f>
        <v>mar/21</v>
      </c>
    </row>
    <row r="62" spans="1:6" x14ac:dyDescent="0.25">
      <c r="A62" s="1">
        <v>44273</v>
      </c>
      <c r="B62" t="s">
        <v>22</v>
      </c>
      <c r="C62" t="s">
        <v>23</v>
      </c>
      <c r="D62" s="2">
        <v>-140</v>
      </c>
      <c r="F62" t="str">
        <f>TEXT(Tabela7[[#This Row],[Data]],"mmm/aa")</f>
        <v>mar/21</v>
      </c>
    </row>
    <row r="63" spans="1:6" x14ac:dyDescent="0.25">
      <c r="A63" s="1">
        <v>44274</v>
      </c>
      <c r="B63" t="s">
        <v>22</v>
      </c>
      <c r="C63" t="s">
        <v>12</v>
      </c>
      <c r="D63" s="2">
        <v>-165</v>
      </c>
      <c r="F63" t="str">
        <f>TEXT(Tabela7[[#This Row],[Data]],"mmm/aa")</f>
        <v>mar/21</v>
      </c>
    </row>
    <row r="64" spans="1:6" x14ac:dyDescent="0.25">
      <c r="A64" s="1">
        <v>44275</v>
      </c>
      <c r="B64" t="s">
        <v>24</v>
      </c>
      <c r="C64" t="s">
        <v>25</v>
      </c>
      <c r="D64" s="2">
        <v>-116</v>
      </c>
      <c r="F64" t="str">
        <f>TEXT(Tabela7[[#This Row],[Data]],"mmm/aa")</f>
        <v>mar/21</v>
      </c>
    </row>
    <row r="65" spans="1:6" x14ac:dyDescent="0.25">
      <c r="A65" s="1">
        <v>44275</v>
      </c>
      <c r="B65" t="s">
        <v>32</v>
      </c>
      <c r="C65" t="s">
        <v>9</v>
      </c>
      <c r="D65" s="2">
        <v>-215</v>
      </c>
      <c r="F65" t="str">
        <f>TEXT(Tabela7[[#This Row],[Data]],"mmm/aa")</f>
        <v>mar/21</v>
      </c>
    </row>
    <row r="66" spans="1:6" x14ac:dyDescent="0.25">
      <c r="A66" s="1">
        <v>44276</v>
      </c>
      <c r="B66" t="s">
        <v>11</v>
      </c>
      <c r="C66" t="s">
        <v>29</v>
      </c>
      <c r="D66" s="2">
        <v>-177</v>
      </c>
      <c r="F66" t="str">
        <f>TEXT(Tabela7[[#This Row],[Data]],"mmm/aa")</f>
        <v>mar/21</v>
      </c>
    </row>
    <row r="67" spans="1:6" x14ac:dyDescent="0.25">
      <c r="A67" s="1">
        <v>44277</v>
      </c>
      <c r="B67" t="s">
        <v>24</v>
      </c>
      <c r="C67" t="s">
        <v>25</v>
      </c>
      <c r="D67" s="2">
        <v>-499</v>
      </c>
      <c r="F67" t="str">
        <f>TEXT(Tabela7[[#This Row],[Data]],"mmm/aa")</f>
        <v>mar/21</v>
      </c>
    </row>
    <row r="68" spans="1:6" x14ac:dyDescent="0.25">
      <c r="A68" s="1">
        <v>44278</v>
      </c>
      <c r="B68" t="s">
        <v>11</v>
      </c>
      <c r="C68" t="s">
        <v>20</v>
      </c>
      <c r="D68" s="2">
        <v>-454</v>
      </c>
      <c r="F68" t="str">
        <f>TEXT(Tabela7[[#This Row],[Data]],"mmm/aa")</f>
        <v>mar/21</v>
      </c>
    </row>
    <row r="69" spans="1:6" x14ac:dyDescent="0.25">
      <c r="A69" s="1">
        <v>44279</v>
      </c>
      <c r="B69" t="s">
        <v>16</v>
      </c>
      <c r="C69" t="s">
        <v>31</v>
      </c>
      <c r="D69" s="2">
        <v>-189</v>
      </c>
      <c r="F69" t="str">
        <f>TEXT(Tabela7[[#This Row],[Data]],"mmm/aa")</f>
        <v>mar/21</v>
      </c>
    </row>
    <row r="70" spans="1:6" x14ac:dyDescent="0.25">
      <c r="A70" s="1">
        <v>44280</v>
      </c>
      <c r="B70" t="s">
        <v>32</v>
      </c>
      <c r="C70" t="s">
        <v>10</v>
      </c>
      <c r="D70" s="2">
        <v>-136</v>
      </c>
      <c r="F70" t="str">
        <f>TEXT(Tabela7[[#This Row],[Data]],"mmm/aa")</f>
        <v>mar/21</v>
      </c>
    </row>
    <row r="71" spans="1:6" x14ac:dyDescent="0.25">
      <c r="A71" s="1">
        <v>44281</v>
      </c>
      <c r="B71" t="s">
        <v>11</v>
      </c>
      <c r="C71" t="s">
        <v>21</v>
      </c>
      <c r="D71" s="2">
        <v>-161</v>
      </c>
      <c r="F71" t="str">
        <f>TEXT(Tabela7[[#This Row],[Data]],"mmm/aa")</f>
        <v>mar/21</v>
      </c>
    </row>
    <row r="72" spans="1:6" x14ac:dyDescent="0.25">
      <c r="A72" s="1">
        <v>44281</v>
      </c>
      <c r="B72" t="s">
        <v>32</v>
      </c>
      <c r="C72" t="s">
        <v>8</v>
      </c>
      <c r="D72" s="2">
        <v>-369</v>
      </c>
      <c r="F72" t="str">
        <f>TEXT(Tabela7[[#This Row],[Data]],"mmm/aa")</f>
        <v>mar/21</v>
      </c>
    </row>
    <row r="73" spans="1:6" x14ac:dyDescent="0.25">
      <c r="A73" s="1">
        <v>44284</v>
      </c>
      <c r="B73" t="s">
        <v>11</v>
      </c>
      <c r="C73" t="s">
        <v>19</v>
      </c>
      <c r="D73" s="2">
        <v>-140</v>
      </c>
      <c r="F73" t="str">
        <f>TEXT(Tabela7[[#This Row],[Data]],"mmm/aa")</f>
        <v>mar/21</v>
      </c>
    </row>
    <row r="74" spans="1:6" x14ac:dyDescent="0.25">
      <c r="A74" s="1">
        <v>44285</v>
      </c>
      <c r="B74" t="s">
        <v>24</v>
      </c>
      <c r="C74" t="s">
        <v>25</v>
      </c>
      <c r="D74" s="2">
        <v>-291</v>
      </c>
      <c r="F74" t="str">
        <f>TEXT(Tabela7[[#This Row],[Data]],"mmm/aa")</f>
        <v>mar/21</v>
      </c>
    </row>
    <row r="75" spans="1:6" x14ac:dyDescent="0.25">
      <c r="A75" s="1">
        <v>44286</v>
      </c>
      <c r="B75" t="s">
        <v>11</v>
      </c>
      <c r="C75" t="s">
        <v>29</v>
      </c>
      <c r="D75" s="2">
        <v>-373</v>
      </c>
      <c r="F75" t="str">
        <f>TEXT(Tabela7[[#This Row],[Data]],"mmm/aa")</f>
        <v>mar/21</v>
      </c>
    </row>
    <row r="76" spans="1:6" x14ac:dyDescent="0.25">
      <c r="A76" s="1">
        <v>44286</v>
      </c>
      <c r="B76" t="s">
        <v>11</v>
      </c>
      <c r="C76" t="s">
        <v>21</v>
      </c>
      <c r="D76" s="2">
        <v>-133</v>
      </c>
      <c r="F76" t="str">
        <f>TEXT(Tabela7[[#This Row],[Data]],"mmm/aa")</f>
        <v>mar/21</v>
      </c>
    </row>
    <row r="77" spans="1:6" x14ac:dyDescent="0.25">
      <c r="A77" s="1">
        <v>44286</v>
      </c>
      <c r="B77" t="s">
        <v>16</v>
      </c>
      <c r="C77" t="s">
        <v>7</v>
      </c>
      <c r="D77" s="2">
        <v>-376</v>
      </c>
      <c r="F77" t="str">
        <f>TEXT(Tabela7[[#This Row],[Data]],"mmm/aa")</f>
        <v>mar/21</v>
      </c>
    </row>
    <row r="78" spans="1:6" x14ac:dyDescent="0.25">
      <c r="A78" s="1">
        <v>44286</v>
      </c>
      <c r="B78" t="s">
        <v>24</v>
      </c>
      <c r="C78" t="s">
        <v>14</v>
      </c>
      <c r="D78" s="2">
        <v>-126</v>
      </c>
      <c r="F78" t="str">
        <f>TEXT(Tabela7[[#This Row],[Data]],"mmm/aa")</f>
        <v>mar/21</v>
      </c>
    </row>
    <row r="79" spans="1:6" x14ac:dyDescent="0.25">
      <c r="A79" s="1">
        <v>44287</v>
      </c>
      <c r="B79" t="s">
        <v>32</v>
      </c>
      <c r="C79" t="s">
        <v>9</v>
      </c>
      <c r="D79" s="2">
        <v>-136</v>
      </c>
      <c r="F79" t="str">
        <f>TEXT(Tabela7[[#This Row],[Data]],"mmm/aa")</f>
        <v>abr/21</v>
      </c>
    </row>
    <row r="80" spans="1:6" x14ac:dyDescent="0.25">
      <c r="A80" s="1">
        <v>44287</v>
      </c>
      <c r="B80" t="s">
        <v>38</v>
      </c>
      <c r="C80" t="s">
        <v>37</v>
      </c>
      <c r="D80" s="2">
        <v>6500</v>
      </c>
      <c r="F80" t="str">
        <f>TEXT(Tabela7[[#This Row],[Data]],"mmm/aa")</f>
        <v>abr/21</v>
      </c>
    </row>
    <row r="81" spans="1:6" x14ac:dyDescent="0.25">
      <c r="A81" s="1">
        <v>44287</v>
      </c>
      <c r="B81" t="s">
        <v>38</v>
      </c>
      <c r="C81" t="s">
        <v>42</v>
      </c>
      <c r="D81" s="2">
        <v>-400</v>
      </c>
      <c r="F81" t="str">
        <f>TEXT(Tabela7[[#This Row],[Data]],"mmm/aa")</f>
        <v>abr/21</v>
      </c>
    </row>
    <row r="82" spans="1:6" x14ac:dyDescent="0.25">
      <c r="A82" s="1">
        <v>44295</v>
      </c>
      <c r="B82" t="s">
        <v>32</v>
      </c>
      <c r="C82" t="s">
        <v>10</v>
      </c>
      <c r="D82" s="2">
        <v>-324</v>
      </c>
      <c r="F82" t="str">
        <f>TEXT(Tabela7[[#This Row],[Data]],"mmm/aa")</f>
        <v>abr/21</v>
      </c>
    </row>
    <row r="83" spans="1:6" x14ac:dyDescent="0.25">
      <c r="A83" s="1">
        <v>44297</v>
      </c>
      <c r="B83" t="s">
        <v>11</v>
      </c>
      <c r="C83" t="s">
        <v>20</v>
      </c>
      <c r="D83" s="2">
        <v>-407</v>
      </c>
      <c r="F83" t="str">
        <f>TEXT(Tabela7[[#This Row],[Data]],"mmm/aa")</f>
        <v>abr/21</v>
      </c>
    </row>
    <row r="84" spans="1:6" x14ac:dyDescent="0.25">
      <c r="A84" s="1">
        <v>44297</v>
      </c>
      <c r="B84" t="s">
        <v>24</v>
      </c>
      <c r="C84" t="s">
        <v>14</v>
      </c>
      <c r="D84" s="2">
        <v>-428</v>
      </c>
      <c r="F84" t="str">
        <f>TEXT(Tabela7[[#This Row],[Data]],"mmm/aa")</f>
        <v>abr/21</v>
      </c>
    </row>
    <row r="85" spans="1:6" x14ac:dyDescent="0.25">
      <c r="A85" s="1">
        <v>44300</v>
      </c>
      <c r="B85" t="s">
        <v>24</v>
      </c>
      <c r="C85" t="s">
        <v>14</v>
      </c>
      <c r="D85" s="2">
        <v>-370</v>
      </c>
      <c r="F85" t="str">
        <f>TEXT(Tabela7[[#This Row],[Data]],"mmm/aa")</f>
        <v>abr/21</v>
      </c>
    </row>
    <row r="86" spans="1:6" x14ac:dyDescent="0.25">
      <c r="A86" s="1">
        <v>44301</v>
      </c>
      <c r="B86" t="s">
        <v>32</v>
      </c>
      <c r="C86" t="s">
        <v>10</v>
      </c>
      <c r="D86" s="2">
        <v>-134</v>
      </c>
      <c r="F86" t="str">
        <f>TEXT(Tabela7[[#This Row],[Data]],"mmm/aa")</f>
        <v>abr/21</v>
      </c>
    </row>
    <row r="87" spans="1:6" x14ac:dyDescent="0.25">
      <c r="A87" s="1">
        <v>44301</v>
      </c>
      <c r="B87" t="s">
        <v>32</v>
      </c>
      <c r="C87" t="s">
        <v>10</v>
      </c>
      <c r="D87" s="2">
        <v>-468</v>
      </c>
      <c r="F87" t="str">
        <f>TEXT(Tabela7[[#This Row],[Data]],"mmm/aa")</f>
        <v>abr/21</v>
      </c>
    </row>
    <row r="88" spans="1:6" x14ac:dyDescent="0.25">
      <c r="A88" s="1">
        <v>44302</v>
      </c>
      <c r="B88" t="s">
        <v>22</v>
      </c>
      <c r="C88" t="s">
        <v>23</v>
      </c>
      <c r="D88" s="2">
        <v>-377</v>
      </c>
      <c r="F88" t="str">
        <f>TEXT(Tabela7[[#This Row],[Data]],"mmm/aa")</f>
        <v>abr/21</v>
      </c>
    </row>
    <row r="89" spans="1:6" x14ac:dyDescent="0.25">
      <c r="A89" s="1">
        <v>44304</v>
      </c>
      <c r="B89" t="s">
        <v>15</v>
      </c>
      <c r="C89" t="s">
        <v>28</v>
      </c>
      <c r="D89" s="2">
        <v>-262</v>
      </c>
      <c r="F89" t="str">
        <f>TEXT(Tabela7[[#This Row],[Data]],"mmm/aa")</f>
        <v>abr/21</v>
      </c>
    </row>
    <row r="90" spans="1:6" x14ac:dyDescent="0.25">
      <c r="A90" s="1">
        <v>44305</v>
      </c>
      <c r="B90" t="s">
        <v>16</v>
      </c>
      <c r="C90" t="s">
        <v>6</v>
      </c>
      <c r="D90" s="2">
        <v>-390</v>
      </c>
      <c r="F90" t="str">
        <f>TEXT(Tabela7[[#This Row],[Data]],"mmm/aa")</f>
        <v>abr/21</v>
      </c>
    </row>
    <row r="91" spans="1:6" x14ac:dyDescent="0.25">
      <c r="A91" s="1">
        <v>44307</v>
      </c>
      <c r="B91" t="s">
        <v>11</v>
      </c>
      <c r="C91" t="s">
        <v>19</v>
      </c>
      <c r="D91" s="2">
        <v>-178</v>
      </c>
      <c r="F91" t="str">
        <f>TEXT(Tabela7[[#This Row],[Data]],"mmm/aa")</f>
        <v>abr/21</v>
      </c>
    </row>
    <row r="92" spans="1:6" x14ac:dyDescent="0.25">
      <c r="A92" s="1">
        <v>44307</v>
      </c>
      <c r="B92" t="s">
        <v>24</v>
      </c>
      <c r="C92" t="s">
        <v>13</v>
      </c>
      <c r="D92" s="2">
        <v>-391</v>
      </c>
      <c r="F92" t="str">
        <f>TEXT(Tabela7[[#This Row],[Data]],"mmm/aa")</f>
        <v>abr/21</v>
      </c>
    </row>
    <row r="93" spans="1:6" x14ac:dyDescent="0.25">
      <c r="A93" s="1">
        <v>44307</v>
      </c>
      <c r="B93" t="s">
        <v>32</v>
      </c>
      <c r="C93" t="s">
        <v>10</v>
      </c>
      <c r="D93" s="2">
        <v>-397</v>
      </c>
      <c r="F93" t="str">
        <f>TEXT(Tabela7[[#This Row],[Data]],"mmm/aa")</f>
        <v>abr/21</v>
      </c>
    </row>
    <row r="94" spans="1:6" x14ac:dyDescent="0.25">
      <c r="A94" s="1">
        <v>44314</v>
      </c>
      <c r="B94" t="s">
        <v>24</v>
      </c>
      <c r="C94" t="s">
        <v>25</v>
      </c>
      <c r="D94" s="2">
        <v>-462</v>
      </c>
      <c r="F94" t="str">
        <f>TEXT(Tabela7[[#This Row],[Data]],"mmm/aa")</f>
        <v>abr/21</v>
      </c>
    </row>
    <row r="95" spans="1:6" x14ac:dyDescent="0.25">
      <c r="A95" s="1">
        <v>44314</v>
      </c>
      <c r="B95" t="s">
        <v>16</v>
      </c>
      <c r="C95" t="s">
        <v>17</v>
      </c>
      <c r="D95" s="2">
        <v>-150</v>
      </c>
      <c r="F95" t="str">
        <f>TEXT(Tabela7[[#This Row],[Data]],"mmm/aa")</f>
        <v>abr/21</v>
      </c>
    </row>
    <row r="96" spans="1:6" x14ac:dyDescent="0.25">
      <c r="A96" s="1">
        <v>44314</v>
      </c>
      <c r="B96" t="s">
        <v>11</v>
      </c>
      <c r="C96" t="s">
        <v>20</v>
      </c>
      <c r="D96" s="2">
        <v>-182</v>
      </c>
      <c r="F96" t="str">
        <f>TEXT(Tabela7[[#This Row],[Data]],"mmm/aa")</f>
        <v>abr/21</v>
      </c>
    </row>
    <row r="97" spans="1:6" x14ac:dyDescent="0.25">
      <c r="A97" s="1">
        <v>44316</v>
      </c>
      <c r="B97" t="s">
        <v>32</v>
      </c>
      <c r="C97" t="s">
        <v>9</v>
      </c>
      <c r="D97" s="2">
        <v>-242</v>
      </c>
      <c r="F97" t="str">
        <f>TEXT(Tabela7[[#This Row],[Data]],"mmm/aa")</f>
        <v>abr/21</v>
      </c>
    </row>
    <row r="98" spans="1:6" x14ac:dyDescent="0.25">
      <c r="A98" s="1">
        <v>44316</v>
      </c>
      <c r="B98" t="s">
        <v>11</v>
      </c>
      <c r="C98" t="s">
        <v>21</v>
      </c>
      <c r="D98" s="2">
        <v>-228</v>
      </c>
      <c r="F98" t="str">
        <f>TEXT(Tabela7[[#This Row],[Data]],"mmm/aa")</f>
        <v>abr/21</v>
      </c>
    </row>
    <row r="99" spans="1:6" x14ac:dyDescent="0.25">
      <c r="A99" s="1">
        <v>44317</v>
      </c>
      <c r="B99" t="s">
        <v>11</v>
      </c>
      <c r="C99" t="s">
        <v>29</v>
      </c>
      <c r="D99" s="2">
        <v>-384</v>
      </c>
      <c r="F99" t="str">
        <f>TEXT(Tabela7[[#This Row],[Data]],"mmm/aa")</f>
        <v>mai/21</v>
      </c>
    </row>
    <row r="100" spans="1:6" x14ac:dyDescent="0.25">
      <c r="A100" s="1">
        <v>44317</v>
      </c>
      <c r="B100" t="s">
        <v>22</v>
      </c>
      <c r="C100" t="s">
        <v>23</v>
      </c>
      <c r="D100" s="2">
        <v>-281</v>
      </c>
      <c r="F100" t="str">
        <f>TEXT(Tabela7[[#This Row],[Data]],"mmm/aa")</f>
        <v>mai/21</v>
      </c>
    </row>
    <row r="101" spans="1:6" x14ac:dyDescent="0.25">
      <c r="A101" s="1">
        <v>44317</v>
      </c>
      <c r="B101" t="s">
        <v>32</v>
      </c>
      <c r="C101" t="s">
        <v>9</v>
      </c>
      <c r="D101" s="2">
        <v>-421</v>
      </c>
      <c r="F101" t="str">
        <f>TEXT(Tabela7[[#This Row],[Data]],"mmm/aa")</f>
        <v>mai/21</v>
      </c>
    </row>
    <row r="102" spans="1:6" x14ac:dyDescent="0.25">
      <c r="A102" s="1">
        <v>44317</v>
      </c>
      <c r="B102" t="s">
        <v>16</v>
      </c>
      <c r="C102" t="s">
        <v>5</v>
      </c>
      <c r="D102" s="2">
        <v>-213</v>
      </c>
      <c r="F102" t="str">
        <f>TEXT(Tabela7[[#This Row],[Data]],"mmm/aa")</f>
        <v>mai/21</v>
      </c>
    </row>
    <row r="103" spans="1:6" x14ac:dyDescent="0.25">
      <c r="A103" s="1">
        <v>44317</v>
      </c>
      <c r="B103" t="s">
        <v>11</v>
      </c>
      <c r="C103" t="s">
        <v>21</v>
      </c>
      <c r="D103" s="2">
        <v>-231</v>
      </c>
      <c r="F103" t="str">
        <f>TEXT(Tabela7[[#This Row],[Data]],"mmm/aa")</f>
        <v>mai/21</v>
      </c>
    </row>
    <row r="104" spans="1:6" x14ac:dyDescent="0.25">
      <c r="A104" s="1">
        <v>44317</v>
      </c>
      <c r="B104" t="s">
        <v>38</v>
      </c>
      <c r="C104" t="s">
        <v>37</v>
      </c>
      <c r="D104" s="2">
        <v>6500</v>
      </c>
      <c r="F104" t="str">
        <f>TEXT(Tabela7[[#This Row],[Data]],"mmm/aa")</f>
        <v>mai/21</v>
      </c>
    </row>
    <row r="105" spans="1:6" x14ac:dyDescent="0.25">
      <c r="A105" s="1">
        <v>44317</v>
      </c>
      <c r="B105" t="s">
        <v>38</v>
      </c>
      <c r="C105" t="s">
        <v>39</v>
      </c>
      <c r="D105" s="2">
        <v>800</v>
      </c>
      <c r="F105" t="str">
        <f>TEXT(Tabela7[[#This Row],[Data]],"mmm/aa")</f>
        <v>mai/21</v>
      </c>
    </row>
    <row r="106" spans="1:6" x14ac:dyDescent="0.25">
      <c r="A106" s="1">
        <v>44317</v>
      </c>
      <c r="B106" t="s">
        <v>38</v>
      </c>
      <c r="C106" t="s">
        <v>42</v>
      </c>
      <c r="D106" s="2">
        <v>-500</v>
      </c>
      <c r="F106" t="str">
        <f>TEXT(Tabela7[[#This Row],[Data]],"mmm/aa")</f>
        <v>mai/21</v>
      </c>
    </row>
    <row r="107" spans="1:6" x14ac:dyDescent="0.25">
      <c r="A107" s="1">
        <v>44319</v>
      </c>
      <c r="B107" t="s">
        <v>15</v>
      </c>
      <c r="C107" t="s">
        <v>28</v>
      </c>
      <c r="D107" s="2">
        <v>-393</v>
      </c>
      <c r="F107" t="str">
        <f>TEXT(Tabela7[[#This Row],[Data]],"mmm/aa")</f>
        <v>mai/21</v>
      </c>
    </row>
    <row r="108" spans="1:6" x14ac:dyDescent="0.25">
      <c r="A108" s="1">
        <v>44321</v>
      </c>
      <c r="B108" t="s">
        <v>11</v>
      </c>
      <c r="C108" t="s">
        <v>19</v>
      </c>
      <c r="D108" s="2">
        <v>-163</v>
      </c>
      <c r="F108" t="str">
        <f>TEXT(Tabela7[[#This Row],[Data]],"mmm/aa")</f>
        <v>mai/21</v>
      </c>
    </row>
    <row r="109" spans="1:6" x14ac:dyDescent="0.25">
      <c r="A109" s="1">
        <v>44323</v>
      </c>
      <c r="B109" t="s">
        <v>22</v>
      </c>
      <c r="C109" t="s">
        <v>23</v>
      </c>
      <c r="D109" s="2">
        <v>-125</v>
      </c>
      <c r="F109" t="str">
        <f>TEXT(Tabela7[[#This Row],[Data]],"mmm/aa")</f>
        <v>mai/21</v>
      </c>
    </row>
    <row r="110" spans="1:6" x14ac:dyDescent="0.25">
      <c r="A110" s="1">
        <v>44325</v>
      </c>
      <c r="B110" t="s">
        <v>32</v>
      </c>
      <c r="C110" t="s">
        <v>9</v>
      </c>
      <c r="D110" s="2">
        <v>-340</v>
      </c>
      <c r="F110" t="str">
        <f>TEXT(Tabela7[[#This Row],[Data]],"mmm/aa")</f>
        <v>mai/21</v>
      </c>
    </row>
    <row r="111" spans="1:6" x14ac:dyDescent="0.25">
      <c r="A111" s="1">
        <v>44325</v>
      </c>
      <c r="B111" t="s">
        <v>24</v>
      </c>
      <c r="C111" t="s">
        <v>14</v>
      </c>
      <c r="D111" s="2">
        <v>-371</v>
      </c>
      <c r="F111" t="str">
        <f>TEXT(Tabela7[[#This Row],[Data]],"mmm/aa")</f>
        <v>mai/21</v>
      </c>
    </row>
    <row r="112" spans="1:6" x14ac:dyDescent="0.25">
      <c r="A112" s="1">
        <v>44327</v>
      </c>
      <c r="B112" t="s">
        <v>24</v>
      </c>
      <c r="C112" t="s">
        <v>25</v>
      </c>
      <c r="D112" s="2">
        <v>-469</v>
      </c>
      <c r="F112" t="str">
        <f>TEXT(Tabela7[[#This Row],[Data]],"mmm/aa")</f>
        <v>mai/21</v>
      </c>
    </row>
    <row r="113" spans="1:6" x14ac:dyDescent="0.25">
      <c r="A113" s="1">
        <v>44329</v>
      </c>
      <c r="B113" t="s">
        <v>24</v>
      </c>
      <c r="C113" t="s">
        <v>14</v>
      </c>
      <c r="D113" s="2">
        <v>-117</v>
      </c>
      <c r="F113" t="str">
        <f>TEXT(Tabela7[[#This Row],[Data]],"mmm/aa")</f>
        <v>mai/21</v>
      </c>
    </row>
    <row r="114" spans="1:6" x14ac:dyDescent="0.25">
      <c r="A114" s="1">
        <v>44332</v>
      </c>
      <c r="B114" t="s">
        <v>22</v>
      </c>
      <c r="C114" t="s">
        <v>23</v>
      </c>
      <c r="D114" s="2">
        <v>-120</v>
      </c>
      <c r="F114" t="str">
        <f>TEXT(Tabela7[[#This Row],[Data]],"mmm/aa")</f>
        <v>mai/21</v>
      </c>
    </row>
    <row r="115" spans="1:6" x14ac:dyDescent="0.25">
      <c r="A115" s="1">
        <v>44335</v>
      </c>
      <c r="B115" t="s">
        <v>24</v>
      </c>
      <c r="C115" t="s">
        <v>25</v>
      </c>
      <c r="D115" s="2">
        <v>-133</v>
      </c>
      <c r="F115" t="str">
        <f>TEXT(Tabela7[[#This Row],[Data]],"mmm/aa")</f>
        <v>mai/21</v>
      </c>
    </row>
    <row r="116" spans="1:6" x14ac:dyDescent="0.25">
      <c r="A116" s="1">
        <v>44336</v>
      </c>
      <c r="B116" t="s">
        <v>15</v>
      </c>
      <c r="C116" t="s">
        <v>28</v>
      </c>
      <c r="D116" s="2">
        <v>-229</v>
      </c>
      <c r="F116" t="str">
        <f>TEXT(Tabela7[[#This Row],[Data]],"mmm/aa")</f>
        <v>mai/21</v>
      </c>
    </row>
    <row r="117" spans="1:6" x14ac:dyDescent="0.25">
      <c r="A117" s="1">
        <v>44338</v>
      </c>
      <c r="B117" t="s">
        <v>15</v>
      </c>
      <c r="C117" t="s">
        <v>27</v>
      </c>
      <c r="D117" s="2">
        <v>-218</v>
      </c>
      <c r="F117" t="str">
        <f>TEXT(Tabela7[[#This Row],[Data]],"mmm/aa")</f>
        <v>mai/21</v>
      </c>
    </row>
    <row r="118" spans="1:6" x14ac:dyDescent="0.25">
      <c r="A118" s="1">
        <v>44339</v>
      </c>
      <c r="B118" t="s">
        <v>22</v>
      </c>
      <c r="C118" t="s">
        <v>23</v>
      </c>
      <c r="D118" s="2">
        <v>-271</v>
      </c>
      <c r="F118" t="str">
        <f>TEXT(Tabela7[[#This Row],[Data]],"mmm/aa")</f>
        <v>mai/21</v>
      </c>
    </row>
    <row r="119" spans="1:6" x14ac:dyDescent="0.25">
      <c r="A119" s="1">
        <v>44340</v>
      </c>
      <c r="B119" t="s">
        <v>15</v>
      </c>
      <c r="C119" t="s">
        <v>27</v>
      </c>
      <c r="D119" s="2">
        <v>-227</v>
      </c>
      <c r="F119" t="str">
        <f>TEXT(Tabela7[[#This Row],[Data]],"mmm/aa")</f>
        <v>mai/21</v>
      </c>
    </row>
    <row r="120" spans="1:6" x14ac:dyDescent="0.25">
      <c r="A120" s="1">
        <v>44342</v>
      </c>
      <c r="B120" t="s">
        <v>22</v>
      </c>
      <c r="C120" t="s">
        <v>12</v>
      </c>
      <c r="D120" s="2">
        <v>-289</v>
      </c>
      <c r="F120" t="str">
        <f>TEXT(Tabela7[[#This Row],[Data]],"mmm/aa")</f>
        <v>mai/21</v>
      </c>
    </row>
    <row r="121" spans="1:6" x14ac:dyDescent="0.25">
      <c r="A121" s="1">
        <v>44343</v>
      </c>
      <c r="B121" t="s">
        <v>16</v>
      </c>
      <c r="C121" t="s">
        <v>30</v>
      </c>
      <c r="D121" s="2">
        <v>-447</v>
      </c>
      <c r="F121" t="str">
        <f>TEXT(Tabela7[[#This Row],[Data]],"mmm/aa")</f>
        <v>mai/21</v>
      </c>
    </row>
    <row r="122" spans="1:6" x14ac:dyDescent="0.25">
      <c r="A122" s="1">
        <v>44344</v>
      </c>
      <c r="B122" t="s">
        <v>22</v>
      </c>
      <c r="C122" t="s">
        <v>23</v>
      </c>
      <c r="D122" s="2">
        <v>-303</v>
      </c>
      <c r="F122" t="str">
        <f>TEXT(Tabela7[[#This Row],[Data]],"mmm/aa")</f>
        <v>mai/21</v>
      </c>
    </row>
    <row r="123" spans="1:6" x14ac:dyDescent="0.25">
      <c r="A123" s="1">
        <v>44345</v>
      </c>
      <c r="B123" t="s">
        <v>32</v>
      </c>
      <c r="C123" t="s">
        <v>9</v>
      </c>
      <c r="D123" s="2">
        <v>-373</v>
      </c>
      <c r="F123" t="str">
        <f>TEXT(Tabela7[[#This Row],[Data]],"mmm/aa")</f>
        <v>mai/21</v>
      </c>
    </row>
    <row r="124" spans="1:6" x14ac:dyDescent="0.25">
      <c r="A124" s="1">
        <v>44345</v>
      </c>
      <c r="B124" t="s">
        <v>11</v>
      </c>
      <c r="C124" t="s">
        <v>21</v>
      </c>
      <c r="D124" s="2">
        <v>-463</v>
      </c>
      <c r="F124" t="str">
        <f>TEXT(Tabela7[[#This Row],[Data]],"mmm/aa")</f>
        <v>mai/21</v>
      </c>
    </row>
    <row r="125" spans="1:6" x14ac:dyDescent="0.25">
      <c r="A125" s="1">
        <v>44347</v>
      </c>
      <c r="B125" t="s">
        <v>16</v>
      </c>
      <c r="C125" t="s">
        <v>31</v>
      </c>
      <c r="D125" s="2">
        <v>-157</v>
      </c>
      <c r="F125" t="str">
        <f>TEXT(Tabela7[[#This Row],[Data]],"mmm/aa")</f>
        <v>mai/21</v>
      </c>
    </row>
    <row r="126" spans="1:6" x14ac:dyDescent="0.25">
      <c r="A126" s="1">
        <v>44348</v>
      </c>
      <c r="B126" t="s">
        <v>16</v>
      </c>
      <c r="C126" t="s">
        <v>6</v>
      </c>
      <c r="D126" s="2">
        <v>-199</v>
      </c>
      <c r="F126" t="str">
        <f>TEXT(Tabela7[[#This Row],[Data]],"mmm/aa")</f>
        <v>jun/21</v>
      </c>
    </row>
    <row r="127" spans="1:6" x14ac:dyDescent="0.25">
      <c r="A127" s="1">
        <v>44348</v>
      </c>
      <c r="B127" t="s">
        <v>24</v>
      </c>
      <c r="C127" t="s">
        <v>25</v>
      </c>
      <c r="D127" s="2">
        <v>-488</v>
      </c>
      <c r="F127" t="str">
        <f>TEXT(Tabela7[[#This Row],[Data]],"mmm/aa")</f>
        <v>jun/21</v>
      </c>
    </row>
    <row r="128" spans="1:6" x14ac:dyDescent="0.25">
      <c r="A128" s="1">
        <v>44348</v>
      </c>
      <c r="B128" t="s">
        <v>38</v>
      </c>
      <c r="C128" t="s">
        <v>37</v>
      </c>
      <c r="D128" s="2">
        <v>6500</v>
      </c>
      <c r="F128" t="str">
        <f>TEXT(Tabela7[[#This Row],[Data]],"mmm/aa")</f>
        <v>jun/21</v>
      </c>
    </row>
    <row r="129" spans="1:6" x14ac:dyDescent="0.25">
      <c r="A129" s="1">
        <v>44348</v>
      </c>
      <c r="B129" t="s">
        <v>38</v>
      </c>
      <c r="C129" t="s">
        <v>42</v>
      </c>
      <c r="D129" s="2">
        <v>-300</v>
      </c>
      <c r="F129" t="str">
        <f>TEXT(Tabela7[[#This Row],[Data]],"mmm/aa")</f>
        <v>jun/21</v>
      </c>
    </row>
    <row r="130" spans="1:6" x14ac:dyDescent="0.25">
      <c r="A130" s="1">
        <v>44352</v>
      </c>
      <c r="B130" t="s">
        <v>22</v>
      </c>
      <c r="C130" t="s">
        <v>12</v>
      </c>
      <c r="D130" s="2">
        <v>-368</v>
      </c>
      <c r="F130" t="str">
        <f>TEXT(Tabela7[[#This Row],[Data]],"mmm/aa")</f>
        <v>jun/21</v>
      </c>
    </row>
    <row r="131" spans="1:6" x14ac:dyDescent="0.25">
      <c r="A131" s="1">
        <v>44352</v>
      </c>
      <c r="B131" t="s">
        <v>22</v>
      </c>
      <c r="C131" t="s">
        <v>23</v>
      </c>
      <c r="D131" s="2">
        <v>-431</v>
      </c>
      <c r="F131" t="str">
        <f>TEXT(Tabela7[[#This Row],[Data]],"mmm/aa")</f>
        <v>jun/21</v>
      </c>
    </row>
    <row r="132" spans="1:6" x14ac:dyDescent="0.25">
      <c r="A132" s="1">
        <v>44353</v>
      </c>
      <c r="B132" t="s">
        <v>22</v>
      </c>
      <c r="C132" t="s">
        <v>12</v>
      </c>
      <c r="D132" s="2">
        <v>-382</v>
      </c>
      <c r="F132" t="str">
        <f>TEXT(Tabela7[[#This Row],[Data]],"mmm/aa")</f>
        <v>jun/21</v>
      </c>
    </row>
    <row r="133" spans="1:6" x14ac:dyDescent="0.25">
      <c r="A133" s="1">
        <v>44353</v>
      </c>
      <c r="B133" t="s">
        <v>15</v>
      </c>
      <c r="C133" t="s">
        <v>28</v>
      </c>
      <c r="D133" s="2">
        <v>-262</v>
      </c>
      <c r="F133" t="str">
        <f>TEXT(Tabela7[[#This Row],[Data]],"mmm/aa")</f>
        <v>jun/21</v>
      </c>
    </row>
    <row r="134" spans="1:6" x14ac:dyDescent="0.25">
      <c r="A134" s="1">
        <v>44355</v>
      </c>
      <c r="B134" t="s">
        <v>15</v>
      </c>
      <c r="C134" t="s">
        <v>26</v>
      </c>
      <c r="D134" s="2">
        <v>-163</v>
      </c>
      <c r="F134" t="str">
        <f>TEXT(Tabela7[[#This Row],[Data]],"mmm/aa")</f>
        <v>jun/21</v>
      </c>
    </row>
    <row r="135" spans="1:6" x14ac:dyDescent="0.25">
      <c r="A135" s="1">
        <v>44356</v>
      </c>
      <c r="B135" t="s">
        <v>11</v>
      </c>
      <c r="C135" t="s">
        <v>19</v>
      </c>
      <c r="D135" s="2">
        <v>-108</v>
      </c>
      <c r="F135" t="str">
        <f>TEXT(Tabela7[[#This Row],[Data]],"mmm/aa")</f>
        <v>jun/21</v>
      </c>
    </row>
    <row r="136" spans="1:6" x14ac:dyDescent="0.25">
      <c r="A136" s="1">
        <v>44357</v>
      </c>
      <c r="B136" t="s">
        <v>16</v>
      </c>
      <c r="C136" t="s">
        <v>30</v>
      </c>
      <c r="D136" s="2">
        <v>-154</v>
      </c>
      <c r="F136" t="str">
        <f>TEXT(Tabela7[[#This Row],[Data]],"mmm/aa")</f>
        <v>jun/21</v>
      </c>
    </row>
    <row r="137" spans="1:6" x14ac:dyDescent="0.25">
      <c r="A137" s="1">
        <v>44359</v>
      </c>
      <c r="B137" t="s">
        <v>32</v>
      </c>
      <c r="C137" t="s">
        <v>10</v>
      </c>
      <c r="D137" s="2">
        <v>-167</v>
      </c>
      <c r="F137" t="str">
        <f>TEXT(Tabela7[[#This Row],[Data]],"mmm/aa")</f>
        <v>jun/21</v>
      </c>
    </row>
    <row r="138" spans="1:6" x14ac:dyDescent="0.25">
      <c r="A138" s="1">
        <v>44359</v>
      </c>
      <c r="B138" t="s">
        <v>16</v>
      </c>
      <c r="C138" t="s">
        <v>5</v>
      </c>
      <c r="D138" s="2">
        <v>-289</v>
      </c>
      <c r="F138" t="str">
        <f>TEXT(Tabela7[[#This Row],[Data]],"mmm/aa")</f>
        <v>jun/21</v>
      </c>
    </row>
    <row r="139" spans="1:6" x14ac:dyDescent="0.25">
      <c r="A139" s="1">
        <v>44360</v>
      </c>
      <c r="B139" t="s">
        <v>11</v>
      </c>
      <c r="C139" t="s">
        <v>29</v>
      </c>
      <c r="D139" s="2">
        <v>-206</v>
      </c>
      <c r="F139" t="str">
        <f>TEXT(Tabela7[[#This Row],[Data]],"mmm/aa")</f>
        <v>jun/21</v>
      </c>
    </row>
    <row r="140" spans="1:6" x14ac:dyDescent="0.25">
      <c r="A140" s="1">
        <v>44361</v>
      </c>
      <c r="B140" t="s">
        <v>32</v>
      </c>
      <c r="C140" t="s">
        <v>9</v>
      </c>
      <c r="D140" s="2">
        <v>-143</v>
      </c>
      <c r="F140" t="str">
        <f>TEXT(Tabela7[[#This Row],[Data]],"mmm/aa")</f>
        <v>jun/21</v>
      </c>
    </row>
    <row r="141" spans="1:6" x14ac:dyDescent="0.25">
      <c r="A141" s="1">
        <v>44363</v>
      </c>
      <c r="B141" t="s">
        <v>24</v>
      </c>
      <c r="C141" t="s">
        <v>25</v>
      </c>
      <c r="D141" s="2">
        <v>-229</v>
      </c>
      <c r="F141" t="str">
        <f>TEXT(Tabela7[[#This Row],[Data]],"mmm/aa")</f>
        <v>jun/21</v>
      </c>
    </row>
    <row r="142" spans="1:6" x14ac:dyDescent="0.25">
      <c r="A142" s="1">
        <v>44365</v>
      </c>
      <c r="B142" t="s">
        <v>24</v>
      </c>
      <c r="C142" t="s">
        <v>14</v>
      </c>
      <c r="D142" s="2">
        <v>-136</v>
      </c>
      <c r="F142" t="str">
        <f>TEXT(Tabela7[[#This Row],[Data]],"mmm/aa")</f>
        <v>jun/21</v>
      </c>
    </row>
    <row r="143" spans="1:6" x14ac:dyDescent="0.25">
      <c r="A143" s="1">
        <v>44366</v>
      </c>
      <c r="B143" t="s">
        <v>32</v>
      </c>
      <c r="C143" t="s">
        <v>8</v>
      </c>
      <c r="D143" s="2">
        <v>-403</v>
      </c>
      <c r="F143" t="str">
        <f>TEXT(Tabela7[[#This Row],[Data]],"mmm/aa")</f>
        <v>jun/21</v>
      </c>
    </row>
    <row r="144" spans="1:6" x14ac:dyDescent="0.25">
      <c r="A144" s="1">
        <v>44367</v>
      </c>
      <c r="B144" t="s">
        <v>24</v>
      </c>
      <c r="C144" t="s">
        <v>13</v>
      </c>
      <c r="D144" s="2">
        <v>-430</v>
      </c>
      <c r="F144" t="str">
        <f>TEXT(Tabela7[[#This Row],[Data]],"mmm/aa")</f>
        <v>jun/21</v>
      </c>
    </row>
    <row r="145" spans="1:6" x14ac:dyDescent="0.25">
      <c r="A145" s="1">
        <v>44367</v>
      </c>
      <c r="B145" t="s">
        <v>15</v>
      </c>
      <c r="C145" t="s">
        <v>28</v>
      </c>
      <c r="D145" s="2">
        <v>-126</v>
      </c>
      <c r="F145" t="str">
        <f>TEXT(Tabela7[[#This Row],[Data]],"mmm/aa")</f>
        <v>jun/21</v>
      </c>
    </row>
    <row r="146" spans="1:6" x14ac:dyDescent="0.25">
      <c r="A146" s="1">
        <v>44367</v>
      </c>
      <c r="B146" t="s">
        <v>24</v>
      </c>
      <c r="C146" t="s">
        <v>25</v>
      </c>
      <c r="D146" s="2">
        <v>-422</v>
      </c>
      <c r="F146" t="str">
        <f>TEXT(Tabela7[[#This Row],[Data]],"mmm/aa")</f>
        <v>jun/21</v>
      </c>
    </row>
    <row r="147" spans="1:6" x14ac:dyDescent="0.25">
      <c r="A147" s="1">
        <v>44369</v>
      </c>
      <c r="B147" t="s">
        <v>22</v>
      </c>
      <c r="C147" t="s">
        <v>23</v>
      </c>
      <c r="D147" s="2">
        <v>-279</v>
      </c>
      <c r="F147" t="str">
        <f>TEXT(Tabela7[[#This Row],[Data]],"mmm/aa")</f>
        <v>jun/21</v>
      </c>
    </row>
    <row r="148" spans="1:6" x14ac:dyDescent="0.25">
      <c r="A148" s="1">
        <v>44371</v>
      </c>
      <c r="B148" t="s">
        <v>24</v>
      </c>
      <c r="C148" t="s">
        <v>14</v>
      </c>
      <c r="D148" s="2">
        <v>-307</v>
      </c>
      <c r="F148" t="str">
        <f>TEXT(Tabela7[[#This Row],[Data]],"mmm/aa")</f>
        <v>jun/21</v>
      </c>
    </row>
    <row r="149" spans="1:6" x14ac:dyDescent="0.25">
      <c r="A149" s="1">
        <v>44371</v>
      </c>
      <c r="B149" t="s">
        <v>15</v>
      </c>
      <c r="C149" t="s">
        <v>26</v>
      </c>
      <c r="D149" s="2">
        <v>-179</v>
      </c>
      <c r="F149" t="str">
        <f>TEXT(Tabela7[[#This Row],[Data]],"mmm/aa")</f>
        <v>jun/21</v>
      </c>
    </row>
    <row r="150" spans="1:6" x14ac:dyDescent="0.25">
      <c r="A150" s="1">
        <v>44375</v>
      </c>
      <c r="B150" t="s">
        <v>15</v>
      </c>
      <c r="C150" t="s">
        <v>27</v>
      </c>
      <c r="D150" s="2">
        <v>-269</v>
      </c>
      <c r="F150" t="str">
        <f>TEXT(Tabela7[[#This Row],[Data]],"mmm/aa")</f>
        <v>jun/21</v>
      </c>
    </row>
    <row r="151" spans="1:6" x14ac:dyDescent="0.25">
      <c r="A151" s="1">
        <v>44378</v>
      </c>
      <c r="B151" t="s">
        <v>16</v>
      </c>
      <c r="C151" t="s">
        <v>5</v>
      </c>
      <c r="D151" s="2">
        <v>-352</v>
      </c>
      <c r="F151" t="str">
        <f>TEXT(Tabela7[[#This Row],[Data]],"mmm/aa")</f>
        <v>jul/21</v>
      </c>
    </row>
    <row r="152" spans="1:6" x14ac:dyDescent="0.25">
      <c r="A152" s="1">
        <v>44378</v>
      </c>
      <c r="B152" t="s">
        <v>38</v>
      </c>
      <c r="C152" t="s">
        <v>37</v>
      </c>
      <c r="D152" s="2">
        <v>6500</v>
      </c>
      <c r="F152" t="str">
        <f>TEXT(Tabela7[[#This Row],[Data]],"mmm/aa")</f>
        <v>jul/21</v>
      </c>
    </row>
    <row r="153" spans="1:6" x14ac:dyDescent="0.25">
      <c r="A153" s="1">
        <v>44378</v>
      </c>
      <c r="B153" t="s">
        <v>38</v>
      </c>
      <c r="C153" t="s">
        <v>42</v>
      </c>
      <c r="D153" s="2">
        <v>-500</v>
      </c>
      <c r="F153" t="str">
        <f>TEXT(Tabela7[[#This Row],[Data]],"mmm/aa")</f>
        <v>jul/21</v>
      </c>
    </row>
    <row r="154" spans="1:6" x14ac:dyDescent="0.25">
      <c r="A154" s="1">
        <v>44381</v>
      </c>
      <c r="B154" t="s">
        <v>32</v>
      </c>
      <c r="C154" t="s">
        <v>9</v>
      </c>
      <c r="D154" s="2">
        <v>-294</v>
      </c>
      <c r="F154" t="str">
        <f>TEXT(Tabela7[[#This Row],[Data]],"mmm/aa")</f>
        <v>jul/21</v>
      </c>
    </row>
    <row r="155" spans="1:6" x14ac:dyDescent="0.25">
      <c r="A155" s="1">
        <v>44385</v>
      </c>
      <c r="B155" t="s">
        <v>22</v>
      </c>
      <c r="C155" t="s">
        <v>23</v>
      </c>
      <c r="D155" s="2">
        <v>-275</v>
      </c>
      <c r="F155" t="str">
        <f>TEXT(Tabela7[[#This Row],[Data]],"mmm/aa")</f>
        <v>jul/21</v>
      </c>
    </row>
    <row r="156" spans="1:6" x14ac:dyDescent="0.25">
      <c r="A156" s="1">
        <v>44387</v>
      </c>
      <c r="B156" t="s">
        <v>16</v>
      </c>
      <c r="C156" t="s">
        <v>30</v>
      </c>
      <c r="D156" s="2">
        <v>-466</v>
      </c>
      <c r="F156" t="str">
        <f>TEXT(Tabela7[[#This Row],[Data]],"mmm/aa")</f>
        <v>jul/21</v>
      </c>
    </row>
    <row r="157" spans="1:6" x14ac:dyDescent="0.25">
      <c r="A157" s="1">
        <v>44387</v>
      </c>
      <c r="B157" t="s">
        <v>32</v>
      </c>
      <c r="C157" t="s">
        <v>9</v>
      </c>
      <c r="D157" s="2">
        <v>-308</v>
      </c>
      <c r="F157" t="str">
        <f>TEXT(Tabela7[[#This Row],[Data]],"mmm/aa")</f>
        <v>jul/21</v>
      </c>
    </row>
    <row r="158" spans="1:6" x14ac:dyDescent="0.25">
      <c r="A158" s="1">
        <v>44388</v>
      </c>
      <c r="B158" t="s">
        <v>24</v>
      </c>
      <c r="C158" t="s">
        <v>25</v>
      </c>
      <c r="D158" s="2">
        <v>-237</v>
      </c>
      <c r="F158" t="str">
        <f>TEXT(Tabela7[[#This Row],[Data]],"mmm/aa")</f>
        <v>jul/21</v>
      </c>
    </row>
    <row r="159" spans="1:6" x14ac:dyDescent="0.25">
      <c r="A159" s="1">
        <v>44391</v>
      </c>
      <c r="B159" t="s">
        <v>15</v>
      </c>
      <c r="C159" t="s">
        <v>28</v>
      </c>
      <c r="D159" s="2">
        <v>-397</v>
      </c>
      <c r="F159" t="str">
        <f>TEXT(Tabela7[[#This Row],[Data]],"mmm/aa")</f>
        <v>jul/21</v>
      </c>
    </row>
    <row r="160" spans="1:6" x14ac:dyDescent="0.25">
      <c r="A160" s="1">
        <v>44393</v>
      </c>
      <c r="B160" t="s">
        <v>15</v>
      </c>
      <c r="C160" t="s">
        <v>28</v>
      </c>
      <c r="D160" s="2">
        <v>-151</v>
      </c>
      <c r="F160" t="str">
        <f>TEXT(Tabela7[[#This Row],[Data]],"mmm/aa")</f>
        <v>jul/21</v>
      </c>
    </row>
    <row r="161" spans="1:6" x14ac:dyDescent="0.25">
      <c r="A161" s="1">
        <v>44394</v>
      </c>
      <c r="B161" t="s">
        <v>22</v>
      </c>
      <c r="C161" t="s">
        <v>23</v>
      </c>
      <c r="D161" s="2">
        <v>-342</v>
      </c>
      <c r="F161" t="str">
        <f>TEXT(Tabela7[[#This Row],[Data]],"mmm/aa")</f>
        <v>jul/21</v>
      </c>
    </row>
    <row r="162" spans="1:6" x14ac:dyDescent="0.25">
      <c r="A162" s="1">
        <v>44395</v>
      </c>
      <c r="B162" t="s">
        <v>22</v>
      </c>
      <c r="C162" t="s">
        <v>23</v>
      </c>
      <c r="D162" s="2">
        <v>-191</v>
      </c>
      <c r="F162" t="str">
        <f>TEXT(Tabela7[[#This Row],[Data]],"mmm/aa")</f>
        <v>jul/21</v>
      </c>
    </row>
    <row r="163" spans="1:6" x14ac:dyDescent="0.25">
      <c r="A163" s="1">
        <v>44395</v>
      </c>
      <c r="B163" t="s">
        <v>24</v>
      </c>
      <c r="C163" t="s">
        <v>14</v>
      </c>
      <c r="D163" s="2">
        <v>-327</v>
      </c>
      <c r="F163" t="str">
        <f>TEXT(Tabela7[[#This Row],[Data]],"mmm/aa")</f>
        <v>jul/21</v>
      </c>
    </row>
    <row r="164" spans="1:6" x14ac:dyDescent="0.25">
      <c r="A164" s="1">
        <v>44395</v>
      </c>
      <c r="B164" t="s">
        <v>15</v>
      </c>
      <c r="C164" t="s">
        <v>28</v>
      </c>
      <c r="D164" s="2">
        <v>-164</v>
      </c>
      <c r="F164" t="str">
        <f>TEXT(Tabela7[[#This Row],[Data]],"mmm/aa")</f>
        <v>jul/21</v>
      </c>
    </row>
    <row r="165" spans="1:6" x14ac:dyDescent="0.25">
      <c r="A165" s="1">
        <v>44396</v>
      </c>
      <c r="B165" t="s">
        <v>15</v>
      </c>
      <c r="C165" t="s">
        <v>28</v>
      </c>
      <c r="D165" s="2">
        <v>-473</v>
      </c>
      <c r="F165" t="str">
        <f>TEXT(Tabela7[[#This Row],[Data]],"mmm/aa")</f>
        <v>jul/21</v>
      </c>
    </row>
    <row r="166" spans="1:6" x14ac:dyDescent="0.25">
      <c r="A166" s="1">
        <v>44396</v>
      </c>
      <c r="B166" t="s">
        <v>16</v>
      </c>
      <c r="C166" t="s">
        <v>30</v>
      </c>
      <c r="D166" s="2">
        <v>-186</v>
      </c>
      <c r="F166" t="str">
        <f>TEXT(Tabela7[[#This Row],[Data]],"mmm/aa")</f>
        <v>jul/21</v>
      </c>
    </row>
    <row r="167" spans="1:6" x14ac:dyDescent="0.25">
      <c r="A167" s="1">
        <v>44397</v>
      </c>
      <c r="B167" t="s">
        <v>22</v>
      </c>
      <c r="C167" t="s">
        <v>12</v>
      </c>
      <c r="D167" s="2">
        <v>-240</v>
      </c>
      <c r="F167" t="str">
        <f>TEXT(Tabela7[[#This Row],[Data]],"mmm/aa")</f>
        <v>jul/21</v>
      </c>
    </row>
    <row r="168" spans="1:6" x14ac:dyDescent="0.25">
      <c r="A168" s="1">
        <v>44401</v>
      </c>
      <c r="B168" t="s">
        <v>11</v>
      </c>
      <c r="C168" t="s">
        <v>21</v>
      </c>
      <c r="D168" s="2">
        <v>-490</v>
      </c>
      <c r="F168" t="str">
        <f>TEXT(Tabela7[[#This Row],[Data]],"mmm/aa")</f>
        <v>jul/21</v>
      </c>
    </row>
    <row r="169" spans="1:6" x14ac:dyDescent="0.25">
      <c r="A169" s="1">
        <v>44403</v>
      </c>
      <c r="B169" t="s">
        <v>24</v>
      </c>
      <c r="C169" t="s">
        <v>14</v>
      </c>
      <c r="D169" s="2">
        <v>-454</v>
      </c>
      <c r="F169" t="str">
        <f>TEXT(Tabela7[[#This Row],[Data]],"mmm/aa")</f>
        <v>jul/21</v>
      </c>
    </row>
    <row r="170" spans="1:6" x14ac:dyDescent="0.25">
      <c r="A170" s="1">
        <v>44408</v>
      </c>
      <c r="B170" t="s">
        <v>11</v>
      </c>
      <c r="C170" t="s">
        <v>20</v>
      </c>
      <c r="D170" s="2">
        <v>-315</v>
      </c>
      <c r="F170" t="str">
        <f>TEXT(Tabela7[[#This Row],[Data]],"mmm/aa")</f>
        <v>jul/21</v>
      </c>
    </row>
    <row r="171" spans="1:6" x14ac:dyDescent="0.25">
      <c r="A171" s="1">
        <v>44409</v>
      </c>
      <c r="B171" t="s">
        <v>38</v>
      </c>
      <c r="C171" t="s">
        <v>37</v>
      </c>
      <c r="D171" s="2">
        <v>6500</v>
      </c>
      <c r="F171" t="str">
        <f>TEXT(Tabela7[[#This Row],[Data]],"mmm/aa")</f>
        <v>ago/21</v>
      </c>
    </row>
    <row r="172" spans="1:6" x14ac:dyDescent="0.25">
      <c r="A172" s="1">
        <v>44409</v>
      </c>
      <c r="B172" t="s">
        <v>38</v>
      </c>
      <c r="C172" t="s">
        <v>42</v>
      </c>
      <c r="D172" s="2">
        <v>-400</v>
      </c>
      <c r="F172" t="str">
        <f>TEXT(Tabela7[[#This Row],[Data]],"mmm/aa")</f>
        <v>ago/21</v>
      </c>
    </row>
    <row r="173" spans="1:6" x14ac:dyDescent="0.25">
      <c r="A173" s="1">
        <v>44410</v>
      </c>
      <c r="B173" t="s">
        <v>11</v>
      </c>
      <c r="C173" t="s">
        <v>21</v>
      </c>
      <c r="D173" s="2">
        <v>-493</v>
      </c>
      <c r="F173" t="str">
        <f>TEXT(Tabela7[[#This Row],[Data]],"mmm/aa")</f>
        <v>ago/21</v>
      </c>
    </row>
    <row r="174" spans="1:6" x14ac:dyDescent="0.25">
      <c r="A174" s="1">
        <v>44411</v>
      </c>
      <c r="B174" t="s">
        <v>16</v>
      </c>
      <c r="C174" t="s">
        <v>17</v>
      </c>
      <c r="D174" s="2">
        <v>-459</v>
      </c>
      <c r="F174" t="str">
        <f>TEXT(Tabela7[[#This Row],[Data]],"mmm/aa")</f>
        <v>ago/21</v>
      </c>
    </row>
    <row r="175" spans="1:6" x14ac:dyDescent="0.25">
      <c r="A175" s="1">
        <v>44411</v>
      </c>
      <c r="B175" t="s">
        <v>32</v>
      </c>
      <c r="C175" t="s">
        <v>9</v>
      </c>
      <c r="D175" s="2">
        <v>-470</v>
      </c>
      <c r="F175" t="str">
        <f>TEXT(Tabela7[[#This Row],[Data]],"mmm/aa")</f>
        <v>ago/21</v>
      </c>
    </row>
    <row r="176" spans="1:6" x14ac:dyDescent="0.25">
      <c r="A176" s="1">
        <v>44412</v>
      </c>
      <c r="B176" t="s">
        <v>22</v>
      </c>
      <c r="C176" t="s">
        <v>23</v>
      </c>
      <c r="D176" s="2">
        <v>-405</v>
      </c>
      <c r="F176" t="str">
        <f>TEXT(Tabela7[[#This Row],[Data]],"mmm/aa")</f>
        <v>ago/21</v>
      </c>
    </row>
    <row r="177" spans="1:6" x14ac:dyDescent="0.25">
      <c r="A177" s="1">
        <v>44415</v>
      </c>
      <c r="B177" t="s">
        <v>16</v>
      </c>
      <c r="C177" t="s">
        <v>17</v>
      </c>
      <c r="D177" s="2">
        <v>-328</v>
      </c>
      <c r="F177" t="str">
        <f>TEXT(Tabela7[[#This Row],[Data]],"mmm/aa")</f>
        <v>ago/21</v>
      </c>
    </row>
    <row r="178" spans="1:6" x14ac:dyDescent="0.25">
      <c r="A178" s="1">
        <v>44417</v>
      </c>
      <c r="B178" t="s">
        <v>32</v>
      </c>
      <c r="C178" t="s">
        <v>9</v>
      </c>
      <c r="D178" s="2">
        <v>-290</v>
      </c>
      <c r="F178" t="str">
        <f>TEXT(Tabela7[[#This Row],[Data]],"mmm/aa")</f>
        <v>ago/21</v>
      </c>
    </row>
    <row r="179" spans="1:6" x14ac:dyDescent="0.25">
      <c r="A179" s="1">
        <v>44419</v>
      </c>
      <c r="B179" t="s">
        <v>32</v>
      </c>
      <c r="C179" t="s">
        <v>9</v>
      </c>
      <c r="D179" s="2">
        <v>-267</v>
      </c>
      <c r="F179" t="str">
        <f>TEXT(Tabela7[[#This Row],[Data]],"mmm/aa")</f>
        <v>ago/21</v>
      </c>
    </row>
    <row r="180" spans="1:6" x14ac:dyDescent="0.25">
      <c r="A180" s="1">
        <v>44423</v>
      </c>
      <c r="B180" t="s">
        <v>22</v>
      </c>
      <c r="C180" t="s">
        <v>23</v>
      </c>
      <c r="D180" s="2">
        <v>-305</v>
      </c>
      <c r="F180" t="str">
        <f>TEXT(Tabela7[[#This Row],[Data]],"mmm/aa")</f>
        <v>ago/21</v>
      </c>
    </row>
    <row r="181" spans="1:6" x14ac:dyDescent="0.25">
      <c r="A181" s="1">
        <v>44425</v>
      </c>
      <c r="B181" t="s">
        <v>11</v>
      </c>
      <c r="C181" t="s">
        <v>29</v>
      </c>
      <c r="D181" s="2">
        <v>-135</v>
      </c>
      <c r="F181" t="str">
        <f>TEXT(Tabela7[[#This Row],[Data]],"mmm/aa")</f>
        <v>ago/21</v>
      </c>
    </row>
    <row r="182" spans="1:6" x14ac:dyDescent="0.25">
      <c r="A182" s="1">
        <v>44431</v>
      </c>
      <c r="B182" t="s">
        <v>15</v>
      </c>
      <c r="C182" t="s">
        <v>27</v>
      </c>
      <c r="D182" s="2">
        <v>-291</v>
      </c>
      <c r="F182" t="str">
        <f>TEXT(Tabela7[[#This Row],[Data]],"mmm/aa")</f>
        <v>ago/21</v>
      </c>
    </row>
    <row r="183" spans="1:6" x14ac:dyDescent="0.25">
      <c r="A183" s="1">
        <v>44432</v>
      </c>
      <c r="B183" t="s">
        <v>15</v>
      </c>
      <c r="C183" t="s">
        <v>28</v>
      </c>
      <c r="D183" s="2">
        <v>-196</v>
      </c>
      <c r="F183" t="str">
        <f>TEXT(Tabela7[[#This Row],[Data]],"mmm/aa")</f>
        <v>ago/21</v>
      </c>
    </row>
    <row r="184" spans="1:6" x14ac:dyDescent="0.25">
      <c r="A184" s="1">
        <v>44434</v>
      </c>
      <c r="B184" t="s">
        <v>32</v>
      </c>
      <c r="C184" t="s">
        <v>10</v>
      </c>
      <c r="D184" s="2">
        <v>-153</v>
      </c>
      <c r="F184" t="str">
        <f>TEXT(Tabela7[[#This Row],[Data]],"mmm/aa")</f>
        <v>ago/21</v>
      </c>
    </row>
    <row r="185" spans="1:6" x14ac:dyDescent="0.25">
      <c r="A185" s="1">
        <v>44437</v>
      </c>
      <c r="B185" t="s">
        <v>22</v>
      </c>
      <c r="C185" t="s">
        <v>12</v>
      </c>
      <c r="D185" s="2">
        <v>-488</v>
      </c>
      <c r="F185" t="str">
        <f>TEXT(Tabela7[[#This Row],[Data]],"mmm/aa")</f>
        <v>ago/21</v>
      </c>
    </row>
    <row r="186" spans="1:6" x14ac:dyDescent="0.25">
      <c r="A186" s="1">
        <v>44437</v>
      </c>
      <c r="B186" t="s">
        <v>32</v>
      </c>
      <c r="C186" t="s">
        <v>9</v>
      </c>
      <c r="D186" s="2">
        <v>-288</v>
      </c>
      <c r="F186" t="str">
        <f>TEXT(Tabela7[[#This Row],[Data]],"mmm/aa")</f>
        <v>ago/21</v>
      </c>
    </row>
    <row r="187" spans="1:6" x14ac:dyDescent="0.25">
      <c r="A187" s="1">
        <v>44437</v>
      </c>
      <c r="B187" t="s">
        <v>16</v>
      </c>
      <c r="C187" t="s">
        <v>7</v>
      </c>
      <c r="D187" s="2">
        <v>-235</v>
      </c>
      <c r="F187" t="str">
        <f>TEXT(Tabela7[[#This Row],[Data]],"mmm/aa")</f>
        <v>ago/21</v>
      </c>
    </row>
    <row r="188" spans="1:6" x14ac:dyDescent="0.25">
      <c r="A188" s="1">
        <v>44440</v>
      </c>
      <c r="B188" t="s">
        <v>32</v>
      </c>
      <c r="C188" t="s">
        <v>9</v>
      </c>
      <c r="D188" s="2">
        <v>-467</v>
      </c>
      <c r="F188" t="str">
        <f>TEXT(Tabela7[[#This Row],[Data]],"mmm/aa")</f>
        <v>set/21</v>
      </c>
    </row>
    <row r="189" spans="1:6" x14ac:dyDescent="0.25">
      <c r="A189" s="1">
        <v>44440</v>
      </c>
      <c r="B189" t="s">
        <v>38</v>
      </c>
      <c r="C189" t="s">
        <v>37</v>
      </c>
      <c r="D189" s="2">
        <v>6500</v>
      </c>
      <c r="F189" t="str">
        <f>TEXT(Tabela7[[#This Row],[Data]],"mmm/aa")</f>
        <v>set/21</v>
      </c>
    </row>
    <row r="190" spans="1:6" x14ac:dyDescent="0.25">
      <c r="A190" s="1">
        <v>44440</v>
      </c>
      <c r="B190" t="s">
        <v>38</v>
      </c>
      <c r="C190" t="s">
        <v>42</v>
      </c>
      <c r="D190" s="2">
        <v>-600</v>
      </c>
      <c r="F190" t="str">
        <f>TEXT(Tabela7[[#This Row],[Data]],"mmm/aa")</f>
        <v>set/21</v>
      </c>
    </row>
    <row r="191" spans="1:6" x14ac:dyDescent="0.25">
      <c r="A191" s="1">
        <v>44441</v>
      </c>
      <c r="B191" t="s">
        <v>24</v>
      </c>
      <c r="C191" t="s">
        <v>13</v>
      </c>
      <c r="D191" s="2">
        <v>-298</v>
      </c>
      <c r="F191" t="str">
        <f>TEXT(Tabela7[[#This Row],[Data]],"mmm/aa")</f>
        <v>set/21</v>
      </c>
    </row>
    <row r="192" spans="1:6" x14ac:dyDescent="0.25">
      <c r="A192" s="1">
        <v>44444</v>
      </c>
      <c r="B192" t="s">
        <v>32</v>
      </c>
      <c r="C192" t="s">
        <v>9</v>
      </c>
      <c r="D192" s="2">
        <v>-411</v>
      </c>
      <c r="F192" t="str">
        <f>TEXT(Tabela7[[#This Row],[Data]],"mmm/aa")</f>
        <v>set/21</v>
      </c>
    </row>
    <row r="193" spans="1:6" x14ac:dyDescent="0.25">
      <c r="A193" s="1">
        <v>44445</v>
      </c>
      <c r="B193" t="s">
        <v>32</v>
      </c>
      <c r="C193" t="s">
        <v>9</v>
      </c>
      <c r="D193" s="2">
        <v>-297</v>
      </c>
      <c r="F193" t="str">
        <f>TEXT(Tabela7[[#This Row],[Data]],"mmm/aa")</f>
        <v>set/21</v>
      </c>
    </row>
    <row r="194" spans="1:6" x14ac:dyDescent="0.25">
      <c r="A194" s="1">
        <v>44449</v>
      </c>
      <c r="B194" t="s">
        <v>15</v>
      </c>
      <c r="C194" t="s">
        <v>27</v>
      </c>
      <c r="D194" s="2">
        <v>-458</v>
      </c>
      <c r="F194" t="str">
        <f>TEXT(Tabela7[[#This Row],[Data]],"mmm/aa")</f>
        <v>set/21</v>
      </c>
    </row>
    <row r="195" spans="1:6" x14ac:dyDescent="0.25">
      <c r="A195" s="1">
        <v>44452</v>
      </c>
      <c r="B195" t="s">
        <v>32</v>
      </c>
      <c r="C195" t="s">
        <v>10</v>
      </c>
      <c r="D195" s="2">
        <v>-439</v>
      </c>
      <c r="F195" t="str">
        <f>TEXT(Tabela7[[#This Row],[Data]],"mmm/aa")</f>
        <v>set/21</v>
      </c>
    </row>
    <row r="196" spans="1:6" x14ac:dyDescent="0.25">
      <c r="A196" s="1">
        <v>44453</v>
      </c>
      <c r="B196" t="s">
        <v>32</v>
      </c>
      <c r="C196" t="s">
        <v>9</v>
      </c>
      <c r="D196" s="2">
        <v>-462</v>
      </c>
      <c r="F196" t="str">
        <f>TEXT(Tabela7[[#This Row],[Data]],"mmm/aa")</f>
        <v>set/21</v>
      </c>
    </row>
    <row r="197" spans="1:6" x14ac:dyDescent="0.25">
      <c r="A197" s="1">
        <v>44456</v>
      </c>
      <c r="B197" t="s">
        <v>22</v>
      </c>
      <c r="C197" t="s">
        <v>23</v>
      </c>
      <c r="D197" s="2">
        <v>-282</v>
      </c>
      <c r="F197" t="str">
        <f>TEXT(Tabela7[[#This Row],[Data]],"mmm/aa")</f>
        <v>set/21</v>
      </c>
    </row>
    <row r="198" spans="1:6" x14ac:dyDescent="0.25">
      <c r="A198" s="1">
        <v>44458</v>
      </c>
      <c r="B198" t="s">
        <v>11</v>
      </c>
      <c r="C198" t="s">
        <v>21</v>
      </c>
      <c r="D198" s="2">
        <v>-499</v>
      </c>
      <c r="F198" t="str">
        <f>TEXT(Tabela7[[#This Row],[Data]],"mmm/aa")</f>
        <v>set/21</v>
      </c>
    </row>
    <row r="199" spans="1:6" x14ac:dyDescent="0.25">
      <c r="A199" s="1">
        <v>44458</v>
      </c>
      <c r="B199" t="s">
        <v>11</v>
      </c>
      <c r="C199" t="s">
        <v>19</v>
      </c>
      <c r="D199" s="2">
        <v>-249</v>
      </c>
      <c r="F199" t="str">
        <f>TEXT(Tabela7[[#This Row],[Data]],"mmm/aa")</f>
        <v>set/21</v>
      </c>
    </row>
    <row r="200" spans="1:6" x14ac:dyDescent="0.25">
      <c r="A200" s="1">
        <v>44460</v>
      </c>
      <c r="B200" t="s">
        <v>24</v>
      </c>
      <c r="C200" t="s">
        <v>25</v>
      </c>
      <c r="D200" s="2">
        <v>-104</v>
      </c>
      <c r="F200" t="str">
        <f>TEXT(Tabela7[[#This Row],[Data]],"mmm/aa")</f>
        <v>set/21</v>
      </c>
    </row>
    <row r="201" spans="1:6" x14ac:dyDescent="0.25">
      <c r="A201" s="1">
        <v>44462</v>
      </c>
      <c r="B201" t="s">
        <v>22</v>
      </c>
      <c r="C201" t="s">
        <v>23</v>
      </c>
      <c r="D201" s="2">
        <v>-331</v>
      </c>
      <c r="F201" t="str">
        <f>TEXT(Tabela7[[#This Row],[Data]],"mmm/aa")</f>
        <v>set/21</v>
      </c>
    </row>
    <row r="202" spans="1:6" x14ac:dyDescent="0.25">
      <c r="A202" s="1">
        <v>44466</v>
      </c>
      <c r="B202" t="s">
        <v>11</v>
      </c>
      <c r="C202" t="s">
        <v>20</v>
      </c>
      <c r="D202" s="2">
        <v>-402</v>
      </c>
      <c r="F202" t="str">
        <f>TEXT(Tabela7[[#This Row],[Data]],"mmm/aa")</f>
        <v>set/21</v>
      </c>
    </row>
    <row r="203" spans="1:6" x14ac:dyDescent="0.25">
      <c r="A203" s="1">
        <v>44468</v>
      </c>
      <c r="B203" t="s">
        <v>32</v>
      </c>
      <c r="C203" t="s">
        <v>9</v>
      </c>
      <c r="D203" s="2">
        <v>-358</v>
      </c>
      <c r="F203" t="str">
        <f>TEXT(Tabela7[[#This Row],[Data]],"mmm/aa")</f>
        <v>set/21</v>
      </c>
    </row>
    <row r="204" spans="1:6" x14ac:dyDescent="0.25">
      <c r="A204" s="1">
        <v>44470</v>
      </c>
      <c r="B204" t="s">
        <v>11</v>
      </c>
      <c r="C204" t="s">
        <v>18</v>
      </c>
      <c r="D204" s="2">
        <v>-420</v>
      </c>
      <c r="F204" t="str">
        <f>TEXT(Tabela7[[#This Row],[Data]],"mmm/aa")</f>
        <v>out/21</v>
      </c>
    </row>
    <row r="205" spans="1:6" x14ac:dyDescent="0.25">
      <c r="A205" s="1">
        <v>44470</v>
      </c>
      <c r="B205" t="s">
        <v>38</v>
      </c>
      <c r="C205" t="s">
        <v>37</v>
      </c>
      <c r="D205" s="2">
        <v>6500</v>
      </c>
      <c r="F205" t="str">
        <f>TEXT(Tabela7[[#This Row],[Data]],"mmm/aa")</f>
        <v>out/21</v>
      </c>
    </row>
    <row r="206" spans="1:6" x14ac:dyDescent="0.25">
      <c r="A206" s="1">
        <v>44470</v>
      </c>
      <c r="B206" t="s">
        <v>38</v>
      </c>
      <c r="C206" t="s">
        <v>42</v>
      </c>
      <c r="D206" s="2">
        <v>-500</v>
      </c>
      <c r="F206" t="str">
        <f>TEXT(Tabela7[[#This Row],[Data]],"mmm/aa")</f>
        <v>out/21</v>
      </c>
    </row>
    <row r="207" spans="1:6" x14ac:dyDescent="0.25">
      <c r="A207" s="1">
        <v>44470</v>
      </c>
      <c r="B207" t="s">
        <v>38</v>
      </c>
      <c r="C207" t="s">
        <v>39</v>
      </c>
      <c r="D207" s="2">
        <v>1500</v>
      </c>
      <c r="F207" t="str">
        <f>TEXT(Tabela7[[#This Row],[Data]],"mmm/aa")</f>
        <v>out/21</v>
      </c>
    </row>
    <row r="208" spans="1:6" x14ac:dyDescent="0.25">
      <c r="A208" s="1">
        <v>44471</v>
      </c>
      <c r="B208" t="s">
        <v>32</v>
      </c>
      <c r="C208" t="s">
        <v>10</v>
      </c>
      <c r="D208" s="2">
        <v>-222</v>
      </c>
      <c r="F208" t="str">
        <f>TEXT(Tabela7[[#This Row],[Data]],"mmm/aa")</f>
        <v>out/21</v>
      </c>
    </row>
    <row r="209" spans="1:6" x14ac:dyDescent="0.25">
      <c r="A209" s="1">
        <v>44475</v>
      </c>
      <c r="B209" t="s">
        <v>11</v>
      </c>
      <c r="C209" t="s">
        <v>29</v>
      </c>
      <c r="D209" s="2">
        <v>-386</v>
      </c>
      <c r="F209" t="str">
        <f>TEXT(Tabela7[[#This Row],[Data]],"mmm/aa")</f>
        <v>out/21</v>
      </c>
    </row>
    <row r="210" spans="1:6" x14ac:dyDescent="0.25">
      <c r="A210" s="1">
        <v>44476</v>
      </c>
      <c r="B210" t="s">
        <v>16</v>
      </c>
      <c r="C210" t="s">
        <v>30</v>
      </c>
      <c r="D210" s="2">
        <v>-238</v>
      </c>
      <c r="F210" t="str">
        <f>TEXT(Tabela7[[#This Row],[Data]],"mmm/aa")</f>
        <v>out/21</v>
      </c>
    </row>
    <row r="211" spans="1:6" x14ac:dyDescent="0.25">
      <c r="A211" s="1">
        <v>44478</v>
      </c>
      <c r="B211" t="s">
        <v>16</v>
      </c>
      <c r="C211" t="s">
        <v>17</v>
      </c>
      <c r="D211" s="2">
        <v>-152</v>
      </c>
      <c r="F211" t="str">
        <f>TEXT(Tabela7[[#This Row],[Data]],"mmm/aa")</f>
        <v>out/21</v>
      </c>
    </row>
    <row r="212" spans="1:6" x14ac:dyDescent="0.25">
      <c r="A212" s="1">
        <v>44478</v>
      </c>
      <c r="B212" t="s">
        <v>11</v>
      </c>
      <c r="C212" t="s">
        <v>18</v>
      </c>
      <c r="D212" s="2">
        <v>-109</v>
      </c>
      <c r="F212" t="str">
        <f>TEXT(Tabela7[[#This Row],[Data]],"mmm/aa")</f>
        <v>out/21</v>
      </c>
    </row>
    <row r="213" spans="1:6" x14ac:dyDescent="0.25">
      <c r="A213" s="1">
        <v>44480</v>
      </c>
      <c r="B213" t="s">
        <v>15</v>
      </c>
      <c r="C213" t="s">
        <v>27</v>
      </c>
      <c r="D213" s="2">
        <v>-183</v>
      </c>
      <c r="F213" t="str">
        <f>TEXT(Tabela7[[#This Row],[Data]],"mmm/aa")</f>
        <v>out/21</v>
      </c>
    </row>
    <row r="214" spans="1:6" x14ac:dyDescent="0.25">
      <c r="A214" s="1">
        <v>44480</v>
      </c>
      <c r="B214" t="s">
        <v>11</v>
      </c>
      <c r="C214" t="s">
        <v>21</v>
      </c>
      <c r="D214" s="2">
        <v>-458</v>
      </c>
      <c r="F214" t="str">
        <f>TEXT(Tabela7[[#This Row],[Data]],"mmm/aa")</f>
        <v>out/21</v>
      </c>
    </row>
    <row r="215" spans="1:6" x14ac:dyDescent="0.25">
      <c r="A215" s="1">
        <v>44482</v>
      </c>
      <c r="B215" t="s">
        <v>11</v>
      </c>
      <c r="C215" t="s">
        <v>18</v>
      </c>
      <c r="D215" s="2">
        <v>-124</v>
      </c>
      <c r="F215" t="str">
        <f>TEXT(Tabela7[[#This Row],[Data]],"mmm/aa")</f>
        <v>out/21</v>
      </c>
    </row>
    <row r="216" spans="1:6" x14ac:dyDescent="0.25">
      <c r="A216" s="1">
        <v>44484</v>
      </c>
      <c r="B216" t="s">
        <v>11</v>
      </c>
      <c r="C216" t="s">
        <v>20</v>
      </c>
      <c r="D216" s="2">
        <v>-387</v>
      </c>
      <c r="F216" t="str">
        <f>TEXT(Tabela7[[#This Row],[Data]],"mmm/aa")</f>
        <v>out/21</v>
      </c>
    </row>
    <row r="217" spans="1:6" x14ac:dyDescent="0.25">
      <c r="A217" s="1">
        <v>44485</v>
      </c>
      <c r="B217" t="s">
        <v>16</v>
      </c>
      <c r="C217" t="s">
        <v>6</v>
      </c>
      <c r="D217" s="2">
        <v>-221</v>
      </c>
      <c r="F217" t="str">
        <f>TEXT(Tabela7[[#This Row],[Data]],"mmm/aa")</f>
        <v>out/21</v>
      </c>
    </row>
    <row r="218" spans="1:6" x14ac:dyDescent="0.25">
      <c r="A218" s="1">
        <v>44485</v>
      </c>
      <c r="B218" t="s">
        <v>22</v>
      </c>
      <c r="C218" t="s">
        <v>23</v>
      </c>
      <c r="D218" s="2">
        <v>-180</v>
      </c>
      <c r="F218" t="str">
        <f>TEXT(Tabela7[[#This Row],[Data]],"mmm/aa")</f>
        <v>out/21</v>
      </c>
    </row>
    <row r="219" spans="1:6" x14ac:dyDescent="0.25">
      <c r="A219" s="1">
        <v>44486</v>
      </c>
      <c r="B219" t="s">
        <v>24</v>
      </c>
      <c r="C219" t="s">
        <v>14</v>
      </c>
      <c r="D219" s="2">
        <v>-322</v>
      </c>
      <c r="F219" t="str">
        <f>TEXT(Tabela7[[#This Row],[Data]],"mmm/aa")</f>
        <v>out/21</v>
      </c>
    </row>
    <row r="220" spans="1:6" x14ac:dyDescent="0.25">
      <c r="A220" s="1">
        <v>44486</v>
      </c>
      <c r="B220" t="s">
        <v>22</v>
      </c>
      <c r="C220" t="s">
        <v>23</v>
      </c>
      <c r="D220" s="2">
        <v>-481</v>
      </c>
      <c r="F220" t="str">
        <f>TEXT(Tabela7[[#This Row],[Data]],"mmm/aa")</f>
        <v>out/21</v>
      </c>
    </row>
    <row r="221" spans="1:6" x14ac:dyDescent="0.25">
      <c r="A221" s="1">
        <v>44486</v>
      </c>
      <c r="B221" t="s">
        <v>16</v>
      </c>
      <c r="C221" t="s">
        <v>7</v>
      </c>
      <c r="D221" s="2">
        <v>-198</v>
      </c>
      <c r="F221" t="str">
        <f>TEXT(Tabela7[[#This Row],[Data]],"mmm/aa")</f>
        <v>out/21</v>
      </c>
    </row>
    <row r="222" spans="1:6" x14ac:dyDescent="0.25">
      <c r="A222" s="1">
        <v>44487</v>
      </c>
      <c r="B222" t="s">
        <v>15</v>
      </c>
      <c r="C222" t="s">
        <v>28</v>
      </c>
      <c r="D222" s="2">
        <v>-373</v>
      </c>
      <c r="F222" t="str">
        <f>TEXT(Tabela7[[#This Row],[Data]],"mmm/aa")</f>
        <v>out/21</v>
      </c>
    </row>
    <row r="223" spans="1:6" x14ac:dyDescent="0.25">
      <c r="A223" s="1">
        <v>44489</v>
      </c>
      <c r="B223" t="s">
        <v>24</v>
      </c>
      <c r="C223" t="s">
        <v>25</v>
      </c>
      <c r="D223" s="2">
        <v>-310</v>
      </c>
      <c r="F223" t="str">
        <f>TEXT(Tabela7[[#This Row],[Data]],"mmm/aa")</f>
        <v>out/21</v>
      </c>
    </row>
    <row r="224" spans="1:6" x14ac:dyDescent="0.25">
      <c r="A224" s="1">
        <v>44490</v>
      </c>
      <c r="B224" t="s">
        <v>24</v>
      </c>
      <c r="C224" t="s">
        <v>14</v>
      </c>
      <c r="D224" s="2">
        <v>-249</v>
      </c>
      <c r="F224" t="str">
        <f>TEXT(Tabela7[[#This Row],[Data]],"mmm/aa")</f>
        <v>out/21</v>
      </c>
    </row>
    <row r="225" spans="1:6" x14ac:dyDescent="0.25">
      <c r="A225" s="1">
        <v>44496</v>
      </c>
      <c r="B225" t="s">
        <v>16</v>
      </c>
      <c r="C225" t="s">
        <v>30</v>
      </c>
      <c r="D225" s="2">
        <v>-352</v>
      </c>
      <c r="F225" t="str">
        <f>TEXT(Tabela7[[#This Row],[Data]],"mmm/aa")</f>
        <v>out/21</v>
      </c>
    </row>
    <row r="226" spans="1:6" x14ac:dyDescent="0.25">
      <c r="A226" s="1">
        <v>44496</v>
      </c>
      <c r="B226" t="s">
        <v>15</v>
      </c>
      <c r="C226" t="s">
        <v>28</v>
      </c>
      <c r="D226" s="2">
        <v>-172</v>
      </c>
      <c r="F226" t="str">
        <f>TEXT(Tabela7[[#This Row],[Data]],"mmm/aa")</f>
        <v>out/21</v>
      </c>
    </row>
    <row r="227" spans="1:6" x14ac:dyDescent="0.25">
      <c r="A227" s="1">
        <v>44497</v>
      </c>
      <c r="B227" t="s">
        <v>32</v>
      </c>
      <c r="C227" t="s">
        <v>10</v>
      </c>
      <c r="D227" s="2">
        <v>-359</v>
      </c>
      <c r="F227" t="str">
        <f>TEXT(Tabela7[[#This Row],[Data]],"mmm/aa")</f>
        <v>out/21</v>
      </c>
    </row>
    <row r="228" spans="1:6" x14ac:dyDescent="0.25">
      <c r="A228" s="1">
        <v>44497</v>
      </c>
      <c r="B228" t="s">
        <v>15</v>
      </c>
      <c r="C228" t="s">
        <v>27</v>
      </c>
      <c r="D228" s="2">
        <v>-465</v>
      </c>
      <c r="F228" t="str">
        <f>TEXT(Tabela7[[#This Row],[Data]],"mmm/aa")</f>
        <v>out/21</v>
      </c>
    </row>
    <row r="229" spans="1:6" x14ac:dyDescent="0.25">
      <c r="A229" s="1">
        <v>44498</v>
      </c>
      <c r="B229" t="s">
        <v>32</v>
      </c>
      <c r="C229" t="s">
        <v>10</v>
      </c>
      <c r="D229" s="2">
        <v>-247</v>
      </c>
      <c r="F229" t="str">
        <f>TEXT(Tabela7[[#This Row],[Data]],"mmm/aa")</f>
        <v>out/21</v>
      </c>
    </row>
    <row r="230" spans="1:6" x14ac:dyDescent="0.25">
      <c r="A230" s="1">
        <v>44499</v>
      </c>
      <c r="B230" t="s">
        <v>16</v>
      </c>
      <c r="C230" t="s">
        <v>17</v>
      </c>
      <c r="D230" s="2">
        <v>-162</v>
      </c>
      <c r="F230" t="str">
        <f>TEXT(Tabela7[[#This Row],[Data]],"mmm/aa")</f>
        <v>out/21</v>
      </c>
    </row>
    <row r="231" spans="1:6" x14ac:dyDescent="0.25">
      <c r="A231" s="1">
        <v>44499</v>
      </c>
      <c r="B231" t="s">
        <v>22</v>
      </c>
      <c r="C231" t="s">
        <v>23</v>
      </c>
      <c r="D231" s="2">
        <v>-474</v>
      </c>
      <c r="F231" t="str">
        <f>TEXT(Tabela7[[#This Row],[Data]],"mmm/aa")</f>
        <v>out/21</v>
      </c>
    </row>
    <row r="232" spans="1:6" x14ac:dyDescent="0.25">
      <c r="A232" s="1">
        <v>44501</v>
      </c>
      <c r="B232" t="s">
        <v>38</v>
      </c>
      <c r="C232" t="s">
        <v>37</v>
      </c>
      <c r="D232" s="2">
        <v>6500</v>
      </c>
      <c r="F232" t="str">
        <f>TEXT(Tabela7[[#This Row],[Data]],"mmm/aa")</f>
        <v>nov/21</v>
      </c>
    </row>
    <row r="233" spans="1:6" x14ac:dyDescent="0.25">
      <c r="A233" s="1">
        <v>44501</v>
      </c>
      <c r="B233" t="s">
        <v>38</v>
      </c>
      <c r="C233" t="s">
        <v>39</v>
      </c>
      <c r="D233" s="2">
        <v>700</v>
      </c>
      <c r="F233" t="str">
        <f>TEXT(Tabela7[[#This Row],[Data]],"mmm/aa")</f>
        <v>nov/21</v>
      </c>
    </row>
    <row r="234" spans="1:6" x14ac:dyDescent="0.25">
      <c r="A234" s="1">
        <v>44501</v>
      </c>
      <c r="B234" t="s">
        <v>38</v>
      </c>
      <c r="C234" t="s">
        <v>42</v>
      </c>
      <c r="D234" s="2">
        <v>-300</v>
      </c>
      <c r="F234" t="str">
        <f>TEXT(Tabela7[[#This Row],[Data]],"mmm/aa")</f>
        <v>nov/21</v>
      </c>
    </row>
    <row r="235" spans="1:6" x14ac:dyDescent="0.25">
      <c r="A235" s="1">
        <v>44502</v>
      </c>
      <c r="B235" t="s">
        <v>22</v>
      </c>
      <c r="C235" t="s">
        <v>23</v>
      </c>
      <c r="D235" s="2">
        <v>-158</v>
      </c>
      <c r="F235" t="str">
        <f>TEXT(Tabela7[[#This Row],[Data]],"mmm/aa")</f>
        <v>nov/21</v>
      </c>
    </row>
    <row r="236" spans="1:6" x14ac:dyDescent="0.25">
      <c r="A236" s="1">
        <v>44502</v>
      </c>
      <c r="B236" t="s">
        <v>11</v>
      </c>
      <c r="C236" t="s">
        <v>20</v>
      </c>
      <c r="D236" s="2">
        <v>-458</v>
      </c>
      <c r="F236" t="str">
        <f>TEXT(Tabela7[[#This Row],[Data]],"mmm/aa")</f>
        <v>nov/21</v>
      </c>
    </row>
    <row r="237" spans="1:6" x14ac:dyDescent="0.25">
      <c r="A237" s="1">
        <v>44503</v>
      </c>
      <c r="B237" t="s">
        <v>15</v>
      </c>
      <c r="C237" t="s">
        <v>26</v>
      </c>
      <c r="D237" s="2">
        <v>-407</v>
      </c>
      <c r="F237" t="str">
        <f>TEXT(Tabela7[[#This Row],[Data]],"mmm/aa")</f>
        <v>nov/21</v>
      </c>
    </row>
    <row r="238" spans="1:6" x14ac:dyDescent="0.25">
      <c r="A238" s="1">
        <v>44508</v>
      </c>
      <c r="B238" t="s">
        <v>11</v>
      </c>
      <c r="C238" t="s">
        <v>29</v>
      </c>
      <c r="D238" s="2">
        <v>-251</v>
      </c>
      <c r="F238" t="str">
        <f>TEXT(Tabela7[[#This Row],[Data]],"mmm/aa")</f>
        <v>nov/21</v>
      </c>
    </row>
    <row r="239" spans="1:6" x14ac:dyDescent="0.25">
      <c r="A239" s="1">
        <v>44512</v>
      </c>
      <c r="B239" t="s">
        <v>22</v>
      </c>
      <c r="C239" t="s">
        <v>12</v>
      </c>
      <c r="D239" s="2">
        <v>-360</v>
      </c>
      <c r="F239" t="str">
        <f>TEXT(Tabela7[[#This Row],[Data]],"mmm/aa")</f>
        <v>nov/21</v>
      </c>
    </row>
    <row r="240" spans="1:6" x14ac:dyDescent="0.25">
      <c r="A240" s="1">
        <v>44513</v>
      </c>
      <c r="B240" t="s">
        <v>32</v>
      </c>
      <c r="C240" t="s">
        <v>9</v>
      </c>
      <c r="D240" s="2">
        <v>-122</v>
      </c>
      <c r="F240" t="str">
        <f>TEXT(Tabela7[[#This Row],[Data]],"mmm/aa")</f>
        <v>nov/21</v>
      </c>
    </row>
    <row r="241" spans="1:6" x14ac:dyDescent="0.25">
      <c r="A241" s="1">
        <v>44516</v>
      </c>
      <c r="B241" t="s">
        <v>11</v>
      </c>
      <c r="C241" t="s">
        <v>19</v>
      </c>
      <c r="D241" s="2">
        <v>-396</v>
      </c>
      <c r="F241" t="str">
        <f>TEXT(Tabela7[[#This Row],[Data]],"mmm/aa")</f>
        <v>nov/21</v>
      </c>
    </row>
    <row r="242" spans="1:6" x14ac:dyDescent="0.25">
      <c r="A242" s="1">
        <v>44523</v>
      </c>
      <c r="B242" t="s">
        <v>24</v>
      </c>
      <c r="C242" t="s">
        <v>13</v>
      </c>
      <c r="D242" s="2">
        <v>-110</v>
      </c>
      <c r="F242" t="str">
        <f>TEXT(Tabela7[[#This Row],[Data]],"mmm/aa")</f>
        <v>nov/21</v>
      </c>
    </row>
    <row r="243" spans="1:6" x14ac:dyDescent="0.25">
      <c r="A243" s="1">
        <v>44526</v>
      </c>
      <c r="B243" t="s">
        <v>16</v>
      </c>
      <c r="C243" t="s">
        <v>6</v>
      </c>
      <c r="D243" s="2">
        <v>-489</v>
      </c>
      <c r="F243" t="str">
        <f>TEXT(Tabela7[[#This Row],[Data]],"mmm/aa")</f>
        <v>nov/21</v>
      </c>
    </row>
    <row r="244" spans="1:6" x14ac:dyDescent="0.25">
      <c r="A244" s="1">
        <v>44527</v>
      </c>
      <c r="B244" t="s">
        <v>16</v>
      </c>
      <c r="C244" t="s">
        <v>31</v>
      </c>
      <c r="D244" s="2">
        <v>-295</v>
      </c>
      <c r="F244" t="str">
        <f>TEXT(Tabela7[[#This Row],[Data]],"mmm/aa")</f>
        <v>nov/21</v>
      </c>
    </row>
    <row r="245" spans="1:6" x14ac:dyDescent="0.25">
      <c r="A245" s="1">
        <v>44527</v>
      </c>
      <c r="B245" t="s">
        <v>24</v>
      </c>
      <c r="C245" t="s">
        <v>25</v>
      </c>
      <c r="D245" s="2">
        <v>-371</v>
      </c>
      <c r="F245" t="str">
        <f>TEXT(Tabela7[[#This Row],[Data]],"mmm/aa")</f>
        <v>nov/21</v>
      </c>
    </row>
    <row r="246" spans="1:6" x14ac:dyDescent="0.25">
      <c r="A246" s="1">
        <v>44531</v>
      </c>
      <c r="B246" t="s">
        <v>38</v>
      </c>
      <c r="C246" t="s">
        <v>37</v>
      </c>
      <c r="D246" s="2">
        <v>6500</v>
      </c>
      <c r="F246" t="str">
        <f>TEXT(Tabela7[[#This Row],[Data]],"mmm/aa")</f>
        <v>dez/21</v>
      </c>
    </row>
    <row r="247" spans="1:6" x14ac:dyDescent="0.25">
      <c r="A247" s="1">
        <v>44531</v>
      </c>
      <c r="B247" t="s">
        <v>38</v>
      </c>
      <c r="C247" t="s">
        <v>42</v>
      </c>
      <c r="D247" s="2">
        <v>-2500</v>
      </c>
      <c r="F247" t="str">
        <f>TEXT(Tabela7[[#This Row],[Data]],"mmm/aa")</f>
        <v>dez/21</v>
      </c>
    </row>
    <row r="248" spans="1:6" x14ac:dyDescent="0.25">
      <c r="A248" s="1">
        <v>44535</v>
      </c>
      <c r="B248" t="s">
        <v>11</v>
      </c>
      <c r="C248" t="s">
        <v>19</v>
      </c>
      <c r="D248" s="2">
        <v>-101</v>
      </c>
      <c r="F248" t="str">
        <f>TEXT(Tabela7[[#This Row],[Data]],"mmm/aa")</f>
        <v>dez/21</v>
      </c>
    </row>
    <row r="249" spans="1:6" x14ac:dyDescent="0.25">
      <c r="A249" s="1">
        <v>44535</v>
      </c>
      <c r="B249" t="s">
        <v>11</v>
      </c>
      <c r="C249" t="s">
        <v>19</v>
      </c>
      <c r="D249" s="2">
        <v>-186</v>
      </c>
      <c r="F249" t="str">
        <f>TEXT(Tabela7[[#This Row],[Data]],"mmm/aa")</f>
        <v>dez/21</v>
      </c>
    </row>
    <row r="250" spans="1:6" x14ac:dyDescent="0.25">
      <c r="A250" s="1">
        <v>44536</v>
      </c>
      <c r="B250" t="s">
        <v>22</v>
      </c>
      <c r="C250" t="s">
        <v>12</v>
      </c>
      <c r="D250" s="2">
        <v>-355</v>
      </c>
      <c r="F250" t="str">
        <f>TEXT(Tabela7[[#This Row],[Data]],"mmm/aa")</f>
        <v>dez/21</v>
      </c>
    </row>
    <row r="251" spans="1:6" x14ac:dyDescent="0.25">
      <c r="A251" s="1">
        <v>44537</v>
      </c>
      <c r="B251" t="s">
        <v>11</v>
      </c>
      <c r="C251" t="s">
        <v>29</v>
      </c>
      <c r="D251" s="2">
        <v>-260</v>
      </c>
      <c r="F251" t="str">
        <f>TEXT(Tabela7[[#This Row],[Data]],"mmm/aa")</f>
        <v>dez/21</v>
      </c>
    </row>
    <row r="252" spans="1:6" x14ac:dyDescent="0.25">
      <c r="A252" s="1">
        <v>44539</v>
      </c>
      <c r="B252" t="s">
        <v>16</v>
      </c>
      <c r="C252" t="s">
        <v>6</v>
      </c>
      <c r="D252" s="2">
        <v>-244</v>
      </c>
      <c r="F252" t="str">
        <f>TEXT(Tabela7[[#This Row],[Data]],"mmm/aa")</f>
        <v>dez/21</v>
      </c>
    </row>
    <row r="253" spans="1:6" x14ac:dyDescent="0.25">
      <c r="A253" s="1">
        <v>44540</v>
      </c>
      <c r="B253" t="s">
        <v>24</v>
      </c>
      <c r="C253" t="s">
        <v>14</v>
      </c>
      <c r="D253" s="2">
        <v>-290</v>
      </c>
      <c r="F253" t="str">
        <f>TEXT(Tabela7[[#This Row],[Data]],"mmm/aa")</f>
        <v>dez/21</v>
      </c>
    </row>
    <row r="254" spans="1:6" x14ac:dyDescent="0.25">
      <c r="A254" s="1">
        <v>44541</v>
      </c>
      <c r="B254" t="s">
        <v>11</v>
      </c>
      <c r="C254" t="s">
        <v>19</v>
      </c>
      <c r="D254" s="2">
        <v>-125</v>
      </c>
      <c r="F254" t="str">
        <f>TEXT(Tabela7[[#This Row],[Data]],"mmm/aa")</f>
        <v>dez/21</v>
      </c>
    </row>
    <row r="255" spans="1:6" x14ac:dyDescent="0.25">
      <c r="A255" s="1">
        <v>44545</v>
      </c>
      <c r="B255" t="s">
        <v>32</v>
      </c>
      <c r="C255" t="s">
        <v>9</v>
      </c>
      <c r="D255" s="2">
        <v>-262</v>
      </c>
      <c r="F255" t="str">
        <f>TEXT(Tabela7[[#This Row],[Data]],"mmm/aa")</f>
        <v>dez/21</v>
      </c>
    </row>
    <row r="256" spans="1:6" x14ac:dyDescent="0.25">
      <c r="A256" s="1">
        <v>44547</v>
      </c>
      <c r="B256" t="s">
        <v>22</v>
      </c>
      <c r="C256" t="s">
        <v>23</v>
      </c>
      <c r="D256" s="2">
        <v>-438</v>
      </c>
      <c r="F256" t="str">
        <f>TEXT(Tabela7[[#This Row],[Data]],"mmm/aa")</f>
        <v>dez/21</v>
      </c>
    </row>
    <row r="257" spans="1:6" x14ac:dyDescent="0.25">
      <c r="A257" s="1">
        <v>44547</v>
      </c>
      <c r="B257" t="s">
        <v>24</v>
      </c>
      <c r="C257" t="s">
        <v>14</v>
      </c>
      <c r="D257" s="2">
        <v>-378</v>
      </c>
      <c r="F257" t="str">
        <f>TEXT(Tabela7[[#This Row],[Data]],"mmm/aa")</f>
        <v>dez/21</v>
      </c>
    </row>
    <row r="258" spans="1:6" x14ac:dyDescent="0.25">
      <c r="A258" s="1">
        <v>44547</v>
      </c>
      <c r="B258" t="s">
        <v>11</v>
      </c>
      <c r="C258" t="s">
        <v>20</v>
      </c>
      <c r="D258" s="2">
        <v>-324</v>
      </c>
      <c r="F258" t="str">
        <f>TEXT(Tabela7[[#This Row],[Data]],"mmm/aa")</f>
        <v>dez/21</v>
      </c>
    </row>
    <row r="259" spans="1:6" x14ac:dyDescent="0.25">
      <c r="A259" s="1">
        <v>44548</v>
      </c>
      <c r="B259" t="s">
        <v>11</v>
      </c>
      <c r="C259" t="s">
        <v>20</v>
      </c>
      <c r="D259" s="2">
        <v>-453</v>
      </c>
      <c r="F259" t="str">
        <f>TEXT(Tabela7[[#This Row],[Data]],"mmm/aa")</f>
        <v>dez/21</v>
      </c>
    </row>
    <row r="260" spans="1:6" x14ac:dyDescent="0.25">
      <c r="A260" s="1">
        <v>44550</v>
      </c>
      <c r="B260" t="s">
        <v>15</v>
      </c>
      <c r="C260" t="s">
        <v>27</v>
      </c>
      <c r="D260" s="2">
        <v>-420</v>
      </c>
      <c r="F260" t="str">
        <f>TEXT(Tabela7[[#This Row],[Data]],"mmm/aa")</f>
        <v>dez/21</v>
      </c>
    </row>
    <row r="261" spans="1:6" x14ac:dyDescent="0.25">
      <c r="A261" s="1">
        <v>44550</v>
      </c>
      <c r="B261" t="s">
        <v>11</v>
      </c>
      <c r="C261" t="s">
        <v>19</v>
      </c>
      <c r="D261" s="2">
        <v>-467</v>
      </c>
      <c r="F261" t="str">
        <f>TEXT(Tabela7[[#This Row],[Data]],"mmm/aa")</f>
        <v>dez/21</v>
      </c>
    </row>
    <row r="262" spans="1:6" x14ac:dyDescent="0.25">
      <c r="A262" s="1">
        <v>44550</v>
      </c>
      <c r="B262" t="s">
        <v>11</v>
      </c>
      <c r="C262" t="s">
        <v>20</v>
      </c>
      <c r="D262" s="2">
        <v>-279</v>
      </c>
      <c r="F262" t="str">
        <f>TEXT(Tabela7[[#This Row],[Data]],"mmm/aa")</f>
        <v>dez/21</v>
      </c>
    </row>
    <row r="263" spans="1:6" x14ac:dyDescent="0.25">
      <c r="A263" s="1">
        <v>44551</v>
      </c>
      <c r="B263" t="s">
        <v>24</v>
      </c>
      <c r="C263" t="s">
        <v>25</v>
      </c>
      <c r="D263" s="2">
        <v>-262</v>
      </c>
      <c r="F263" t="str">
        <f>TEXT(Tabela7[[#This Row],[Data]],"mmm/aa")</f>
        <v>dez/21</v>
      </c>
    </row>
    <row r="264" spans="1:6" x14ac:dyDescent="0.25">
      <c r="A264" s="1">
        <v>44551</v>
      </c>
      <c r="B264" t="s">
        <v>11</v>
      </c>
      <c r="C264" t="s">
        <v>18</v>
      </c>
      <c r="D264" s="2">
        <v>-374</v>
      </c>
      <c r="F264" t="str">
        <f>TEXT(Tabela7[[#This Row],[Data]],"mmm/aa")</f>
        <v>dez/21</v>
      </c>
    </row>
    <row r="265" spans="1:6" x14ac:dyDescent="0.25">
      <c r="A265" s="1">
        <v>44552</v>
      </c>
      <c r="B265" t="s">
        <v>16</v>
      </c>
      <c r="C265" t="s">
        <v>7</v>
      </c>
      <c r="D265" s="2">
        <v>-154</v>
      </c>
      <c r="F265" t="str">
        <f>TEXT(Tabela7[[#This Row],[Data]],"mmm/aa")</f>
        <v>dez/21</v>
      </c>
    </row>
    <row r="266" spans="1:6" x14ac:dyDescent="0.25">
      <c r="A266" s="1">
        <v>44552</v>
      </c>
      <c r="B266" t="s">
        <v>15</v>
      </c>
      <c r="C266" t="s">
        <v>27</v>
      </c>
      <c r="D266" s="2">
        <v>-399</v>
      </c>
      <c r="F266" t="str">
        <f>TEXT(Tabela7[[#This Row],[Data]],"mmm/aa")</f>
        <v>dez/21</v>
      </c>
    </row>
    <row r="267" spans="1:6" x14ac:dyDescent="0.25">
      <c r="A267" s="1">
        <v>44552</v>
      </c>
      <c r="B267" t="s">
        <v>24</v>
      </c>
      <c r="C267" t="s">
        <v>13</v>
      </c>
      <c r="D267" s="2">
        <v>-403</v>
      </c>
      <c r="F267" t="str">
        <f>TEXT(Tabela7[[#This Row],[Data]],"mmm/aa")</f>
        <v>dez/21</v>
      </c>
    </row>
    <row r="268" spans="1:6" x14ac:dyDescent="0.25">
      <c r="A268" s="1">
        <v>44553</v>
      </c>
      <c r="B268" t="s">
        <v>32</v>
      </c>
      <c r="C268" t="s">
        <v>10</v>
      </c>
      <c r="D268" s="2">
        <v>-181</v>
      </c>
      <c r="F268" t="str">
        <f>TEXT(Tabela7[[#This Row],[Data]],"mmm/aa")</f>
        <v>dez/21</v>
      </c>
    </row>
    <row r="269" spans="1:6" x14ac:dyDescent="0.25">
      <c r="A269" s="1">
        <v>44559</v>
      </c>
      <c r="B269" t="s">
        <v>24</v>
      </c>
      <c r="C269" t="s">
        <v>25</v>
      </c>
      <c r="D269" s="2">
        <v>-412</v>
      </c>
      <c r="F269" t="str">
        <f>TEXT(Tabela7[[#This Row],[Data]],"mmm/aa")</f>
        <v>dez/21</v>
      </c>
    </row>
    <row r="270" spans="1:6" x14ac:dyDescent="0.25">
      <c r="A270" s="1">
        <v>44559</v>
      </c>
      <c r="B270" t="s">
        <v>24</v>
      </c>
      <c r="C270" t="s">
        <v>25</v>
      </c>
      <c r="D270" s="2">
        <v>-375</v>
      </c>
      <c r="F270" t="str">
        <f>TEXT(Tabela7[[#This Row],[Data]],"mmm/aa")</f>
        <v>dez/21</v>
      </c>
    </row>
    <row r="271" spans="1:6" x14ac:dyDescent="0.25">
      <c r="A271" s="1">
        <v>44561</v>
      </c>
      <c r="B271" t="s">
        <v>15</v>
      </c>
      <c r="C271" t="s">
        <v>28</v>
      </c>
      <c r="D271" s="2">
        <v>-246</v>
      </c>
      <c r="F271" t="str">
        <f>TEXT(Tabela7[[#This Row],[Data]],"mmm/aa")</f>
        <v>dez/21</v>
      </c>
    </row>
    <row r="272" spans="1:6" x14ac:dyDescent="0.25">
      <c r="A272" s="1">
        <v>44562</v>
      </c>
      <c r="B272" t="s">
        <v>16</v>
      </c>
      <c r="C272" t="s">
        <v>7</v>
      </c>
      <c r="D272" s="2">
        <v>-328</v>
      </c>
      <c r="F272" t="str">
        <f>TEXT(Tabela7[[#This Row],[Data]],"mmm/aa")</f>
        <v>jan/22</v>
      </c>
    </row>
    <row r="273" spans="1:6" x14ac:dyDescent="0.25">
      <c r="A273" s="1">
        <v>44562</v>
      </c>
      <c r="B273" t="s">
        <v>24</v>
      </c>
      <c r="C273" t="s">
        <v>25</v>
      </c>
      <c r="D273" s="2">
        <v>-306</v>
      </c>
      <c r="F273" t="str">
        <f>TEXT(Tabela7[[#This Row],[Data]],"mmm/aa")</f>
        <v>jan/22</v>
      </c>
    </row>
    <row r="274" spans="1:6" x14ac:dyDescent="0.25">
      <c r="A274" s="1">
        <v>44562</v>
      </c>
      <c r="B274" t="s">
        <v>38</v>
      </c>
      <c r="C274" t="s">
        <v>37</v>
      </c>
      <c r="D274" s="2">
        <v>7500</v>
      </c>
      <c r="F274" t="str">
        <f>TEXT(Tabela7[[#This Row],[Data]],"mmm/aa")</f>
        <v>jan/22</v>
      </c>
    </row>
    <row r="275" spans="1:6" x14ac:dyDescent="0.25">
      <c r="A275" s="1">
        <v>44562</v>
      </c>
      <c r="B275" t="s">
        <v>38</v>
      </c>
      <c r="C275" t="s">
        <v>42</v>
      </c>
      <c r="D275" s="2">
        <v>-400</v>
      </c>
      <c r="F275" t="str">
        <f>TEXT(Tabela7[[#This Row],[Data]],"mmm/aa")</f>
        <v>jan/22</v>
      </c>
    </row>
    <row r="276" spans="1:6" x14ac:dyDescent="0.25">
      <c r="A276" s="1">
        <v>44564</v>
      </c>
      <c r="B276" t="s">
        <v>24</v>
      </c>
      <c r="C276" t="s">
        <v>25</v>
      </c>
      <c r="D276" s="2">
        <v>-272</v>
      </c>
      <c r="F276" t="str">
        <f>TEXT(Tabela7[[#This Row],[Data]],"mmm/aa")</f>
        <v>jan/22</v>
      </c>
    </row>
    <row r="277" spans="1:6" x14ac:dyDescent="0.25">
      <c r="A277" s="1">
        <v>44564</v>
      </c>
      <c r="B277" t="s">
        <v>11</v>
      </c>
      <c r="C277" t="s">
        <v>21</v>
      </c>
      <c r="D277" s="2">
        <v>-234</v>
      </c>
      <c r="F277" t="str">
        <f>TEXT(Tabela7[[#This Row],[Data]],"mmm/aa")</f>
        <v>jan/22</v>
      </c>
    </row>
    <row r="278" spans="1:6" x14ac:dyDescent="0.25">
      <c r="A278" s="1">
        <v>44566</v>
      </c>
      <c r="B278" t="s">
        <v>22</v>
      </c>
      <c r="C278" t="s">
        <v>23</v>
      </c>
      <c r="D278" s="2">
        <v>-329</v>
      </c>
      <c r="F278" t="str">
        <f>TEXT(Tabela7[[#This Row],[Data]],"mmm/aa")</f>
        <v>jan/22</v>
      </c>
    </row>
    <row r="279" spans="1:6" x14ac:dyDescent="0.25">
      <c r="A279" s="1">
        <v>44568</v>
      </c>
      <c r="B279" t="s">
        <v>24</v>
      </c>
      <c r="C279" t="s">
        <v>13</v>
      </c>
      <c r="D279" s="2">
        <v>-271</v>
      </c>
      <c r="F279" t="str">
        <f>TEXT(Tabela7[[#This Row],[Data]],"mmm/aa")</f>
        <v>jan/22</v>
      </c>
    </row>
    <row r="280" spans="1:6" x14ac:dyDescent="0.25">
      <c r="A280" s="1">
        <v>44573</v>
      </c>
      <c r="B280" t="s">
        <v>24</v>
      </c>
      <c r="C280" t="s">
        <v>14</v>
      </c>
      <c r="D280" s="2">
        <v>-203</v>
      </c>
      <c r="F280" t="str">
        <f>TEXT(Tabela7[[#This Row],[Data]],"mmm/aa")</f>
        <v>jan/22</v>
      </c>
    </row>
    <row r="281" spans="1:6" x14ac:dyDescent="0.25">
      <c r="A281" s="1">
        <v>44574</v>
      </c>
      <c r="B281" t="s">
        <v>11</v>
      </c>
      <c r="C281" t="s">
        <v>20</v>
      </c>
      <c r="D281" s="2">
        <v>-188</v>
      </c>
      <c r="F281" t="str">
        <f>TEXT(Tabela7[[#This Row],[Data]],"mmm/aa")</f>
        <v>jan/22</v>
      </c>
    </row>
    <row r="282" spans="1:6" x14ac:dyDescent="0.25">
      <c r="A282" s="1">
        <v>44578</v>
      </c>
      <c r="B282" t="s">
        <v>16</v>
      </c>
      <c r="C282" t="s">
        <v>30</v>
      </c>
      <c r="D282" s="2">
        <v>-398</v>
      </c>
      <c r="F282" t="str">
        <f>TEXT(Tabela7[[#This Row],[Data]],"mmm/aa")</f>
        <v>jan/22</v>
      </c>
    </row>
    <row r="283" spans="1:6" x14ac:dyDescent="0.25">
      <c r="A283" s="1">
        <v>44579</v>
      </c>
      <c r="B283" t="s">
        <v>32</v>
      </c>
      <c r="C283" t="s">
        <v>10</v>
      </c>
      <c r="D283" s="2">
        <v>-275</v>
      </c>
      <c r="F283" t="str">
        <f>TEXT(Tabela7[[#This Row],[Data]],"mmm/aa")</f>
        <v>jan/22</v>
      </c>
    </row>
    <row r="284" spans="1:6" x14ac:dyDescent="0.25">
      <c r="A284" s="1">
        <v>44580</v>
      </c>
      <c r="B284" t="s">
        <v>15</v>
      </c>
      <c r="C284" t="s">
        <v>28</v>
      </c>
      <c r="D284" s="2">
        <v>-246</v>
      </c>
      <c r="F284" t="str">
        <f>TEXT(Tabela7[[#This Row],[Data]],"mmm/aa")</f>
        <v>jan/22</v>
      </c>
    </row>
    <row r="285" spans="1:6" x14ac:dyDescent="0.25">
      <c r="A285" s="1">
        <v>44580</v>
      </c>
      <c r="B285" t="s">
        <v>24</v>
      </c>
      <c r="C285" t="s">
        <v>25</v>
      </c>
      <c r="D285" s="2">
        <v>-162</v>
      </c>
      <c r="F285" t="str">
        <f>TEXT(Tabela7[[#This Row],[Data]],"mmm/aa")</f>
        <v>jan/22</v>
      </c>
    </row>
    <row r="286" spans="1:6" x14ac:dyDescent="0.25">
      <c r="A286" s="1">
        <v>44583</v>
      </c>
      <c r="B286" t="s">
        <v>32</v>
      </c>
      <c r="C286" t="s">
        <v>9</v>
      </c>
      <c r="D286" s="2">
        <v>-180</v>
      </c>
      <c r="F286" t="str">
        <f>TEXT(Tabela7[[#This Row],[Data]],"mmm/aa")</f>
        <v>jan/22</v>
      </c>
    </row>
    <row r="287" spans="1:6" x14ac:dyDescent="0.25">
      <c r="A287" s="1">
        <v>44583</v>
      </c>
      <c r="B287" t="s">
        <v>32</v>
      </c>
      <c r="C287" t="s">
        <v>9</v>
      </c>
      <c r="D287" s="2">
        <v>-337</v>
      </c>
      <c r="F287" t="str">
        <f>TEXT(Tabela7[[#This Row],[Data]],"mmm/aa")</f>
        <v>jan/22</v>
      </c>
    </row>
    <row r="288" spans="1:6" x14ac:dyDescent="0.25">
      <c r="A288" s="1">
        <v>44583</v>
      </c>
      <c r="B288" t="s">
        <v>11</v>
      </c>
      <c r="C288" t="s">
        <v>20</v>
      </c>
      <c r="D288" s="2">
        <v>-152</v>
      </c>
      <c r="F288" t="str">
        <f>TEXT(Tabela7[[#This Row],[Data]],"mmm/aa")</f>
        <v>jan/22</v>
      </c>
    </row>
    <row r="289" spans="1:6" x14ac:dyDescent="0.25">
      <c r="A289" s="1">
        <v>44584</v>
      </c>
      <c r="B289" t="s">
        <v>22</v>
      </c>
      <c r="C289" t="s">
        <v>23</v>
      </c>
      <c r="D289" s="2">
        <v>-324</v>
      </c>
      <c r="F289" t="str">
        <f>TEXT(Tabela7[[#This Row],[Data]],"mmm/aa")</f>
        <v>jan/22</v>
      </c>
    </row>
    <row r="290" spans="1:6" x14ac:dyDescent="0.25">
      <c r="A290" s="1">
        <v>44584</v>
      </c>
      <c r="B290" t="s">
        <v>11</v>
      </c>
      <c r="C290" t="s">
        <v>20</v>
      </c>
      <c r="D290" s="2">
        <v>-351</v>
      </c>
      <c r="F290" t="str">
        <f>TEXT(Tabela7[[#This Row],[Data]],"mmm/aa")</f>
        <v>jan/22</v>
      </c>
    </row>
    <row r="291" spans="1:6" x14ac:dyDescent="0.25">
      <c r="A291" s="1">
        <v>44587</v>
      </c>
      <c r="B291" t="s">
        <v>11</v>
      </c>
      <c r="C291" t="s">
        <v>21</v>
      </c>
      <c r="D291" s="2">
        <v>-470</v>
      </c>
      <c r="F291" t="str">
        <f>TEXT(Tabela7[[#This Row],[Data]],"mmm/aa")</f>
        <v>jan/22</v>
      </c>
    </row>
    <row r="292" spans="1:6" x14ac:dyDescent="0.25">
      <c r="A292" s="1">
        <v>44593</v>
      </c>
      <c r="B292" t="s">
        <v>22</v>
      </c>
      <c r="C292" t="s">
        <v>23</v>
      </c>
      <c r="D292" s="2">
        <v>-305</v>
      </c>
      <c r="F292" t="str">
        <f>TEXT(Tabela7[[#This Row],[Data]],"mmm/aa")</f>
        <v>fev/22</v>
      </c>
    </row>
    <row r="293" spans="1:6" x14ac:dyDescent="0.25">
      <c r="A293" s="1">
        <v>44593</v>
      </c>
      <c r="B293" t="s">
        <v>38</v>
      </c>
      <c r="C293" t="s">
        <v>37</v>
      </c>
      <c r="D293" s="2">
        <v>7500</v>
      </c>
      <c r="F293" t="str">
        <f>TEXT(Tabela7[[#This Row],[Data]],"mmm/aa")</f>
        <v>fev/22</v>
      </c>
    </row>
    <row r="294" spans="1:6" x14ac:dyDescent="0.25">
      <c r="A294" s="1">
        <v>44593</v>
      </c>
      <c r="B294" t="s">
        <v>38</v>
      </c>
      <c r="C294" t="s">
        <v>42</v>
      </c>
      <c r="D294" s="2">
        <v>-200</v>
      </c>
      <c r="F294" t="str">
        <f>TEXT(Tabela7[[#This Row],[Data]],"mmm/aa")</f>
        <v>fev/22</v>
      </c>
    </row>
    <row r="295" spans="1:6" x14ac:dyDescent="0.25">
      <c r="A295" s="1">
        <v>44596</v>
      </c>
      <c r="B295" t="s">
        <v>22</v>
      </c>
      <c r="C295" t="s">
        <v>23</v>
      </c>
      <c r="D295" s="2">
        <v>-167</v>
      </c>
      <c r="F295" t="str">
        <f>TEXT(Tabela7[[#This Row],[Data]],"mmm/aa")</f>
        <v>fev/22</v>
      </c>
    </row>
    <row r="296" spans="1:6" x14ac:dyDescent="0.25">
      <c r="A296" s="1">
        <v>44597</v>
      </c>
      <c r="B296" t="s">
        <v>11</v>
      </c>
      <c r="C296" t="s">
        <v>21</v>
      </c>
      <c r="D296" s="2">
        <v>-372</v>
      </c>
      <c r="F296" t="str">
        <f>TEXT(Tabela7[[#This Row],[Data]],"mmm/aa")</f>
        <v>fev/22</v>
      </c>
    </row>
    <row r="297" spans="1:6" x14ac:dyDescent="0.25">
      <c r="A297" s="1">
        <v>44601</v>
      </c>
      <c r="B297" t="s">
        <v>11</v>
      </c>
      <c r="C297" t="s">
        <v>29</v>
      </c>
      <c r="D297" s="2">
        <v>-278</v>
      </c>
      <c r="F297" t="str">
        <f>TEXT(Tabela7[[#This Row],[Data]],"mmm/aa")</f>
        <v>fev/22</v>
      </c>
    </row>
    <row r="298" spans="1:6" x14ac:dyDescent="0.25">
      <c r="A298" s="1">
        <v>44605</v>
      </c>
      <c r="B298" t="s">
        <v>11</v>
      </c>
      <c r="C298" t="s">
        <v>29</v>
      </c>
      <c r="D298" s="2">
        <v>-187</v>
      </c>
      <c r="F298" t="str">
        <f>TEXT(Tabela7[[#This Row],[Data]],"mmm/aa")</f>
        <v>fev/22</v>
      </c>
    </row>
    <row r="299" spans="1:6" x14ac:dyDescent="0.25">
      <c r="A299" s="1">
        <v>44605</v>
      </c>
      <c r="B299" t="s">
        <v>32</v>
      </c>
      <c r="C299" t="s">
        <v>10</v>
      </c>
      <c r="D299" s="2">
        <v>-438</v>
      </c>
      <c r="F299" t="str">
        <f>TEXT(Tabela7[[#This Row],[Data]],"mmm/aa")</f>
        <v>fev/22</v>
      </c>
    </row>
    <row r="300" spans="1:6" x14ac:dyDescent="0.25">
      <c r="A300" s="1">
        <v>44608</v>
      </c>
      <c r="B300" t="s">
        <v>32</v>
      </c>
      <c r="C300" t="s">
        <v>10</v>
      </c>
      <c r="D300" s="2">
        <v>-196</v>
      </c>
      <c r="F300" t="str">
        <f>TEXT(Tabela7[[#This Row],[Data]],"mmm/aa")</f>
        <v>fev/22</v>
      </c>
    </row>
    <row r="301" spans="1:6" x14ac:dyDescent="0.25">
      <c r="A301" s="1">
        <v>44609</v>
      </c>
      <c r="B301" t="s">
        <v>22</v>
      </c>
      <c r="C301" t="s">
        <v>23</v>
      </c>
      <c r="D301" s="2">
        <v>-329</v>
      </c>
      <c r="F301" t="str">
        <f>TEXT(Tabela7[[#This Row],[Data]],"mmm/aa")</f>
        <v>fev/22</v>
      </c>
    </row>
    <row r="302" spans="1:6" x14ac:dyDescent="0.25">
      <c r="A302" s="1">
        <v>44611</v>
      </c>
      <c r="B302" t="s">
        <v>16</v>
      </c>
      <c r="C302" t="s">
        <v>17</v>
      </c>
      <c r="D302" s="2">
        <v>-357</v>
      </c>
      <c r="F302" t="str">
        <f>TEXT(Tabela7[[#This Row],[Data]],"mmm/aa")</f>
        <v>fev/22</v>
      </c>
    </row>
    <row r="303" spans="1:6" x14ac:dyDescent="0.25">
      <c r="A303" s="1">
        <v>44613</v>
      </c>
      <c r="B303" t="s">
        <v>32</v>
      </c>
      <c r="C303" t="s">
        <v>10</v>
      </c>
      <c r="D303" s="2">
        <v>-429</v>
      </c>
      <c r="F303" t="str">
        <f>TEXT(Tabela7[[#This Row],[Data]],"mmm/aa")</f>
        <v>fev/22</v>
      </c>
    </row>
    <row r="304" spans="1:6" x14ac:dyDescent="0.25">
      <c r="A304" s="1">
        <v>44616</v>
      </c>
      <c r="B304" t="s">
        <v>15</v>
      </c>
      <c r="C304" t="s">
        <v>26</v>
      </c>
      <c r="D304" s="2">
        <v>-192</v>
      </c>
      <c r="F304" t="str">
        <f>TEXT(Tabela7[[#This Row],[Data]],"mmm/aa")</f>
        <v>fev/22</v>
      </c>
    </row>
    <row r="305" spans="1:6" x14ac:dyDescent="0.25">
      <c r="A305" s="1">
        <v>44618</v>
      </c>
      <c r="B305" t="s">
        <v>11</v>
      </c>
      <c r="C305" t="s">
        <v>19</v>
      </c>
      <c r="D305" s="2">
        <v>-388</v>
      </c>
      <c r="F305" t="str">
        <f>TEXT(Tabela7[[#This Row],[Data]],"mmm/aa")</f>
        <v>fev/22</v>
      </c>
    </row>
    <row r="306" spans="1:6" x14ac:dyDescent="0.25">
      <c r="A306" s="1">
        <v>44618</v>
      </c>
      <c r="B306" t="s">
        <v>11</v>
      </c>
      <c r="C306" t="s">
        <v>18</v>
      </c>
      <c r="D306" s="2">
        <v>-480</v>
      </c>
      <c r="F306" t="str">
        <f>TEXT(Tabela7[[#This Row],[Data]],"mmm/aa")</f>
        <v>fev/22</v>
      </c>
    </row>
    <row r="307" spans="1:6" x14ac:dyDescent="0.25">
      <c r="A307" s="1">
        <v>44619</v>
      </c>
      <c r="B307" t="s">
        <v>16</v>
      </c>
      <c r="C307" t="s">
        <v>31</v>
      </c>
      <c r="D307" s="2">
        <v>-386</v>
      </c>
      <c r="F307" t="str">
        <f>TEXT(Tabela7[[#This Row],[Data]],"mmm/aa")</f>
        <v>fev/22</v>
      </c>
    </row>
    <row r="308" spans="1:6" x14ac:dyDescent="0.25">
      <c r="A308" s="1">
        <v>44620</v>
      </c>
      <c r="B308" t="s">
        <v>15</v>
      </c>
      <c r="C308" t="s">
        <v>27</v>
      </c>
      <c r="D308" s="2">
        <v>-162</v>
      </c>
      <c r="F308" t="str">
        <f>TEXT(Tabela7[[#This Row],[Data]],"mmm/aa")</f>
        <v>fev/22</v>
      </c>
    </row>
    <row r="309" spans="1:6" x14ac:dyDescent="0.25">
      <c r="A309" s="1">
        <v>44620</v>
      </c>
      <c r="B309" t="s">
        <v>32</v>
      </c>
      <c r="C309" t="s">
        <v>9</v>
      </c>
      <c r="D309" s="2">
        <v>-139</v>
      </c>
      <c r="F309" t="str">
        <f>TEXT(Tabela7[[#This Row],[Data]],"mmm/aa")</f>
        <v>fev/22</v>
      </c>
    </row>
    <row r="310" spans="1:6" x14ac:dyDescent="0.25">
      <c r="A310" s="1">
        <v>44621</v>
      </c>
      <c r="B310" t="s">
        <v>38</v>
      </c>
      <c r="C310" t="s">
        <v>37</v>
      </c>
      <c r="D310" s="2">
        <v>7500</v>
      </c>
      <c r="F310" t="str">
        <f>TEXT(Tabela7[[#This Row],[Data]],"mmm/aa")</f>
        <v>mar/22</v>
      </c>
    </row>
    <row r="311" spans="1:6" x14ac:dyDescent="0.25">
      <c r="A311" s="1">
        <v>44621</v>
      </c>
      <c r="B311" t="s">
        <v>38</v>
      </c>
      <c r="C311" t="s">
        <v>42</v>
      </c>
      <c r="D311" s="2">
        <v>-500</v>
      </c>
      <c r="F311" t="str">
        <f>TEXT(Tabela7[[#This Row],[Data]],"mmm/aa")</f>
        <v>mar/22</v>
      </c>
    </row>
    <row r="312" spans="1:6" x14ac:dyDescent="0.25">
      <c r="A312" s="1">
        <v>44621</v>
      </c>
      <c r="B312" t="s">
        <v>38</v>
      </c>
      <c r="C312" t="s">
        <v>39</v>
      </c>
      <c r="D312" s="2">
        <v>1000</v>
      </c>
      <c r="F312" t="str">
        <f>TEXT(Tabela7[[#This Row],[Data]],"mmm/aa")</f>
        <v>mar/22</v>
      </c>
    </row>
    <row r="313" spans="1:6" x14ac:dyDescent="0.25">
      <c r="A313" s="1">
        <v>44622</v>
      </c>
      <c r="B313" t="s">
        <v>22</v>
      </c>
      <c r="C313" t="s">
        <v>23</v>
      </c>
      <c r="D313" s="2">
        <v>-136</v>
      </c>
      <c r="F313" t="str">
        <f>TEXT(Tabela7[[#This Row],[Data]],"mmm/aa")</f>
        <v>mar/22</v>
      </c>
    </row>
    <row r="314" spans="1:6" x14ac:dyDescent="0.25">
      <c r="A314" s="1">
        <v>44626</v>
      </c>
      <c r="B314" t="s">
        <v>15</v>
      </c>
      <c r="C314" t="s">
        <v>26</v>
      </c>
      <c r="D314" s="2">
        <v>-310</v>
      </c>
      <c r="F314" t="str">
        <f>TEXT(Tabela7[[#This Row],[Data]],"mmm/aa")</f>
        <v>mar/22</v>
      </c>
    </row>
    <row r="315" spans="1:6" x14ac:dyDescent="0.25">
      <c r="A315" s="1">
        <v>44628</v>
      </c>
      <c r="B315" t="s">
        <v>11</v>
      </c>
      <c r="C315" t="s">
        <v>21</v>
      </c>
      <c r="D315" s="2">
        <v>-472</v>
      </c>
      <c r="F315" t="str">
        <f>TEXT(Tabela7[[#This Row],[Data]],"mmm/aa")</f>
        <v>mar/22</v>
      </c>
    </row>
    <row r="316" spans="1:6" x14ac:dyDescent="0.25">
      <c r="A316" s="1">
        <v>44630</v>
      </c>
      <c r="B316" t="s">
        <v>24</v>
      </c>
      <c r="C316" t="s">
        <v>14</v>
      </c>
      <c r="D316" s="2">
        <v>-250</v>
      </c>
      <c r="F316" t="str">
        <f>TEXT(Tabela7[[#This Row],[Data]],"mmm/aa")</f>
        <v>mar/22</v>
      </c>
    </row>
    <row r="317" spans="1:6" x14ac:dyDescent="0.25">
      <c r="A317" s="1">
        <v>44630</v>
      </c>
      <c r="B317" t="s">
        <v>15</v>
      </c>
      <c r="C317" t="s">
        <v>28</v>
      </c>
      <c r="D317" s="2">
        <v>-143</v>
      </c>
      <c r="F317" t="str">
        <f>TEXT(Tabela7[[#This Row],[Data]],"mmm/aa")</f>
        <v>mar/22</v>
      </c>
    </row>
    <row r="318" spans="1:6" x14ac:dyDescent="0.25">
      <c r="A318" s="1">
        <v>44631</v>
      </c>
      <c r="B318" t="s">
        <v>22</v>
      </c>
      <c r="C318" t="s">
        <v>23</v>
      </c>
      <c r="D318" s="2">
        <v>-260</v>
      </c>
      <c r="F318" t="str">
        <f>TEXT(Tabela7[[#This Row],[Data]],"mmm/aa")</f>
        <v>mar/22</v>
      </c>
    </row>
    <row r="319" spans="1:6" x14ac:dyDescent="0.25">
      <c r="A319" s="1">
        <v>44632</v>
      </c>
      <c r="B319" t="s">
        <v>15</v>
      </c>
      <c r="C319" t="s">
        <v>28</v>
      </c>
      <c r="D319" s="2">
        <v>-140</v>
      </c>
      <c r="F319" t="str">
        <f>TEXT(Tabela7[[#This Row],[Data]],"mmm/aa")</f>
        <v>mar/22</v>
      </c>
    </row>
    <row r="320" spans="1:6" x14ac:dyDescent="0.25">
      <c r="A320" s="1">
        <v>44634</v>
      </c>
      <c r="B320" t="s">
        <v>11</v>
      </c>
      <c r="C320" t="s">
        <v>19</v>
      </c>
      <c r="D320" s="2">
        <v>-349</v>
      </c>
      <c r="F320" t="str">
        <f>TEXT(Tabela7[[#This Row],[Data]],"mmm/aa")</f>
        <v>mar/22</v>
      </c>
    </row>
    <row r="321" spans="1:6" x14ac:dyDescent="0.25">
      <c r="A321" s="1">
        <v>44636</v>
      </c>
      <c r="B321" t="s">
        <v>24</v>
      </c>
      <c r="C321" t="s">
        <v>25</v>
      </c>
      <c r="D321" s="2">
        <v>-369</v>
      </c>
      <c r="F321" t="str">
        <f>TEXT(Tabela7[[#This Row],[Data]],"mmm/aa")</f>
        <v>mar/22</v>
      </c>
    </row>
    <row r="322" spans="1:6" x14ac:dyDescent="0.25">
      <c r="A322" s="1">
        <v>44637</v>
      </c>
      <c r="B322" t="s">
        <v>22</v>
      </c>
      <c r="C322" t="s">
        <v>12</v>
      </c>
      <c r="D322" s="2">
        <v>-438</v>
      </c>
      <c r="F322" t="str">
        <f>TEXT(Tabela7[[#This Row],[Data]],"mmm/aa")</f>
        <v>mar/22</v>
      </c>
    </row>
    <row r="323" spans="1:6" x14ac:dyDescent="0.25">
      <c r="A323" s="1">
        <v>44638</v>
      </c>
      <c r="B323" t="s">
        <v>24</v>
      </c>
      <c r="C323" t="s">
        <v>14</v>
      </c>
      <c r="D323" s="2">
        <v>-206</v>
      </c>
      <c r="F323" t="str">
        <f>TEXT(Tabela7[[#This Row],[Data]],"mmm/aa")</f>
        <v>mar/22</v>
      </c>
    </row>
    <row r="324" spans="1:6" x14ac:dyDescent="0.25">
      <c r="A324" s="1">
        <v>44642</v>
      </c>
      <c r="B324" t="s">
        <v>32</v>
      </c>
      <c r="C324" t="s">
        <v>9</v>
      </c>
      <c r="D324" s="2">
        <v>-121</v>
      </c>
      <c r="F324" t="str">
        <f>TEXT(Tabela7[[#This Row],[Data]],"mmm/aa")</f>
        <v>mar/22</v>
      </c>
    </row>
    <row r="325" spans="1:6" x14ac:dyDescent="0.25">
      <c r="A325" s="1">
        <v>44642</v>
      </c>
      <c r="B325" t="s">
        <v>22</v>
      </c>
      <c r="C325" t="s">
        <v>23</v>
      </c>
      <c r="D325" s="2">
        <v>-246</v>
      </c>
      <c r="F325" t="str">
        <f>TEXT(Tabela7[[#This Row],[Data]],"mmm/aa")</f>
        <v>mar/22</v>
      </c>
    </row>
    <row r="326" spans="1:6" x14ac:dyDescent="0.25">
      <c r="A326" s="1">
        <v>44642</v>
      </c>
      <c r="B326" t="s">
        <v>15</v>
      </c>
      <c r="C326" t="s">
        <v>27</v>
      </c>
      <c r="D326" s="2">
        <v>-266</v>
      </c>
      <c r="F326" t="str">
        <f>TEXT(Tabela7[[#This Row],[Data]],"mmm/aa")</f>
        <v>mar/22</v>
      </c>
    </row>
    <row r="327" spans="1:6" x14ac:dyDescent="0.25">
      <c r="A327" s="1">
        <v>44643</v>
      </c>
      <c r="B327" t="s">
        <v>16</v>
      </c>
      <c r="C327" t="s">
        <v>17</v>
      </c>
      <c r="D327" s="2">
        <v>-379</v>
      </c>
      <c r="F327" t="str">
        <f>TEXT(Tabela7[[#This Row],[Data]],"mmm/aa")</f>
        <v>mar/22</v>
      </c>
    </row>
    <row r="328" spans="1:6" x14ac:dyDescent="0.25">
      <c r="A328" s="1">
        <v>44644</v>
      </c>
      <c r="B328" t="s">
        <v>16</v>
      </c>
      <c r="C328" t="s">
        <v>7</v>
      </c>
      <c r="D328" s="2">
        <v>-237</v>
      </c>
      <c r="F328" t="str">
        <f>TEXT(Tabela7[[#This Row],[Data]],"mmm/aa")</f>
        <v>mar/22</v>
      </c>
    </row>
    <row r="329" spans="1:6" x14ac:dyDescent="0.25">
      <c r="A329" s="1">
        <v>44644</v>
      </c>
      <c r="B329" t="s">
        <v>16</v>
      </c>
      <c r="C329" t="s">
        <v>5</v>
      </c>
      <c r="D329" s="2">
        <v>-458</v>
      </c>
      <c r="F329" t="str">
        <f>TEXT(Tabela7[[#This Row],[Data]],"mmm/aa")</f>
        <v>mar/22</v>
      </c>
    </row>
    <row r="330" spans="1:6" x14ac:dyDescent="0.25">
      <c r="A330" s="1">
        <v>44646</v>
      </c>
      <c r="B330" t="s">
        <v>22</v>
      </c>
      <c r="C330" t="s">
        <v>12</v>
      </c>
      <c r="D330" s="2">
        <v>-326</v>
      </c>
      <c r="F330" t="str">
        <f>TEXT(Tabela7[[#This Row],[Data]],"mmm/aa")</f>
        <v>mar/22</v>
      </c>
    </row>
    <row r="331" spans="1:6" x14ac:dyDescent="0.25">
      <c r="A331" s="1">
        <v>44647</v>
      </c>
      <c r="B331" t="s">
        <v>24</v>
      </c>
      <c r="C331" t="s">
        <v>25</v>
      </c>
      <c r="D331" s="2">
        <v>-484</v>
      </c>
      <c r="F331" t="str">
        <f>TEXT(Tabela7[[#This Row],[Data]],"mmm/aa")</f>
        <v>mar/22</v>
      </c>
    </row>
    <row r="332" spans="1:6" x14ac:dyDescent="0.25">
      <c r="A332" s="1">
        <v>44647</v>
      </c>
      <c r="B332" t="s">
        <v>11</v>
      </c>
      <c r="C332" t="s">
        <v>21</v>
      </c>
      <c r="D332" s="2">
        <v>-190</v>
      </c>
      <c r="F332" t="str">
        <f>TEXT(Tabela7[[#This Row],[Data]],"mmm/aa")</f>
        <v>mar/22</v>
      </c>
    </row>
    <row r="333" spans="1:6" x14ac:dyDescent="0.25">
      <c r="A333" s="1">
        <v>44652</v>
      </c>
      <c r="B333" t="s">
        <v>16</v>
      </c>
      <c r="C333" t="s">
        <v>30</v>
      </c>
      <c r="D333" s="2">
        <v>-198</v>
      </c>
      <c r="F333" t="str">
        <f>TEXT(Tabela7[[#This Row],[Data]],"mmm/aa")</f>
        <v>abr/22</v>
      </c>
    </row>
    <row r="334" spans="1:6" x14ac:dyDescent="0.25">
      <c r="A334" s="1">
        <v>44652</v>
      </c>
      <c r="B334" t="s">
        <v>32</v>
      </c>
      <c r="C334" t="s">
        <v>9</v>
      </c>
      <c r="D334" s="2">
        <v>-363</v>
      </c>
      <c r="F334" t="str">
        <f>TEXT(Tabela7[[#This Row],[Data]],"mmm/aa")</f>
        <v>abr/22</v>
      </c>
    </row>
    <row r="335" spans="1:6" x14ac:dyDescent="0.25">
      <c r="A335" s="1">
        <v>44652</v>
      </c>
      <c r="B335" t="s">
        <v>38</v>
      </c>
      <c r="C335" t="s">
        <v>37</v>
      </c>
      <c r="D335" s="2">
        <v>7500</v>
      </c>
      <c r="F335" t="str">
        <f>TEXT(Tabela7[[#This Row],[Data]],"mmm/aa")</f>
        <v>abr/22</v>
      </c>
    </row>
    <row r="336" spans="1:6" x14ac:dyDescent="0.25">
      <c r="A336" s="1">
        <v>44652</v>
      </c>
      <c r="B336" t="s">
        <v>38</v>
      </c>
      <c r="C336" t="s">
        <v>42</v>
      </c>
      <c r="D336" s="2">
        <v>-450</v>
      </c>
      <c r="F336" t="str">
        <f>TEXT(Tabela7[[#This Row],[Data]],"mmm/aa")</f>
        <v>abr/22</v>
      </c>
    </row>
    <row r="337" spans="1:6" x14ac:dyDescent="0.25">
      <c r="A337" s="1">
        <v>44653</v>
      </c>
      <c r="B337" t="s">
        <v>24</v>
      </c>
      <c r="C337" t="s">
        <v>14</v>
      </c>
      <c r="D337" s="2">
        <v>-297</v>
      </c>
      <c r="F337" t="str">
        <f>TEXT(Tabela7[[#This Row],[Data]],"mmm/aa")</f>
        <v>abr/22</v>
      </c>
    </row>
    <row r="338" spans="1:6" x14ac:dyDescent="0.25">
      <c r="A338" s="1">
        <v>44653</v>
      </c>
      <c r="B338" t="s">
        <v>24</v>
      </c>
      <c r="C338" t="s">
        <v>13</v>
      </c>
      <c r="D338" s="2">
        <v>-448</v>
      </c>
      <c r="F338" t="str">
        <f>TEXT(Tabela7[[#This Row],[Data]],"mmm/aa")</f>
        <v>abr/22</v>
      </c>
    </row>
    <row r="339" spans="1:6" x14ac:dyDescent="0.25">
      <c r="A339" s="1">
        <v>44654</v>
      </c>
      <c r="B339" t="s">
        <v>16</v>
      </c>
      <c r="C339" t="s">
        <v>17</v>
      </c>
      <c r="D339" s="2">
        <v>-354</v>
      </c>
      <c r="F339" t="str">
        <f>TEXT(Tabela7[[#This Row],[Data]],"mmm/aa")</f>
        <v>abr/22</v>
      </c>
    </row>
    <row r="340" spans="1:6" x14ac:dyDescent="0.25">
      <c r="A340" s="1">
        <v>44654</v>
      </c>
      <c r="B340" t="s">
        <v>16</v>
      </c>
      <c r="C340" t="s">
        <v>31</v>
      </c>
      <c r="D340" s="2">
        <v>-264</v>
      </c>
      <c r="F340" t="str">
        <f>TEXT(Tabela7[[#This Row],[Data]],"mmm/aa")</f>
        <v>abr/22</v>
      </c>
    </row>
    <row r="341" spans="1:6" x14ac:dyDescent="0.25">
      <c r="A341" s="1">
        <v>44656</v>
      </c>
      <c r="B341" t="s">
        <v>11</v>
      </c>
      <c r="C341" t="s">
        <v>18</v>
      </c>
      <c r="D341" s="2">
        <v>-436</v>
      </c>
      <c r="F341" t="str">
        <f>TEXT(Tabela7[[#This Row],[Data]],"mmm/aa")</f>
        <v>abr/22</v>
      </c>
    </row>
    <row r="342" spans="1:6" x14ac:dyDescent="0.25">
      <c r="A342" s="1">
        <v>44657</v>
      </c>
      <c r="B342" t="s">
        <v>22</v>
      </c>
      <c r="C342" t="s">
        <v>23</v>
      </c>
      <c r="D342" s="2">
        <v>-215</v>
      </c>
      <c r="F342" t="str">
        <f>TEXT(Tabela7[[#This Row],[Data]],"mmm/aa")</f>
        <v>abr/22</v>
      </c>
    </row>
    <row r="343" spans="1:6" x14ac:dyDescent="0.25">
      <c r="A343" s="1">
        <v>44660</v>
      </c>
      <c r="B343" t="s">
        <v>32</v>
      </c>
      <c r="C343" t="s">
        <v>10</v>
      </c>
      <c r="D343" s="2">
        <v>-334</v>
      </c>
      <c r="F343" t="str">
        <f>TEXT(Tabela7[[#This Row],[Data]],"mmm/aa")</f>
        <v>abr/22</v>
      </c>
    </row>
    <row r="344" spans="1:6" x14ac:dyDescent="0.25">
      <c r="A344" s="1">
        <v>44662</v>
      </c>
      <c r="B344" t="s">
        <v>22</v>
      </c>
      <c r="C344" t="s">
        <v>23</v>
      </c>
      <c r="D344" s="2">
        <v>-340</v>
      </c>
      <c r="F344" t="str">
        <f>TEXT(Tabela7[[#This Row],[Data]],"mmm/aa")</f>
        <v>abr/22</v>
      </c>
    </row>
    <row r="345" spans="1:6" x14ac:dyDescent="0.25">
      <c r="A345" s="1">
        <v>44663</v>
      </c>
      <c r="B345" t="s">
        <v>22</v>
      </c>
      <c r="C345" t="s">
        <v>23</v>
      </c>
      <c r="D345" s="2">
        <v>-450</v>
      </c>
      <c r="F345" t="str">
        <f>TEXT(Tabela7[[#This Row],[Data]],"mmm/aa")</f>
        <v>abr/22</v>
      </c>
    </row>
    <row r="346" spans="1:6" x14ac:dyDescent="0.25">
      <c r="A346" s="1">
        <v>44668</v>
      </c>
      <c r="B346" t="s">
        <v>22</v>
      </c>
      <c r="C346" t="s">
        <v>12</v>
      </c>
      <c r="D346" s="2">
        <v>-373</v>
      </c>
      <c r="F346" t="str">
        <f>TEXT(Tabela7[[#This Row],[Data]],"mmm/aa")</f>
        <v>abr/22</v>
      </c>
    </row>
    <row r="347" spans="1:6" x14ac:dyDescent="0.25">
      <c r="A347" s="1">
        <v>44669</v>
      </c>
      <c r="B347" t="s">
        <v>22</v>
      </c>
      <c r="C347" t="s">
        <v>12</v>
      </c>
      <c r="D347" s="2">
        <v>-394</v>
      </c>
      <c r="F347" t="str">
        <f>TEXT(Tabela7[[#This Row],[Data]],"mmm/aa")</f>
        <v>abr/22</v>
      </c>
    </row>
    <row r="348" spans="1:6" x14ac:dyDescent="0.25">
      <c r="A348" s="1">
        <v>44670</v>
      </c>
      <c r="B348" t="s">
        <v>32</v>
      </c>
      <c r="C348" t="s">
        <v>10</v>
      </c>
      <c r="D348" s="2">
        <v>-221</v>
      </c>
      <c r="F348" t="str">
        <f>TEXT(Tabela7[[#This Row],[Data]],"mmm/aa")</f>
        <v>abr/22</v>
      </c>
    </row>
    <row r="349" spans="1:6" x14ac:dyDescent="0.25">
      <c r="A349" s="1">
        <v>44670</v>
      </c>
      <c r="B349" t="s">
        <v>32</v>
      </c>
      <c r="C349" t="s">
        <v>9</v>
      </c>
      <c r="D349" s="2">
        <v>-498</v>
      </c>
      <c r="F349" t="str">
        <f>TEXT(Tabela7[[#This Row],[Data]],"mmm/aa")</f>
        <v>abr/22</v>
      </c>
    </row>
    <row r="350" spans="1:6" x14ac:dyDescent="0.25">
      <c r="A350" s="1">
        <v>44675</v>
      </c>
      <c r="B350" t="s">
        <v>16</v>
      </c>
      <c r="C350" t="s">
        <v>30</v>
      </c>
      <c r="D350" s="2">
        <v>-120</v>
      </c>
      <c r="F350" t="str">
        <f>TEXT(Tabela7[[#This Row],[Data]],"mmm/aa")</f>
        <v>abr/22</v>
      </c>
    </row>
    <row r="351" spans="1:6" x14ac:dyDescent="0.25">
      <c r="A351" s="1">
        <v>44679</v>
      </c>
      <c r="B351" t="s">
        <v>24</v>
      </c>
      <c r="C351" t="s">
        <v>25</v>
      </c>
      <c r="D351" s="2">
        <v>-405</v>
      </c>
      <c r="F351" t="str">
        <f>TEXT(Tabela7[[#This Row],[Data]],"mmm/aa")</f>
        <v>abr/22</v>
      </c>
    </row>
    <row r="352" spans="1:6" x14ac:dyDescent="0.25">
      <c r="A352" s="1">
        <v>44681</v>
      </c>
      <c r="B352" t="s">
        <v>15</v>
      </c>
      <c r="C352" t="s">
        <v>26</v>
      </c>
      <c r="D352" s="2">
        <v>-303</v>
      </c>
      <c r="F352" t="str">
        <f>TEXT(Tabela7[[#This Row],[Data]],"mmm/aa")</f>
        <v>abr/22</v>
      </c>
    </row>
    <row r="353" spans="1:6" x14ac:dyDescent="0.25">
      <c r="A353" s="1">
        <v>44682</v>
      </c>
      <c r="B353" t="s">
        <v>38</v>
      </c>
      <c r="C353" t="s">
        <v>37</v>
      </c>
      <c r="D353" s="2">
        <v>7500</v>
      </c>
      <c r="F353" t="str">
        <f>TEXT(Tabela7[[#This Row],[Data]],"mmm/aa")</f>
        <v>mai/22</v>
      </c>
    </row>
    <row r="354" spans="1:6" x14ac:dyDescent="0.25">
      <c r="A354" s="1">
        <v>44682</v>
      </c>
      <c r="B354" t="s">
        <v>38</v>
      </c>
      <c r="C354" t="s">
        <v>42</v>
      </c>
      <c r="D354" s="2">
        <v>-500</v>
      </c>
      <c r="F354" t="str">
        <f>TEXT(Tabela7[[#This Row],[Data]],"mmm/aa")</f>
        <v>mai/22</v>
      </c>
    </row>
    <row r="355" spans="1:6" x14ac:dyDescent="0.25">
      <c r="A355" s="1">
        <v>44683</v>
      </c>
      <c r="B355" t="s">
        <v>22</v>
      </c>
      <c r="C355" t="s">
        <v>23</v>
      </c>
      <c r="D355" s="2">
        <v>-413</v>
      </c>
      <c r="F355" t="str">
        <f>TEXT(Tabela7[[#This Row],[Data]],"mmm/aa")</f>
        <v>mai/22</v>
      </c>
    </row>
    <row r="356" spans="1:6" x14ac:dyDescent="0.25">
      <c r="A356" s="1">
        <v>44683</v>
      </c>
      <c r="B356" t="s">
        <v>22</v>
      </c>
      <c r="C356" t="s">
        <v>23</v>
      </c>
      <c r="D356" s="2">
        <v>-296</v>
      </c>
      <c r="F356" t="str">
        <f>TEXT(Tabela7[[#This Row],[Data]],"mmm/aa")</f>
        <v>mai/22</v>
      </c>
    </row>
    <row r="357" spans="1:6" x14ac:dyDescent="0.25">
      <c r="A357" s="1">
        <v>44686</v>
      </c>
      <c r="B357" t="s">
        <v>32</v>
      </c>
      <c r="C357" t="s">
        <v>9</v>
      </c>
      <c r="D357" s="2">
        <v>-308</v>
      </c>
      <c r="F357" t="str">
        <f>TEXT(Tabela7[[#This Row],[Data]],"mmm/aa")</f>
        <v>mai/22</v>
      </c>
    </row>
    <row r="358" spans="1:6" x14ac:dyDescent="0.25">
      <c r="A358" s="1">
        <v>44687</v>
      </c>
      <c r="B358" t="s">
        <v>32</v>
      </c>
      <c r="C358" t="s">
        <v>9</v>
      </c>
      <c r="D358" s="2">
        <v>-316</v>
      </c>
      <c r="F358" t="str">
        <f>TEXT(Tabela7[[#This Row],[Data]],"mmm/aa")</f>
        <v>mai/22</v>
      </c>
    </row>
    <row r="359" spans="1:6" x14ac:dyDescent="0.25">
      <c r="A359" s="1">
        <v>44687</v>
      </c>
      <c r="B359" t="s">
        <v>32</v>
      </c>
      <c r="C359" t="s">
        <v>10</v>
      </c>
      <c r="D359" s="2">
        <v>-487</v>
      </c>
      <c r="F359" t="str">
        <f>TEXT(Tabela7[[#This Row],[Data]],"mmm/aa")</f>
        <v>mai/22</v>
      </c>
    </row>
    <row r="360" spans="1:6" x14ac:dyDescent="0.25">
      <c r="A360" s="1">
        <v>44689</v>
      </c>
      <c r="B360" t="s">
        <v>32</v>
      </c>
      <c r="C360" t="s">
        <v>9</v>
      </c>
      <c r="D360" s="2">
        <v>-314</v>
      </c>
      <c r="F360" t="str">
        <f>TEXT(Tabela7[[#This Row],[Data]],"mmm/aa")</f>
        <v>mai/22</v>
      </c>
    </row>
    <row r="361" spans="1:6" x14ac:dyDescent="0.25">
      <c r="A361" s="1">
        <v>44689</v>
      </c>
      <c r="B361" t="s">
        <v>11</v>
      </c>
      <c r="C361" t="s">
        <v>29</v>
      </c>
      <c r="D361" s="2">
        <v>-142</v>
      </c>
      <c r="F361" t="str">
        <f>TEXT(Tabela7[[#This Row],[Data]],"mmm/aa")</f>
        <v>mai/22</v>
      </c>
    </row>
    <row r="362" spans="1:6" x14ac:dyDescent="0.25">
      <c r="A362" s="1">
        <v>44691</v>
      </c>
      <c r="B362" t="s">
        <v>15</v>
      </c>
      <c r="C362" t="s">
        <v>27</v>
      </c>
      <c r="D362" s="2">
        <v>-456</v>
      </c>
      <c r="F362" t="str">
        <f>TEXT(Tabela7[[#This Row],[Data]],"mmm/aa")</f>
        <v>mai/22</v>
      </c>
    </row>
    <row r="363" spans="1:6" x14ac:dyDescent="0.25">
      <c r="A363" s="1">
        <v>44691</v>
      </c>
      <c r="B363" t="s">
        <v>15</v>
      </c>
      <c r="C363" t="s">
        <v>28</v>
      </c>
      <c r="D363" s="2">
        <v>-476</v>
      </c>
      <c r="F363" t="str">
        <f>TEXT(Tabela7[[#This Row],[Data]],"mmm/aa")</f>
        <v>mai/22</v>
      </c>
    </row>
    <row r="364" spans="1:6" x14ac:dyDescent="0.25">
      <c r="A364" s="1">
        <v>44692</v>
      </c>
      <c r="B364" t="s">
        <v>22</v>
      </c>
      <c r="C364" t="s">
        <v>12</v>
      </c>
      <c r="D364" s="2">
        <v>-151</v>
      </c>
      <c r="F364" t="str">
        <f>TEXT(Tabela7[[#This Row],[Data]],"mmm/aa")</f>
        <v>mai/22</v>
      </c>
    </row>
    <row r="365" spans="1:6" x14ac:dyDescent="0.25">
      <c r="A365" s="1">
        <v>44692</v>
      </c>
      <c r="B365" t="s">
        <v>32</v>
      </c>
      <c r="C365" t="s">
        <v>8</v>
      </c>
      <c r="D365" s="2">
        <v>-347</v>
      </c>
      <c r="F365" t="str">
        <f>TEXT(Tabela7[[#This Row],[Data]],"mmm/aa")</f>
        <v>mai/22</v>
      </c>
    </row>
    <row r="366" spans="1:6" x14ac:dyDescent="0.25">
      <c r="A366" s="1">
        <v>44693</v>
      </c>
      <c r="B366" t="s">
        <v>32</v>
      </c>
      <c r="C366" t="s">
        <v>9</v>
      </c>
      <c r="D366" s="2">
        <v>-270</v>
      </c>
      <c r="F366" t="str">
        <f>TEXT(Tabela7[[#This Row],[Data]],"mmm/aa")</f>
        <v>mai/22</v>
      </c>
    </row>
    <row r="367" spans="1:6" x14ac:dyDescent="0.25">
      <c r="A367" s="1">
        <v>44695</v>
      </c>
      <c r="B367" t="s">
        <v>16</v>
      </c>
      <c r="C367" t="s">
        <v>30</v>
      </c>
      <c r="D367" s="2">
        <v>-386</v>
      </c>
      <c r="F367" t="str">
        <f>TEXT(Tabela7[[#This Row],[Data]],"mmm/aa")</f>
        <v>mai/22</v>
      </c>
    </row>
    <row r="368" spans="1:6" x14ac:dyDescent="0.25">
      <c r="A368" s="1">
        <v>44696</v>
      </c>
      <c r="B368" t="s">
        <v>15</v>
      </c>
      <c r="C368" t="s">
        <v>26</v>
      </c>
      <c r="D368" s="2">
        <v>-376</v>
      </c>
      <c r="F368" t="str">
        <f>TEXT(Tabela7[[#This Row],[Data]],"mmm/aa")</f>
        <v>mai/22</v>
      </c>
    </row>
    <row r="369" spans="1:6" x14ac:dyDescent="0.25">
      <c r="A369" s="1">
        <v>44696</v>
      </c>
      <c r="B369" t="s">
        <v>16</v>
      </c>
      <c r="C369" t="s">
        <v>17</v>
      </c>
      <c r="D369" s="2">
        <v>-254</v>
      </c>
      <c r="F369" t="str">
        <f>TEXT(Tabela7[[#This Row],[Data]],"mmm/aa")</f>
        <v>mai/22</v>
      </c>
    </row>
    <row r="370" spans="1:6" x14ac:dyDescent="0.25">
      <c r="A370" s="1">
        <v>44698</v>
      </c>
      <c r="B370" t="s">
        <v>24</v>
      </c>
      <c r="C370" t="s">
        <v>14</v>
      </c>
      <c r="D370" s="2">
        <v>-185</v>
      </c>
      <c r="F370" t="str">
        <f>TEXT(Tabela7[[#This Row],[Data]],"mmm/aa")</f>
        <v>mai/22</v>
      </c>
    </row>
    <row r="371" spans="1:6" x14ac:dyDescent="0.25">
      <c r="A371" s="1">
        <v>44701</v>
      </c>
      <c r="B371" t="s">
        <v>22</v>
      </c>
      <c r="C371" t="s">
        <v>12</v>
      </c>
      <c r="D371" s="2">
        <v>-465</v>
      </c>
      <c r="F371" t="str">
        <f>TEXT(Tabela7[[#This Row],[Data]],"mmm/aa")</f>
        <v>mai/22</v>
      </c>
    </row>
    <row r="372" spans="1:6" x14ac:dyDescent="0.25">
      <c r="A372" s="1">
        <v>44703</v>
      </c>
      <c r="B372" t="s">
        <v>16</v>
      </c>
      <c r="C372" t="s">
        <v>30</v>
      </c>
      <c r="D372" s="2">
        <v>-100</v>
      </c>
      <c r="F372" t="str">
        <f>TEXT(Tabela7[[#This Row],[Data]],"mmm/aa")</f>
        <v>mai/22</v>
      </c>
    </row>
    <row r="373" spans="1:6" x14ac:dyDescent="0.25">
      <c r="A373" s="1">
        <v>44703</v>
      </c>
      <c r="B373" t="s">
        <v>32</v>
      </c>
      <c r="C373" t="s">
        <v>10</v>
      </c>
      <c r="D373" s="2">
        <v>-433</v>
      </c>
      <c r="F373" t="str">
        <f>TEXT(Tabela7[[#This Row],[Data]],"mmm/aa")</f>
        <v>mai/22</v>
      </c>
    </row>
    <row r="374" spans="1:6" x14ac:dyDescent="0.25">
      <c r="A374" s="1">
        <v>44704</v>
      </c>
      <c r="B374" t="s">
        <v>32</v>
      </c>
      <c r="C374" t="s">
        <v>9</v>
      </c>
      <c r="D374" s="2">
        <v>-195</v>
      </c>
      <c r="F374" t="str">
        <f>TEXT(Tabela7[[#This Row],[Data]],"mmm/aa")</f>
        <v>mai/22</v>
      </c>
    </row>
    <row r="375" spans="1:6" x14ac:dyDescent="0.25">
      <c r="A375" s="1">
        <v>44706</v>
      </c>
      <c r="B375" t="s">
        <v>32</v>
      </c>
      <c r="C375" t="s">
        <v>10</v>
      </c>
      <c r="D375" s="2">
        <v>-162</v>
      </c>
      <c r="F375" t="str">
        <f>TEXT(Tabela7[[#This Row],[Data]],"mmm/aa")</f>
        <v>mai/22</v>
      </c>
    </row>
    <row r="376" spans="1:6" x14ac:dyDescent="0.25">
      <c r="A376" s="1">
        <v>44706</v>
      </c>
      <c r="B376" t="s">
        <v>32</v>
      </c>
      <c r="C376" t="s">
        <v>9</v>
      </c>
      <c r="D376" s="2">
        <v>-475</v>
      </c>
      <c r="F376" t="str">
        <f>TEXT(Tabela7[[#This Row],[Data]],"mmm/aa")</f>
        <v>mai/22</v>
      </c>
    </row>
    <row r="377" spans="1:6" x14ac:dyDescent="0.25">
      <c r="A377" s="1">
        <v>44706</v>
      </c>
      <c r="B377" t="s">
        <v>32</v>
      </c>
      <c r="C377" t="s">
        <v>9</v>
      </c>
      <c r="D377" s="2">
        <v>-407</v>
      </c>
      <c r="F377" t="str">
        <f>TEXT(Tabela7[[#This Row],[Data]],"mmm/aa")</f>
        <v>mai/22</v>
      </c>
    </row>
    <row r="378" spans="1:6" x14ac:dyDescent="0.25">
      <c r="A378" s="1">
        <v>44707</v>
      </c>
      <c r="B378" t="s">
        <v>16</v>
      </c>
      <c r="C378" t="s">
        <v>5</v>
      </c>
      <c r="D378" s="2">
        <v>-281</v>
      </c>
      <c r="F378" t="str">
        <f>TEXT(Tabela7[[#This Row],[Data]],"mmm/aa")</f>
        <v>mai/22</v>
      </c>
    </row>
    <row r="379" spans="1:6" x14ac:dyDescent="0.25">
      <c r="A379" s="1">
        <v>44709</v>
      </c>
      <c r="B379" t="s">
        <v>32</v>
      </c>
      <c r="C379" t="s">
        <v>10</v>
      </c>
      <c r="D379" s="2">
        <v>-112</v>
      </c>
      <c r="F379" t="str">
        <f>TEXT(Tabela7[[#This Row],[Data]],"mmm/aa")</f>
        <v>mai/22</v>
      </c>
    </row>
    <row r="380" spans="1:6" x14ac:dyDescent="0.25">
      <c r="A380" s="1">
        <v>44711</v>
      </c>
      <c r="B380" t="s">
        <v>15</v>
      </c>
      <c r="C380" t="s">
        <v>27</v>
      </c>
      <c r="D380" s="2">
        <v>-451</v>
      </c>
      <c r="F380" t="str">
        <f>TEXT(Tabela7[[#This Row],[Data]],"mmm/aa")</f>
        <v>mai/22</v>
      </c>
    </row>
    <row r="381" spans="1:6" x14ac:dyDescent="0.25">
      <c r="A381" s="1">
        <v>44712</v>
      </c>
      <c r="B381" t="s">
        <v>22</v>
      </c>
      <c r="C381" t="s">
        <v>23</v>
      </c>
      <c r="D381" s="2">
        <v>-107</v>
      </c>
      <c r="F381" t="str">
        <f>TEXT(Tabela7[[#This Row],[Data]],"mmm/aa")</f>
        <v>mai/22</v>
      </c>
    </row>
    <row r="382" spans="1:6" x14ac:dyDescent="0.25">
      <c r="A382" s="1">
        <v>44713</v>
      </c>
      <c r="B382" t="s">
        <v>38</v>
      </c>
      <c r="C382" t="s">
        <v>37</v>
      </c>
      <c r="D382" s="2">
        <v>7500</v>
      </c>
      <c r="F382" t="str">
        <f>TEXT(Tabela7[[#This Row],[Data]],"mmm/aa")</f>
        <v>jun/22</v>
      </c>
    </row>
    <row r="383" spans="1:6" x14ac:dyDescent="0.25">
      <c r="A383" s="1">
        <v>44713</v>
      </c>
      <c r="B383" t="s">
        <v>38</v>
      </c>
      <c r="C383" t="s">
        <v>42</v>
      </c>
      <c r="D383" s="2">
        <v>-100</v>
      </c>
      <c r="F383" t="str">
        <f>TEXT(Tabela7[[#This Row],[Data]],"mmm/aa")</f>
        <v>jun/22</v>
      </c>
    </row>
    <row r="384" spans="1:6" x14ac:dyDescent="0.25">
      <c r="A384" s="1">
        <v>44714</v>
      </c>
      <c r="B384" t="s">
        <v>15</v>
      </c>
      <c r="C384" t="s">
        <v>26</v>
      </c>
      <c r="D384" s="2">
        <v>-132</v>
      </c>
      <c r="F384" t="str">
        <f>TEXT(Tabela7[[#This Row],[Data]],"mmm/aa")</f>
        <v>jun/22</v>
      </c>
    </row>
    <row r="385" spans="1:6" x14ac:dyDescent="0.25">
      <c r="A385" s="1">
        <v>44715</v>
      </c>
      <c r="B385" t="s">
        <v>11</v>
      </c>
      <c r="C385" t="s">
        <v>20</v>
      </c>
      <c r="D385" s="2">
        <v>-125</v>
      </c>
      <c r="F385" t="str">
        <f>TEXT(Tabela7[[#This Row],[Data]],"mmm/aa")</f>
        <v>jun/22</v>
      </c>
    </row>
    <row r="386" spans="1:6" x14ac:dyDescent="0.25">
      <c r="A386" s="1">
        <v>44721</v>
      </c>
      <c r="B386" t="s">
        <v>11</v>
      </c>
      <c r="C386" t="s">
        <v>18</v>
      </c>
      <c r="D386" s="2">
        <v>-232</v>
      </c>
      <c r="F386" t="str">
        <f>TEXT(Tabela7[[#This Row],[Data]],"mmm/aa")</f>
        <v>jun/22</v>
      </c>
    </row>
    <row r="387" spans="1:6" x14ac:dyDescent="0.25">
      <c r="A387" s="1">
        <v>44725</v>
      </c>
      <c r="B387" t="s">
        <v>24</v>
      </c>
      <c r="C387" t="s">
        <v>25</v>
      </c>
      <c r="D387" s="2">
        <v>-246</v>
      </c>
      <c r="F387" t="str">
        <f>TEXT(Tabela7[[#This Row],[Data]],"mmm/aa")</f>
        <v>jun/22</v>
      </c>
    </row>
    <row r="388" spans="1:6" x14ac:dyDescent="0.25">
      <c r="A388" s="1">
        <v>44725</v>
      </c>
      <c r="B388" t="s">
        <v>32</v>
      </c>
      <c r="C388" t="s">
        <v>9</v>
      </c>
      <c r="D388" s="2">
        <v>-461</v>
      </c>
      <c r="F388" t="str">
        <f>TEXT(Tabela7[[#This Row],[Data]],"mmm/aa")</f>
        <v>jun/22</v>
      </c>
    </row>
    <row r="389" spans="1:6" x14ac:dyDescent="0.25">
      <c r="A389" s="1">
        <v>44725</v>
      </c>
      <c r="B389" t="s">
        <v>32</v>
      </c>
      <c r="C389" t="s">
        <v>8</v>
      </c>
      <c r="D389" s="2">
        <v>-242</v>
      </c>
      <c r="F389" t="str">
        <f>TEXT(Tabela7[[#This Row],[Data]],"mmm/aa")</f>
        <v>jun/22</v>
      </c>
    </row>
    <row r="390" spans="1:6" x14ac:dyDescent="0.25">
      <c r="A390" s="1">
        <v>44725</v>
      </c>
      <c r="B390" t="s">
        <v>24</v>
      </c>
      <c r="C390" t="s">
        <v>25</v>
      </c>
      <c r="D390" s="2">
        <v>-206</v>
      </c>
      <c r="F390" t="str">
        <f>TEXT(Tabela7[[#This Row],[Data]],"mmm/aa")</f>
        <v>jun/22</v>
      </c>
    </row>
    <row r="391" spans="1:6" x14ac:dyDescent="0.25">
      <c r="A391" s="1">
        <v>44726</v>
      </c>
      <c r="B391" t="s">
        <v>22</v>
      </c>
      <c r="C391" t="s">
        <v>23</v>
      </c>
      <c r="D391" s="2">
        <v>-157</v>
      </c>
      <c r="F391" t="str">
        <f>TEXT(Tabela7[[#This Row],[Data]],"mmm/aa")</f>
        <v>jun/22</v>
      </c>
    </row>
    <row r="392" spans="1:6" x14ac:dyDescent="0.25">
      <c r="A392" s="1">
        <v>44727</v>
      </c>
      <c r="B392" t="s">
        <v>16</v>
      </c>
      <c r="C392" t="s">
        <v>17</v>
      </c>
      <c r="D392" s="2">
        <v>-333</v>
      </c>
      <c r="F392" t="str">
        <f>TEXT(Tabela7[[#This Row],[Data]],"mmm/aa")</f>
        <v>jun/22</v>
      </c>
    </row>
    <row r="393" spans="1:6" x14ac:dyDescent="0.25">
      <c r="A393" s="1">
        <v>44727</v>
      </c>
      <c r="B393" t="s">
        <v>16</v>
      </c>
      <c r="C393" t="s">
        <v>7</v>
      </c>
      <c r="D393" s="2">
        <v>-235</v>
      </c>
      <c r="F393" t="str">
        <f>TEXT(Tabela7[[#This Row],[Data]],"mmm/aa")</f>
        <v>jun/22</v>
      </c>
    </row>
    <row r="394" spans="1:6" x14ac:dyDescent="0.25">
      <c r="A394" s="1">
        <v>44727</v>
      </c>
      <c r="B394" t="s">
        <v>32</v>
      </c>
      <c r="C394" t="s">
        <v>10</v>
      </c>
      <c r="D394" s="2">
        <v>-446</v>
      </c>
      <c r="F394" t="str">
        <f>TEXT(Tabela7[[#This Row],[Data]],"mmm/aa")</f>
        <v>jun/22</v>
      </c>
    </row>
    <row r="395" spans="1:6" x14ac:dyDescent="0.25">
      <c r="A395" s="1">
        <v>44728</v>
      </c>
      <c r="B395" t="s">
        <v>32</v>
      </c>
      <c r="C395" t="s">
        <v>9</v>
      </c>
      <c r="D395" s="2">
        <v>-182</v>
      </c>
      <c r="F395" t="str">
        <f>TEXT(Tabela7[[#This Row],[Data]],"mmm/aa")</f>
        <v>jun/22</v>
      </c>
    </row>
    <row r="396" spans="1:6" x14ac:dyDescent="0.25">
      <c r="A396" s="1">
        <v>44730</v>
      </c>
      <c r="B396" t="s">
        <v>16</v>
      </c>
      <c r="C396" t="s">
        <v>7</v>
      </c>
      <c r="D396" s="2">
        <v>-451</v>
      </c>
      <c r="F396" t="str">
        <f>TEXT(Tabela7[[#This Row],[Data]],"mmm/aa")</f>
        <v>jun/22</v>
      </c>
    </row>
    <row r="397" spans="1:6" x14ac:dyDescent="0.25">
      <c r="A397" s="1">
        <v>44730</v>
      </c>
      <c r="B397" t="s">
        <v>24</v>
      </c>
      <c r="C397" t="s">
        <v>13</v>
      </c>
      <c r="D397" s="2">
        <v>-236</v>
      </c>
      <c r="F397" t="str">
        <f>TEXT(Tabela7[[#This Row],[Data]],"mmm/aa")</f>
        <v>jun/22</v>
      </c>
    </row>
    <row r="398" spans="1:6" x14ac:dyDescent="0.25">
      <c r="A398" s="1">
        <v>44731</v>
      </c>
      <c r="B398" t="s">
        <v>22</v>
      </c>
      <c r="C398" t="s">
        <v>12</v>
      </c>
      <c r="D398" s="2">
        <v>-161</v>
      </c>
      <c r="F398" t="str">
        <f>TEXT(Tabela7[[#This Row],[Data]],"mmm/aa")</f>
        <v>jun/22</v>
      </c>
    </row>
    <row r="399" spans="1:6" x14ac:dyDescent="0.25">
      <c r="A399" s="1">
        <v>44732</v>
      </c>
      <c r="B399" t="s">
        <v>24</v>
      </c>
      <c r="C399" t="s">
        <v>25</v>
      </c>
      <c r="D399" s="2">
        <v>-416</v>
      </c>
      <c r="F399" t="str">
        <f>TEXT(Tabela7[[#This Row],[Data]],"mmm/aa")</f>
        <v>jun/22</v>
      </c>
    </row>
    <row r="400" spans="1:6" x14ac:dyDescent="0.25">
      <c r="A400" s="1">
        <v>44732</v>
      </c>
      <c r="B400" t="s">
        <v>16</v>
      </c>
      <c r="C400" t="s">
        <v>30</v>
      </c>
      <c r="D400" s="2">
        <v>-358</v>
      </c>
      <c r="F400" t="str">
        <f>TEXT(Tabela7[[#This Row],[Data]],"mmm/aa")</f>
        <v>jun/22</v>
      </c>
    </row>
    <row r="401" spans="1:6" x14ac:dyDescent="0.25">
      <c r="A401" s="1">
        <v>44734</v>
      </c>
      <c r="B401" t="s">
        <v>11</v>
      </c>
      <c r="C401" t="s">
        <v>19</v>
      </c>
      <c r="D401" s="2">
        <v>-340</v>
      </c>
      <c r="F401" t="str">
        <f>TEXT(Tabela7[[#This Row],[Data]],"mmm/aa")</f>
        <v>jun/22</v>
      </c>
    </row>
    <row r="402" spans="1:6" x14ac:dyDescent="0.25">
      <c r="A402" s="1">
        <v>44735</v>
      </c>
      <c r="B402" t="s">
        <v>24</v>
      </c>
      <c r="C402" t="s">
        <v>13</v>
      </c>
      <c r="D402" s="2">
        <v>-305</v>
      </c>
      <c r="F402" t="str">
        <f>TEXT(Tabela7[[#This Row],[Data]],"mmm/aa")</f>
        <v>jun/22</v>
      </c>
    </row>
    <row r="403" spans="1:6" x14ac:dyDescent="0.25">
      <c r="A403" s="1">
        <v>44736</v>
      </c>
      <c r="B403" t="s">
        <v>24</v>
      </c>
      <c r="C403" t="s">
        <v>14</v>
      </c>
      <c r="D403" s="2">
        <v>-122</v>
      </c>
      <c r="F403" t="str">
        <f>TEXT(Tabela7[[#This Row],[Data]],"mmm/aa")</f>
        <v>jun/22</v>
      </c>
    </row>
    <row r="404" spans="1:6" x14ac:dyDescent="0.25">
      <c r="A404" s="1">
        <v>44739</v>
      </c>
      <c r="B404" t="s">
        <v>11</v>
      </c>
      <c r="C404" t="s">
        <v>29</v>
      </c>
      <c r="D404" s="2">
        <v>-358</v>
      </c>
      <c r="F404" t="str">
        <f>TEXT(Tabela7[[#This Row],[Data]],"mmm/aa")</f>
        <v>jun/22</v>
      </c>
    </row>
    <row r="405" spans="1:6" x14ac:dyDescent="0.25">
      <c r="A405" s="1">
        <v>44740</v>
      </c>
      <c r="B405" t="s">
        <v>24</v>
      </c>
      <c r="C405" t="s">
        <v>14</v>
      </c>
      <c r="D405" s="2">
        <v>-297</v>
      </c>
      <c r="F405" t="str">
        <f>TEXT(Tabela7[[#This Row],[Data]],"mmm/aa")</f>
        <v>jun/22</v>
      </c>
    </row>
    <row r="406" spans="1:6" x14ac:dyDescent="0.25">
      <c r="A406" s="1">
        <v>44741</v>
      </c>
      <c r="B406" t="s">
        <v>22</v>
      </c>
      <c r="C406" t="s">
        <v>23</v>
      </c>
      <c r="D406" s="2">
        <v>-414</v>
      </c>
      <c r="F406" t="str">
        <f>TEXT(Tabela7[[#This Row],[Data]],"mmm/aa")</f>
        <v>jun/22</v>
      </c>
    </row>
    <row r="407" spans="1:6" x14ac:dyDescent="0.25">
      <c r="A407" s="1">
        <v>44743</v>
      </c>
      <c r="B407" t="s">
        <v>38</v>
      </c>
      <c r="C407" t="s">
        <v>37</v>
      </c>
      <c r="D407" s="2">
        <v>7500</v>
      </c>
      <c r="F407" t="str">
        <f>TEXT(Tabela7[[#This Row],[Data]],"mmm/aa")</f>
        <v>jul/22</v>
      </c>
    </row>
    <row r="408" spans="1:6" x14ac:dyDescent="0.25">
      <c r="A408" s="1">
        <v>44743</v>
      </c>
      <c r="B408" t="s">
        <v>38</v>
      </c>
      <c r="C408" t="s">
        <v>39</v>
      </c>
      <c r="D408" s="2">
        <v>900</v>
      </c>
      <c r="F408" t="str">
        <f>TEXT(Tabela7[[#This Row],[Data]],"mmm/aa")</f>
        <v>jul/22</v>
      </c>
    </row>
    <row r="409" spans="1:6" x14ac:dyDescent="0.25">
      <c r="A409" s="1">
        <v>44743</v>
      </c>
      <c r="B409" t="s">
        <v>38</v>
      </c>
      <c r="C409" t="s">
        <v>42</v>
      </c>
      <c r="D409" s="2">
        <v>-500</v>
      </c>
      <c r="F409" t="str">
        <f>TEXT(Tabela7[[#This Row],[Data]],"mmm/aa")</f>
        <v>jul/22</v>
      </c>
    </row>
    <row r="410" spans="1:6" x14ac:dyDescent="0.25">
      <c r="A410" s="1">
        <v>44744</v>
      </c>
      <c r="B410" t="s">
        <v>24</v>
      </c>
      <c r="C410" t="s">
        <v>25</v>
      </c>
      <c r="D410" s="2">
        <v>-437</v>
      </c>
      <c r="F410" t="str">
        <f>TEXT(Tabela7[[#This Row],[Data]],"mmm/aa")</f>
        <v>jul/22</v>
      </c>
    </row>
    <row r="411" spans="1:6" x14ac:dyDescent="0.25">
      <c r="A411" s="1">
        <v>44750</v>
      </c>
      <c r="B411" t="s">
        <v>16</v>
      </c>
      <c r="C411" t="s">
        <v>31</v>
      </c>
      <c r="D411" s="2">
        <v>-440</v>
      </c>
      <c r="F411" t="str">
        <f>TEXT(Tabela7[[#This Row],[Data]],"mmm/aa")</f>
        <v>jul/22</v>
      </c>
    </row>
    <row r="412" spans="1:6" x14ac:dyDescent="0.25">
      <c r="A412" s="1">
        <v>44752</v>
      </c>
      <c r="B412" t="s">
        <v>22</v>
      </c>
      <c r="C412" t="s">
        <v>23</v>
      </c>
      <c r="D412" s="2">
        <v>-396</v>
      </c>
      <c r="F412" t="str">
        <f>TEXT(Tabela7[[#This Row],[Data]],"mmm/aa")</f>
        <v>jul/22</v>
      </c>
    </row>
    <row r="413" spans="1:6" x14ac:dyDescent="0.25">
      <c r="A413" s="1">
        <v>44753</v>
      </c>
      <c r="B413" t="s">
        <v>11</v>
      </c>
      <c r="C413" t="s">
        <v>19</v>
      </c>
      <c r="D413" s="2">
        <v>-201</v>
      </c>
      <c r="F413" t="str">
        <f>TEXT(Tabela7[[#This Row],[Data]],"mmm/aa")</f>
        <v>jul/22</v>
      </c>
    </row>
    <row r="414" spans="1:6" x14ac:dyDescent="0.25">
      <c r="A414" s="1">
        <v>44753</v>
      </c>
      <c r="B414" t="s">
        <v>24</v>
      </c>
      <c r="C414" t="s">
        <v>14</v>
      </c>
      <c r="D414" s="2">
        <v>-197</v>
      </c>
      <c r="F414" t="str">
        <f>TEXT(Tabela7[[#This Row],[Data]],"mmm/aa")</f>
        <v>jul/22</v>
      </c>
    </row>
    <row r="415" spans="1:6" x14ac:dyDescent="0.25">
      <c r="A415" s="1">
        <v>44755</v>
      </c>
      <c r="B415" t="s">
        <v>15</v>
      </c>
      <c r="C415" t="s">
        <v>28</v>
      </c>
      <c r="D415" s="2">
        <v>-105</v>
      </c>
      <c r="F415" t="str">
        <f>TEXT(Tabela7[[#This Row],[Data]],"mmm/aa")</f>
        <v>jul/22</v>
      </c>
    </row>
    <row r="416" spans="1:6" x14ac:dyDescent="0.25">
      <c r="A416" s="1">
        <v>44755</v>
      </c>
      <c r="B416" t="s">
        <v>22</v>
      </c>
      <c r="C416" t="s">
        <v>12</v>
      </c>
      <c r="D416" s="2">
        <v>-415</v>
      </c>
      <c r="F416" t="str">
        <f>TEXT(Tabela7[[#This Row],[Data]],"mmm/aa")</f>
        <v>jul/22</v>
      </c>
    </row>
    <row r="417" spans="1:6" x14ac:dyDescent="0.25">
      <c r="A417" s="1">
        <v>44755</v>
      </c>
      <c r="B417" t="s">
        <v>16</v>
      </c>
      <c r="C417" t="s">
        <v>17</v>
      </c>
      <c r="D417" s="2">
        <v>-331</v>
      </c>
      <c r="F417" t="str">
        <f>TEXT(Tabela7[[#This Row],[Data]],"mmm/aa")</f>
        <v>jul/22</v>
      </c>
    </row>
    <row r="418" spans="1:6" x14ac:dyDescent="0.25">
      <c r="A418" s="1">
        <v>44756</v>
      </c>
      <c r="B418" t="s">
        <v>15</v>
      </c>
      <c r="C418" t="s">
        <v>27</v>
      </c>
      <c r="D418" s="2">
        <v>-164</v>
      </c>
      <c r="F418" t="str">
        <f>TEXT(Tabela7[[#This Row],[Data]],"mmm/aa")</f>
        <v>jul/22</v>
      </c>
    </row>
    <row r="419" spans="1:6" x14ac:dyDescent="0.25">
      <c r="A419" s="1">
        <v>44757</v>
      </c>
      <c r="B419" t="s">
        <v>11</v>
      </c>
      <c r="C419" t="s">
        <v>18</v>
      </c>
      <c r="D419" s="2">
        <v>-398</v>
      </c>
      <c r="F419" t="str">
        <f>TEXT(Tabela7[[#This Row],[Data]],"mmm/aa")</f>
        <v>jul/22</v>
      </c>
    </row>
    <row r="420" spans="1:6" x14ac:dyDescent="0.25">
      <c r="A420" s="1">
        <v>44758</v>
      </c>
      <c r="B420" t="s">
        <v>11</v>
      </c>
      <c r="C420" t="s">
        <v>20</v>
      </c>
      <c r="D420" s="2">
        <v>-291</v>
      </c>
      <c r="F420" t="str">
        <f>TEXT(Tabela7[[#This Row],[Data]],"mmm/aa")</f>
        <v>jul/22</v>
      </c>
    </row>
    <row r="421" spans="1:6" x14ac:dyDescent="0.25">
      <c r="A421" s="1">
        <v>44758</v>
      </c>
      <c r="B421" t="s">
        <v>15</v>
      </c>
      <c r="C421" t="s">
        <v>27</v>
      </c>
      <c r="D421" s="2">
        <v>-341</v>
      </c>
      <c r="F421" t="str">
        <f>TEXT(Tabela7[[#This Row],[Data]],"mmm/aa")</f>
        <v>jul/22</v>
      </c>
    </row>
    <row r="422" spans="1:6" x14ac:dyDescent="0.25">
      <c r="A422" s="1">
        <v>44759</v>
      </c>
      <c r="B422" t="s">
        <v>11</v>
      </c>
      <c r="C422" t="s">
        <v>20</v>
      </c>
      <c r="D422" s="2">
        <v>-171</v>
      </c>
      <c r="F422" t="str">
        <f>TEXT(Tabela7[[#This Row],[Data]],"mmm/aa")</f>
        <v>jul/22</v>
      </c>
    </row>
    <row r="423" spans="1:6" x14ac:dyDescent="0.25">
      <c r="A423" s="1">
        <v>44761</v>
      </c>
      <c r="B423" t="s">
        <v>24</v>
      </c>
      <c r="C423" t="s">
        <v>14</v>
      </c>
      <c r="D423" s="2">
        <v>-398</v>
      </c>
      <c r="F423" t="str">
        <f>TEXT(Tabela7[[#This Row],[Data]],"mmm/aa")</f>
        <v>jul/22</v>
      </c>
    </row>
    <row r="424" spans="1:6" x14ac:dyDescent="0.25">
      <c r="A424" s="1">
        <v>44762</v>
      </c>
      <c r="B424" t="s">
        <v>11</v>
      </c>
      <c r="C424" t="s">
        <v>29</v>
      </c>
      <c r="D424" s="2">
        <v>-458</v>
      </c>
      <c r="F424" t="str">
        <f>TEXT(Tabela7[[#This Row],[Data]],"mmm/aa")</f>
        <v>jul/22</v>
      </c>
    </row>
    <row r="425" spans="1:6" x14ac:dyDescent="0.25">
      <c r="A425" s="1">
        <v>44762</v>
      </c>
      <c r="B425" t="s">
        <v>15</v>
      </c>
      <c r="C425" t="s">
        <v>27</v>
      </c>
      <c r="D425" s="2">
        <v>-214</v>
      </c>
      <c r="F425" t="str">
        <f>TEXT(Tabela7[[#This Row],[Data]],"mmm/aa")</f>
        <v>jul/22</v>
      </c>
    </row>
    <row r="426" spans="1:6" x14ac:dyDescent="0.25">
      <c r="A426" s="1">
        <v>44764</v>
      </c>
      <c r="B426" t="s">
        <v>11</v>
      </c>
      <c r="C426" t="s">
        <v>29</v>
      </c>
      <c r="D426" s="2">
        <v>-196</v>
      </c>
      <c r="F426" t="str">
        <f>TEXT(Tabela7[[#This Row],[Data]],"mmm/aa")</f>
        <v>jul/22</v>
      </c>
    </row>
    <row r="427" spans="1:6" x14ac:dyDescent="0.25">
      <c r="A427" s="1">
        <v>44764</v>
      </c>
      <c r="B427" t="s">
        <v>24</v>
      </c>
      <c r="C427" t="s">
        <v>13</v>
      </c>
      <c r="D427" s="2">
        <v>-338</v>
      </c>
      <c r="F427" t="str">
        <f>TEXT(Tabela7[[#This Row],[Data]],"mmm/aa")</f>
        <v>jul/22</v>
      </c>
    </row>
    <row r="428" spans="1:6" x14ac:dyDescent="0.25">
      <c r="A428" s="1">
        <v>44765</v>
      </c>
      <c r="B428" t="s">
        <v>24</v>
      </c>
      <c r="C428" t="s">
        <v>14</v>
      </c>
      <c r="D428" s="2">
        <v>-295</v>
      </c>
      <c r="F428" t="str">
        <f>TEXT(Tabela7[[#This Row],[Data]],"mmm/aa")</f>
        <v>jul/22</v>
      </c>
    </row>
    <row r="429" spans="1:6" x14ac:dyDescent="0.25">
      <c r="A429" s="1">
        <v>44767</v>
      </c>
      <c r="B429" t="s">
        <v>16</v>
      </c>
      <c r="C429" t="s">
        <v>30</v>
      </c>
      <c r="D429" s="2">
        <v>-180</v>
      </c>
      <c r="F429" t="str">
        <f>TEXT(Tabela7[[#This Row],[Data]],"mmm/aa")</f>
        <v>jul/22</v>
      </c>
    </row>
    <row r="430" spans="1:6" x14ac:dyDescent="0.25">
      <c r="A430" s="1">
        <v>44768</v>
      </c>
      <c r="B430" t="s">
        <v>16</v>
      </c>
      <c r="C430" t="s">
        <v>6</v>
      </c>
      <c r="D430" s="2">
        <v>-458</v>
      </c>
      <c r="F430" t="str">
        <f>TEXT(Tabela7[[#This Row],[Data]],"mmm/aa")</f>
        <v>jul/22</v>
      </c>
    </row>
    <row r="431" spans="1:6" x14ac:dyDescent="0.25">
      <c r="A431" s="1">
        <v>44771</v>
      </c>
      <c r="B431" t="s">
        <v>22</v>
      </c>
      <c r="C431" t="s">
        <v>23</v>
      </c>
      <c r="D431" s="2">
        <v>-184</v>
      </c>
      <c r="F431" t="str">
        <f>TEXT(Tabela7[[#This Row],[Data]],"mmm/aa")</f>
        <v>jul/22</v>
      </c>
    </row>
    <row r="432" spans="1:6" x14ac:dyDescent="0.25">
      <c r="A432" s="1">
        <v>44772</v>
      </c>
      <c r="B432" t="s">
        <v>24</v>
      </c>
      <c r="C432" t="s">
        <v>14</v>
      </c>
      <c r="D432" s="2">
        <v>-378</v>
      </c>
      <c r="F432" t="str">
        <f>TEXT(Tabela7[[#This Row],[Data]],"mmm/aa")</f>
        <v>jul/22</v>
      </c>
    </row>
    <row r="433" spans="1:6" x14ac:dyDescent="0.25">
      <c r="A433" s="1">
        <v>44772</v>
      </c>
      <c r="B433" t="s">
        <v>32</v>
      </c>
      <c r="C433" t="s">
        <v>10</v>
      </c>
      <c r="D433" s="2">
        <v>-275</v>
      </c>
      <c r="F433" t="str">
        <f>TEXT(Tabela7[[#This Row],[Data]],"mmm/aa")</f>
        <v>jul/22</v>
      </c>
    </row>
    <row r="434" spans="1:6" x14ac:dyDescent="0.25">
      <c r="A434" s="1">
        <v>44773</v>
      </c>
      <c r="B434" t="s">
        <v>22</v>
      </c>
      <c r="C434" t="s">
        <v>23</v>
      </c>
      <c r="D434" s="2">
        <v>-493</v>
      </c>
      <c r="F434" t="str">
        <f>TEXT(Tabela7[[#This Row],[Data]],"mmm/aa")</f>
        <v>jul/22</v>
      </c>
    </row>
    <row r="435" spans="1:6" x14ac:dyDescent="0.25">
      <c r="A435" s="1">
        <v>44774</v>
      </c>
      <c r="B435" t="s">
        <v>38</v>
      </c>
      <c r="C435" t="s">
        <v>37</v>
      </c>
      <c r="D435" s="2">
        <v>7500</v>
      </c>
      <c r="F435" t="str">
        <f>TEXT(Tabela7[[#This Row],[Data]],"mmm/aa")</f>
        <v>ago/22</v>
      </c>
    </row>
    <row r="436" spans="1:6" x14ac:dyDescent="0.25">
      <c r="A436" s="1">
        <v>44774</v>
      </c>
      <c r="B436" t="s">
        <v>38</v>
      </c>
      <c r="C436" t="s">
        <v>42</v>
      </c>
      <c r="D436" s="2">
        <v>-1000</v>
      </c>
      <c r="F436" t="str">
        <f>TEXT(Tabela7[[#This Row],[Data]],"mmm/aa")</f>
        <v>ago/22</v>
      </c>
    </row>
    <row r="437" spans="1:6" x14ac:dyDescent="0.25">
      <c r="A437" s="1">
        <v>44776</v>
      </c>
      <c r="B437" t="s">
        <v>22</v>
      </c>
      <c r="C437" t="s">
        <v>23</v>
      </c>
      <c r="D437" s="2">
        <v>-191</v>
      </c>
      <c r="F437" t="str">
        <f>TEXT(Tabela7[[#This Row],[Data]],"mmm/aa")</f>
        <v>ago/22</v>
      </c>
    </row>
    <row r="438" spans="1:6" x14ac:dyDescent="0.25">
      <c r="A438" s="1">
        <v>44778</v>
      </c>
      <c r="B438" t="s">
        <v>32</v>
      </c>
      <c r="C438" t="s">
        <v>10</v>
      </c>
      <c r="D438" s="2">
        <v>-499</v>
      </c>
      <c r="F438" t="str">
        <f>TEXT(Tabela7[[#This Row],[Data]],"mmm/aa")</f>
        <v>ago/22</v>
      </c>
    </row>
    <row r="439" spans="1:6" x14ac:dyDescent="0.25">
      <c r="A439" s="1">
        <v>44780</v>
      </c>
      <c r="B439" t="s">
        <v>22</v>
      </c>
      <c r="C439" t="s">
        <v>12</v>
      </c>
      <c r="D439" s="2">
        <v>-237</v>
      </c>
      <c r="F439" t="str">
        <f>TEXT(Tabela7[[#This Row],[Data]],"mmm/aa")</f>
        <v>ago/22</v>
      </c>
    </row>
    <row r="440" spans="1:6" x14ac:dyDescent="0.25">
      <c r="A440" s="1">
        <v>44783</v>
      </c>
      <c r="B440" t="s">
        <v>22</v>
      </c>
      <c r="C440" t="s">
        <v>23</v>
      </c>
      <c r="D440" s="2">
        <v>-293</v>
      </c>
      <c r="F440" t="str">
        <f>TEXT(Tabela7[[#This Row],[Data]],"mmm/aa")</f>
        <v>ago/22</v>
      </c>
    </row>
    <row r="441" spans="1:6" x14ac:dyDescent="0.25">
      <c r="A441" s="1">
        <v>44788</v>
      </c>
      <c r="B441" t="s">
        <v>24</v>
      </c>
      <c r="C441" t="s">
        <v>14</v>
      </c>
      <c r="D441" s="2">
        <v>-367</v>
      </c>
      <c r="F441" t="str">
        <f>TEXT(Tabela7[[#This Row],[Data]],"mmm/aa")</f>
        <v>ago/22</v>
      </c>
    </row>
    <row r="442" spans="1:6" x14ac:dyDescent="0.25">
      <c r="A442" s="1">
        <v>44791</v>
      </c>
      <c r="B442" t="s">
        <v>11</v>
      </c>
      <c r="C442" t="s">
        <v>21</v>
      </c>
      <c r="D442" s="2">
        <v>-135</v>
      </c>
      <c r="F442" t="str">
        <f>TEXT(Tabela7[[#This Row],[Data]],"mmm/aa")</f>
        <v>ago/22</v>
      </c>
    </row>
    <row r="443" spans="1:6" x14ac:dyDescent="0.25">
      <c r="A443" s="1">
        <v>44792</v>
      </c>
      <c r="B443" t="s">
        <v>22</v>
      </c>
      <c r="C443" t="s">
        <v>23</v>
      </c>
      <c r="D443" s="2">
        <v>-146</v>
      </c>
      <c r="F443" t="str">
        <f>TEXT(Tabela7[[#This Row],[Data]],"mmm/aa")</f>
        <v>ago/22</v>
      </c>
    </row>
    <row r="444" spans="1:6" x14ac:dyDescent="0.25">
      <c r="A444" s="1">
        <v>44793</v>
      </c>
      <c r="B444" t="s">
        <v>24</v>
      </c>
      <c r="C444" t="s">
        <v>25</v>
      </c>
      <c r="D444" s="2">
        <v>-278</v>
      </c>
      <c r="F444" t="str">
        <f>TEXT(Tabela7[[#This Row],[Data]],"mmm/aa")</f>
        <v>ago/22</v>
      </c>
    </row>
    <row r="445" spans="1:6" x14ac:dyDescent="0.25">
      <c r="A445" s="1">
        <v>44794</v>
      </c>
      <c r="B445" t="s">
        <v>24</v>
      </c>
      <c r="C445" t="s">
        <v>14</v>
      </c>
      <c r="D445" s="2">
        <v>-380</v>
      </c>
      <c r="F445" t="str">
        <f>TEXT(Tabela7[[#This Row],[Data]],"mmm/aa")</f>
        <v>ago/22</v>
      </c>
    </row>
    <row r="446" spans="1:6" x14ac:dyDescent="0.25">
      <c r="A446" s="1">
        <v>44794</v>
      </c>
      <c r="B446" t="s">
        <v>15</v>
      </c>
      <c r="C446" t="s">
        <v>27</v>
      </c>
      <c r="D446" s="2">
        <v>-297</v>
      </c>
      <c r="F446" t="str">
        <f>TEXT(Tabela7[[#This Row],[Data]],"mmm/aa")</f>
        <v>ago/22</v>
      </c>
    </row>
    <row r="447" spans="1:6" x14ac:dyDescent="0.25">
      <c r="A447" s="1">
        <v>44794</v>
      </c>
      <c r="B447" t="s">
        <v>32</v>
      </c>
      <c r="C447" t="s">
        <v>9</v>
      </c>
      <c r="D447" s="2">
        <v>-409</v>
      </c>
      <c r="F447" t="str">
        <f>TEXT(Tabela7[[#This Row],[Data]],"mmm/aa")</f>
        <v>ago/22</v>
      </c>
    </row>
    <row r="448" spans="1:6" x14ac:dyDescent="0.25">
      <c r="A448" s="1">
        <v>44797</v>
      </c>
      <c r="B448" t="s">
        <v>11</v>
      </c>
      <c r="C448" t="s">
        <v>18</v>
      </c>
      <c r="D448" s="2">
        <v>-414</v>
      </c>
      <c r="F448" t="str">
        <f>TEXT(Tabela7[[#This Row],[Data]],"mmm/aa")</f>
        <v>ago/22</v>
      </c>
    </row>
    <row r="449" spans="1:6" x14ac:dyDescent="0.25">
      <c r="A449" s="1">
        <v>44799</v>
      </c>
      <c r="B449" t="s">
        <v>24</v>
      </c>
      <c r="C449" t="s">
        <v>13</v>
      </c>
      <c r="D449" s="2">
        <v>-278</v>
      </c>
      <c r="F449" t="str">
        <f>TEXT(Tabela7[[#This Row],[Data]],"mmm/aa")</f>
        <v>ago/22</v>
      </c>
    </row>
    <row r="450" spans="1:6" x14ac:dyDescent="0.25">
      <c r="A450" s="1">
        <v>44799</v>
      </c>
      <c r="B450" t="s">
        <v>16</v>
      </c>
      <c r="C450" t="s">
        <v>6</v>
      </c>
      <c r="D450" s="2">
        <v>-361</v>
      </c>
      <c r="F450" t="str">
        <f>TEXT(Tabela7[[#This Row],[Data]],"mmm/aa")</f>
        <v>ago/22</v>
      </c>
    </row>
    <row r="451" spans="1:6" x14ac:dyDescent="0.25">
      <c r="A451" s="1">
        <v>44799</v>
      </c>
      <c r="B451" t="s">
        <v>32</v>
      </c>
      <c r="C451" t="s">
        <v>9</v>
      </c>
      <c r="D451" s="2">
        <v>-474</v>
      </c>
      <c r="F451" t="str">
        <f>TEXT(Tabela7[[#This Row],[Data]],"mmm/aa")</f>
        <v>ago/22</v>
      </c>
    </row>
    <row r="452" spans="1:6" x14ac:dyDescent="0.25">
      <c r="A452" s="1">
        <v>44803</v>
      </c>
      <c r="B452" t="s">
        <v>22</v>
      </c>
      <c r="C452" t="s">
        <v>12</v>
      </c>
      <c r="D452" s="2">
        <v>-275</v>
      </c>
      <c r="F452" t="str">
        <f>TEXT(Tabela7[[#This Row],[Data]],"mmm/aa")</f>
        <v>ago/22</v>
      </c>
    </row>
    <row r="453" spans="1:6" x14ac:dyDescent="0.25">
      <c r="A453" s="1">
        <v>44804</v>
      </c>
      <c r="B453" t="s">
        <v>15</v>
      </c>
      <c r="C453" t="s">
        <v>27</v>
      </c>
      <c r="D453" s="2">
        <v>-283</v>
      </c>
      <c r="F453" t="str">
        <f>TEXT(Tabela7[[#This Row],[Data]],"mmm/aa")</f>
        <v>ago/22</v>
      </c>
    </row>
    <row r="454" spans="1:6" x14ac:dyDescent="0.25">
      <c r="A454" s="1">
        <v>44805</v>
      </c>
      <c r="B454" t="s">
        <v>16</v>
      </c>
      <c r="C454" t="s">
        <v>17</v>
      </c>
      <c r="D454" s="2">
        <v>-457</v>
      </c>
      <c r="F454" t="str">
        <f>TEXT(Tabela7[[#This Row],[Data]],"mmm/aa")</f>
        <v>set/22</v>
      </c>
    </row>
    <row r="455" spans="1:6" x14ac:dyDescent="0.25">
      <c r="A455" s="1">
        <v>44805</v>
      </c>
      <c r="B455" t="s">
        <v>32</v>
      </c>
      <c r="C455" t="s">
        <v>10</v>
      </c>
      <c r="D455" s="2">
        <v>-438</v>
      </c>
      <c r="F455" t="str">
        <f>TEXT(Tabela7[[#This Row],[Data]],"mmm/aa")</f>
        <v>set/22</v>
      </c>
    </row>
    <row r="456" spans="1:6" x14ac:dyDescent="0.25">
      <c r="A456" s="1">
        <v>44805</v>
      </c>
      <c r="B456" t="s">
        <v>38</v>
      </c>
      <c r="C456" t="s">
        <v>37</v>
      </c>
      <c r="D456" s="2">
        <v>7500</v>
      </c>
      <c r="F456" t="str">
        <f>TEXT(Tabela7[[#This Row],[Data]],"mmm/aa")</f>
        <v>set/22</v>
      </c>
    </row>
    <row r="457" spans="1:6" x14ac:dyDescent="0.25">
      <c r="A457" s="1">
        <v>44805</v>
      </c>
      <c r="B457" t="s">
        <v>38</v>
      </c>
      <c r="C457" t="s">
        <v>42</v>
      </c>
      <c r="D457" s="2">
        <v>-400</v>
      </c>
      <c r="F457" t="str">
        <f>TEXT(Tabela7[[#This Row],[Data]],"mmm/aa")</f>
        <v>set/22</v>
      </c>
    </row>
    <row r="458" spans="1:6" x14ac:dyDescent="0.25">
      <c r="A458" s="1">
        <v>44806</v>
      </c>
      <c r="B458" t="s">
        <v>22</v>
      </c>
      <c r="C458" t="s">
        <v>23</v>
      </c>
      <c r="D458" s="2">
        <v>-221</v>
      </c>
      <c r="F458" t="str">
        <f>TEXT(Tabela7[[#This Row],[Data]],"mmm/aa")</f>
        <v>set/22</v>
      </c>
    </row>
    <row r="459" spans="1:6" x14ac:dyDescent="0.25">
      <c r="A459" s="1">
        <v>44806</v>
      </c>
      <c r="B459" t="s">
        <v>24</v>
      </c>
      <c r="C459" t="s">
        <v>25</v>
      </c>
      <c r="D459" s="2">
        <v>-345</v>
      </c>
      <c r="F459" t="str">
        <f>TEXT(Tabela7[[#This Row],[Data]],"mmm/aa")</f>
        <v>set/22</v>
      </c>
    </row>
    <row r="460" spans="1:6" x14ac:dyDescent="0.25">
      <c r="A460" s="1">
        <v>44807</v>
      </c>
      <c r="B460" t="s">
        <v>24</v>
      </c>
      <c r="C460" t="s">
        <v>25</v>
      </c>
      <c r="D460" s="2">
        <v>-268</v>
      </c>
      <c r="F460" t="str">
        <f>TEXT(Tabela7[[#This Row],[Data]],"mmm/aa")</f>
        <v>set/22</v>
      </c>
    </row>
    <row r="461" spans="1:6" x14ac:dyDescent="0.25">
      <c r="A461" s="1">
        <v>44808</v>
      </c>
      <c r="B461" t="s">
        <v>22</v>
      </c>
      <c r="C461" t="s">
        <v>23</v>
      </c>
      <c r="D461" s="2">
        <v>-367</v>
      </c>
      <c r="F461" t="str">
        <f>TEXT(Tabela7[[#This Row],[Data]],"mmm/aa")</f>
        <v>set/22</v>
      </c>
    </row>
    <row r="462" spans="1:6" x14ac:dyDescent="0.25">
      <c r="A462" s="1">
        <v>44809</v>
      </c>
      <c r="B462" t="s">
        <v>22</v>
      </c>
      <c r="C462" t="s">
        <v>12</v>
      </c>
      <c r="D462" s="2">
        <v>-207</v>
      </c>
      <c r="F462" t="str">
        <f>TEXT(Tabela7[[#This Row],[Data]],"mmm/aa")</f>
        <v>set/22</v>
      </c>
    </row>
    <row r="463" spans="1:6" x14ac:dyDescent="0.25">
      <c r="A463" s="1">
        <v>44809</v>
      </c>
      <c r="B463" t="s">
        <v>32</v>
      </c>
      <c r="C463" t="s">
        <v>10</v>
      </c>
      <c r="D463" s="2">
        <v>-130</v>
      </c>
      <c r="F463" t="str">
        <f>TEXT(Tabela7[[#This Row],[Data]],"mmm/aa")</f>
        <v>set/22</v>
      </c>
    </row>
    <row r="464" spans="1:6" x14ac:dyDescent="0.25">
      <c r="A464" s="1">
        <v>44809</v>
      </c>
      <c r="B464" t="s">
        <v>16</v>
      </c>
      <c r="C464" t="s">
        <v>6</v>
      </c>
      <c r="D464" s="2">
        <v>-292</v>
      </c>
      <c r="F464" t="str">
        <f>TEXT(Tabela7[[#This Row],[Data]],"mmm/aa")</f>
        <v>set/22</v>
      </c>
    </row>
    <row r="465" spans="1:6" x14ac:dyDescent="0.25">
      <c r="A465" s="1">
        <v>44810</v>
      </c>
      <c r="B465" t="s">
        <v>11</v>
      </c>
      <c r="C465" t="s">
        <v>19</v>
      </c>
      <c r="D465" s="2">
        <v>-376</v>
      </c>
      <c r="F465" t="str">
        <f>TEXT(Tabela7[[#This Row],[Data]],"mmm/aa")</f>
        <v>set/22</v>
      </c>
    </row>
    <row r="466" spans="1:6" x14ac:dyDescent="0.25">
      <c r="A466" s="1">
        <v>44811</v>
      </c>
      <c r="B466" t="s">
        <v>16</v>
      </c>
      <c r="C466" t="s">
        <v>7</v>
      </c>
      <c r="D466" s="2">
        <v>-328</v>
      </c>
      <c r="F466" t="str">
        <f>TEXT(Tabela7[[#This Row],[Data]],"mmm/aa")</f>
        <v>set/22</v>
      </c>
    </row>
    <row r="467" spans="1:6" x14ac:dyDescent="0.25">
      <c r="A467" s="1">
        <v>44811</v>
      </c>
      <c r="B467" t="s">
        <v>15</v>
      </c>
      <c r="C467" t="s">
        <v>26</v>
      </c>
      <c r="D467" s="2">
        <v>-484</v>
      </c>
      <c r="F467" t="str">
        <f>TEXT(Tabela7[[#This Row],[Data]],"mmm/aa")</f>
        <v>set/22</v>
      </c>
    </row>
    <row r="468" spans="1:6" x14ac:dyDescent="0.25">
      <c r="A468" s="1">
        <v>44814</v>
      </c>
      <c r="B468" t="s">
        <v>22</v>
      </c>
      <c r="C468" t="s">
        <v>23</v>
      </c>
      <c r="D468" s="2">
        <v>-143</v>
      </c>
      <c r="F468" t="str">
        <f>TEXT(Tabela7[[#This Row],[Data]],"mmm/aa")</f>
        <v>set/22</v>
      </c>
    </row>
    <row r="469" spans="1:6" x14ac:dyDescent="0.25">
      <c r="A469" s="1">
        <v>44819</v>
      </c>
      <c r="B469" t="s">
        <v>16</v>
      </c>
      <c r="C469" t="s">
        <v>17</v>
      </c>
      <c r="D469" s="2">
        <v>-173</v>
      </c>
      <c r="F469" t="str">
        <f>TEXT(Tabela7[[#This Row],[Data]],"mmm/aa")</f>
        <v>set/22</v>
      </c>
    </row>
    <row r="470" spans="1:6" x14ac:dyDescent="0.25">
      <c r="A470" s="1">
        <v>44821</v>
      </c>
      <c r="B470" t="s">
        <v>22</v>
      </c>
      <c r="C470" t="s">
        <v>23</v>
      </c>
      <c r="D470" s="2">
        <v>-369</v>
      </c>
      <c r="F470" t="str">
        <f>TEXT(Tabela7[[#This Row],[Data]],"mmm/aa")</f>
        <v>set/22</v>
      </c>
    </row>
    <row r="471" spans="1:6" x14ac:dyDescent="0.25">
      <c r="A471" s="1">
        <v>44822</v>
      </c>
      <c r="B471" t="s">
        <v>11</v>
      </c>
      <c r="C471" t="s">
        <v>21</v>
      </c>
      <c r="D471" s="2">
        <v>-393</v>
      </c>
      <c r="F471" t="str">
        <f>TEXT(Tabela7[[#This Row],[Data]],"mmm/aa")</f>
        <v>set/22</v>
      </c>
    </row>
    <row r="472" spans="1:6" x14ac:dyDescent="0.25">
      <c r="A472" s="1">
        <v>44823</v>
      </c>
      <c r="B472" t="s">
        <v>15</v>
      </c>
      <c r="C472" t="s">
        <v>26</v>
      </c>
      <c r="D472" s="2">
        <v>-163</v>
      </c>
      <c r="F472" t="str">
        <f>TEXT(Tabela7[[#This Row],[Data]],"mmm/aa")</f>
        <v>set/22</v>
      </c>
    </row>
    <row r="473" spans="1:6" x14ac:dyDescent="0.25">
      <c r="A473" s="1">
        <v>44825</v>
      </c>
      <c r="B473" t="s">
        <v>32</v>
      </c>
      <c r="C473" t="s">
        <v>9</v>
      </c>
      <c r="D473" s="2">
        <v>-367</v>
      </c>
      <c r="F473" t="str">
        <f>TEXT(Tabela7[[#This Row],[Data]],"mmm/aa")</f>
        <v>set/22</v>
      </c>
    </row>
    <row r="474" spans="1:6" x14ac:dyDescent="0.25">
      <c r="A474" s="1">
        <v>44826</v>
      </c>
      <c r="B474" t="s">
        <v>22</v>
      </c>
      <c r="C474" t="s">
        <v>23</v>
      </c>
      <c r="D474" s="2">
        <v>-368</v>
      </c>
      <c r="F474" t="str">
        <f>TEXT(Tabela7[[#This Row],[Data]],"mmm/aa")</f>
        <v>set/22</v>
      </c>
    </row>
    <row r="475" spans="1:6" x14ac:dyDescent="0.25">
      <c r="A475" s="1">
        <v>44826</v>
      </c>
      <c r="B475" t="s">
        <v>32</v>
      </c>
      <c r="C475" t="s">
        <v>9</v>
      </c>
      <c r="D475" s="2">
        <v>-410</v>
      </c>
      <c r="F475" t="str">
        <f>TEXT(Tabela7[[#This Row],[Data]],"mmm/aa")</f>
        <v>set/22</v>
      </c>
    </row>
    <row r="476" spans="1:6" x14ac:dyDescent="0.25">
      <c r="A476" s="1">
        <v>44828</v>
      </c>
      <c r="B476" t="s">
        <v>11</v>
      </c>
      <c r="C476" t="s">
        <v>21</v>
      </c>
      <c r="D476" s="2">
        <v>-264</v>
      </c>
      <c r="F476" t="str">
        <f>TEXT(Tabela7[[#This Row],[Data]],"mmm/aa")</f>
        <v>set/22</v>
      </c>
    </row>
    <row r="477" spans="1:6" x14ac:dyDescent="0.25">
      <c r="A477" s="1">
        <v>44830</v>
      </c>
      <c r="B477" t="s">
        <v>15</v>
      </c>
      <c r="C477" t="s">
        <v>26</v>
      </c>
      <c r="D477" s="2">
        <v>-227</v>
      </c>
      <c r="F477" t="str">
        <f>TEXT(Tabela7[[#This Row],[Data]],"mmm/aa")</f>
        <v>set/22</v>
      </c>
    </row>
    <row r="478" spans="1:6" x14ac:dyDescent="0.25">
      <c r="A478" s="1">
        <v>44832</v>
      </c>
      <c r="B478" t="s">
        <v>15</v>
      </c>
      <c r="C478" t="s">
        <v>27</v>
      </c>
      <c r="D478" s="2">
        <v>-135</v>
      </c>
      <c r="F478" t="str">
        <f>TEXT(Tabela7[[#This Row],[Data]],"mmm/aa")</f>
        <v>set/22</v>
      </c>
    </row>
    <row r="479" spans="1:6" x14ac:dyDescent="0.25">
      <c r="A479" s="1">
        <v>44833</v>
      </c>
      <c r="B479" t="s">
        <v>16</v>
      </c>
      <c r="C479" t="s">
        <v>30</v>
      </c>
      <c r="D479" s="2">
        <v>-302</v>
      </c>
      <c r="F479" t="str">
        <f>TEXT(Tabela7[[#This Row],[Data]],"mmm/aa")</f>
        <v>set/22</v>
      </c>
    </row>
    <row r="480" spans="1:6" x14ac:dyDescent="0.25">
      <c r="A480" s="1">
        <v>44835</v>
      </c>
      <c r="B480" t="s">
        <v>38</v>
      </c>
      <c r="C480" t="s">
        <v>37</v>
      </c>
      <c r="D480" s="2">
        <v>7500</v>
      </c>
      <c r="F480" t="str">
        <f>TEXT(Tabela7[[#This Row],[Data]],"mmm/aa")</f>
        <v>out/22</v>
      </c>
    </row>
    <row r="481" spans="1:6" x14ac:dyDescent="0.25">
      <c r="A481" s="1">
        <v>44835</v>
      </c>
      <c r="B481" t="s">
        <v>38</v>
      </c>
      <c r="C481" t="s">
        <v>42</v>
      </c>
      <c r="D481" s="2">
        <v>-500</v>
      </c>
      <c r="F481" t="str">
        <f>TEXT(Tabela7[[#This Row],[Data]],"mmm/aa")</f>
        <v>out/22</v>
      </c>
    </row>
    <row r="482" spans="1:6" x14ac:dyDescent="0.25">
      <c r="A482" s="1">
        <v>44835</v>
      </c>
      <c r="B482" t="s">
        <v>38</v>
      </c>
      <c r="C482" t="s">
        <v>39</v>
      </c>
      <c r="D482" s="2">
        <v>2000</v>
      </c>
      <c r="F482" t="str">
        <f>TEXT(Tabela7[[#This Row],[Data]],"mmm/aa")</f>
        <v>out/22</v>
      </c>
    </row>
    <row r="483" spans="1:6" x14ac:dyDescent="0.25">
      <c r="A483" s="1">
        <v>44836</v>
      </c>
      <c r="B483" t="s">
        <v>11</v>
      </c>
      <c r="C483" t="s">
        <v>20</v>
      </c>
      <c r="D483" s="2">
        <v>-268</v>
      </c>
      <c r="F483" t="str">
        <f>TEXT(Tabela7[[#This Row],[Data]],"mmm/aa")</f>
        <v>out/22</v>
      </c>
    </row>
    <row r="484" spans="1:6" x14ac:dyDescent="0.25">
      <c r="A484" s="1">
        <v>44836</v>
      </c>
      <c r="B484" t="s">
        <v>22</v>
      </c>
      <c r="C484" t="s">
        <v>12</v>
      </c>
      <c r="D484" s="2">
        <v>-261</v>
      </c>
      <c r="F484" t="str">
        <f>TEXT(Tabela7[[#This Row],[Data]],"mmm/aa")</f>
        <v>out/22</v>
      </c>
    </row>
    <row r="485" spans="1:6" x14ac:dyDescent="0.25">
      <c r="A485" s="1">
        <v>44838</v>
      </c>
      <c r="B485" t="s">
        <v>22</v>
      </c>
      <c r="C485" t="s">
        <v>23</v>
      </c>
      <c r="D485" s="2">
        <v>-329</v>
      </c>
      <c r="F485" t="str">
        <f>TEXT(Tabela7[[#This Row],[Data]],"mmm/aa")</f>
        <v>out/22</v>
      </c>
    </row>
    <row r="486" spans="1:6" x14ac:dyDescent="0.25">
      <c r="A486" s="1">
        <v>44838</v>
      </c>
      <c r="B486" t="s">
        <v>32</v>
      </c>
      <c r="C486" t="s">
        <v>9</v>
      </c>
      <c r="D486" s="2">
        <v>-379</v>
      </c>
      <c r="F486" t="str">
        <f>TEXT(Tabela7[[#This Row],[Data]],"mmm/aa")</f>
        <v>out/22</v>
      </c>
    </row>
    <row r="487" spans="1:6" x14ac:dyDescent="0.25">
      <c r="A487" s="1">
        <v>44839</v>
      </c>
      <c r="B487" t="s">
        <v>11</v>
      </c>
      <c r="C487" t="s">
        <v>21</v>
      </c>
      <c r="D487" s="2">
        <v>-370</v>
      </c>
      <c r="F487" t="str">
        <f>TEXT(Tabela7[[#This Row],[Data]],"mmm/aa")</f>
        <v>out/22</v>
      </c>
    </row>
    <row r="488" spans="1:6" x14ac:dyDescent="0.25">
      <c r="A488" s="1">
        <v>44841</v>
      </c>
      <c r="B488" t="s">
        <v>22</v>
      </c>
      <c r="C488" t="s">
        <v>12</v>
      </c>
      <c r="D488" s="2">
        <v>-433</v>
      </c>
      <c r="F488" t="str">
        <f>TEXT(Tabela7[[#This Row],[Data]],"mmm/aa")</f>
        <v>out/22</v>
      </c>
    </row>
    <row r="489" spans="1:6" x14ac:dyDescent="0.25">
      <c r="A489" s="1">
        <v>44841</v>
      </c>
      <c r="B489" t="s">
        <v>11</v>
      </c>
      <c r="C489" t="s">
        <v>18</v>
      </c>
      <c r="D489" s="2">
        <v>-320</v>
      </c>
      <c r="F489" t="str">
        <f>TEXT(Tabela7[[#This Row],[Data]],"mmm/aa")</f>
        <v>out/22</v>
      </c>
    </row>
    <row r="490" spans="1:6" x14ac:dyDescent="0.25">
      <c r="A490" s="1">
        <v>44844</v>
      </c>
      <c r="B490" t="s">
        <v>11</v>
      </c>
      <c r="C490" t="s">
        <v>18</v>
      </c>
      <c r="D490" s="2">
        <v>-162</v>
      </c>
      <c r="F490" t="str">
        <f>TEXT(Tabela7[[#This Row],[Data]],"mmm/aa")</f>
        <v>out/22</v>
      </c>
    </row>
    <row r="491" spans="1:6" x14ac:dyDescent="0.25">
      <c r="A491" s="1">
        <v>44844</v>
      </c>
      <c r="B491" t="s">
        <v>24</v>
      </c>
      <c r="C491" t="s">
        <v>14</v>
      </c>
      <c r="D491" s="2">
        <v>-252</v>
      </c>
      <c r="F491" t="str">
        <f>TEXT(Tabela7[[#This Row],[Data]],"mmm/aa")</f>
        <v>out/22</v>
      </c>
    </row>
    <row r="492" spans="1:6" x14ac:dyDescent="0.25">
      <c r="A492" s="1">
        <v>44850</v>
      </c>
      <c r="B492" t="s">
        <v>16</v>
      </c>
      <c r="C492" t="s">
        <v>7</v>
      </c>
      <c r="D492" s="2">
        <v>-347</v>
      </c>
      <c r="F492" t="str">
        <f>TEXT(Tabela7[[#This Row],[Data]],"mmm/aa")</f>
        <v>out/22</v>
      </c>
    </row>
    <row r="493" spans="1:6" x14ac:dyDescent="0.25">
      <c r="A493" s="1">
        <v>44851</v>
      </c>
      <c r="B493" t="s">
        <v>16</v>
      </c>
      <c r="C493" t="s">
        <v>17</v>
      </c>
      <c r="D493" s="2">
        <v>-500</v>
      </c>
      <c r="F493" t="str">
        <f>TEXT(Tabela7[[#This Row],[Data]],"mmm/aa")</f>
        <v>out/22</v>
      </c>
    </row>
    <row r="494" spans="1:6" x14ac:dyDescent="0.25">
      <c r="A494" s="1">
        <v>44853</v>
      </c>
      <c r="B494" t="s">
        <v>22</v>
      </c>
      <c r="C494" t="s">
        <v>23</v>
      </c>
      <c r="D494" s="2">
        <v>-223</v>
      </c>
      <c r="F494" t="str">
        <f>TEXT(Tabela7[[#This Row],[Data]],"mmm/aa")</f>
        <v>out/22</v>
      </c>
    </row>
    <row r="495" spans="1:6" x14ac:dyDescent="0.25">
      <c r="A495" s="1">
        <v>44856</v>
      </c>
      <c r="B495" t="s">
        <v>11</v>
      </c>
      <c r="C495" t="s">
        <v>20</v>
      </c>
      <c r="D495" s="2">
        <v>-136</v>
      </c>
      <c r="F495" t="str">
        <f>TEXT(Tabela7[[#This Row],[Data]],"mmm/aa")</f>
        <v>out/22</v>
      </c>
    </row>
    <row r="496" spans="1:6" x14ac:dyDescent="0.25">
      <c r="A496" s="1">
        <v>44857</v>
      </c>
      <c r="B496" t="s">
        <v>32</v>
      </c>
      <c r="C496" t="s">
        <v>9</v>
      </c>
      <c r="D496" s="2">
        <v>-296</v>
      </c>
      <c r="F496" t="str">
        <f>TEXT(Tabela7[[#This Row],[Data]],"mmm/aa")</f>
        <v>out/22</v>
      </c>
    </row>
    <row r="497" spans="1:6" x14ac:dyDescent="0.25">
      <c r="A497" s="1">
        <v>44858</v>
      </c>
      <c r="B497" t="s">
        <v>22</v>
      </c>
      <c r="C497" t="s">
        <v>12</v>
      </c>
      <c r="D497" s="2">
        <v>-392</v>
      </c>
      <c r="F497" t="str">
        <f>TEXT(Tabela7[[#This Row],[Data]],"mmm/aa")</f>
        <v>out/22</v>
      </c>
    </row>
    <row r="498" spans="1:6" x14ac:dyDescent="0.25">
      <c r="A498" s="1">
        <v>44858</v>
      </c>
      <c r="B498" t="s">
        <v>11</v>
      </c>
      <c r="C498" t="s">
        <v>29</v>
      </c>
      <c r="D498" s="2">
        <v>-180</v>
      </c>
      <c r="F498" t="str">
        <f>TEXT(Tabela7[[#This Row],[Data]],"mmm/aa")</f>
        <v>out/22</v>
      </c>
    </row>
    <row r="499" spans="1:6" x14ac:dyDescent="0.25">
      <c r="A499" s="1">
        <v>44859</v>
      </c>
      <c r="B499" t="s">
        <v>22</v>
      </c>
      <c r="C499" t="s">
        <v>23</v>
      </c>
      <c r="D499" s="2">
        <v>-154</v>
      </c>
      <c r="F499" t="str">
        <f>TEXT(Tabela7[[#This Row],[Data]],"mmm/aa")</f>
        <v>out/22</v>
      </c>
    </row>
    <row r="500" spans="1:6" x14ac:dyDescent="0.25">
      <c r="A500" s="1">
        <v>44861</v>
      </c>
      <c r="B500" t="s">
        <v>22</v>
      </c>
      <c r="C500" t="s">
        <v>12</v>
      </c>
      <c r="D500" s="2">
        <v>-237</v>
      </c>
      <c r="F500" t="str">
        <f>TEXT(Tabela7[[#This Row],[Data]],"mmm/aa")</f>
        <v>out/22</v>
      </c>
    </row>
    <row r="501" spans="1:6" x14ac:dyDescent="0.25">
      <c r="A501" s="1">
        <v>44862</v>
      </c>
      <c r="B501" t="s">
        <v>32</v>
      </c>
      <c r="C501" t="s">
        <v>8</v>
      </c>
      <c r="D501" s="2">
        <v>-242</v>
      </c>
      <c r="F501" t="str">
        <f>TEXT(Tabela7[[#This Row],[Data]],"mmm/aa")</f>
        <v>out/22</v>
      </c>
    </row>
    <row r="502" spans="1:6" x14ac:dyDescent="0.25">
      <c r="A502" s="1">
        <v>44863</v>
      </c>
      <c r="B502" t="s">
        <v>22</v>
      </c>
      <c r="C502" t="s">
        <v>23</v>
      </c>
      <c r="D502" s="2">
        <v>-103</v>
      </c>
      <c r="F502" t="str">
        <f>TEXT(Tabela7[[#This Row],[Data]],"mmm/aa")</f>
        <v>out/22</v>
      </c>
    </row>
    <row r="503" spans="1:6" x14ac:dyDescent="0.25">
      <c r="A503" s="1">
        <v>44866</v>
      </c>
      <c r="B503" t="s">
        <v>11</v>
      </c>
      <c r="C503" t="s">
        <v>21</v>
      </c>
      <c r="D503" s="2">
        <v>-329</v>
      </c>
      <c r="F503" t="str">
        <f>TEXT(Tabela7[[#This Row],[Data]],"mmm/aa")</f>
        <v>nov/22</v>
      </c>
    </row>
    <row r="504" spans="1:6" x14ac:dyDescent="0.25">
      <c r="A504" s="1">
        <v>44866</v>
      </c>
      <c r="B504" t="s">
        <v>38</v>
      </c>
      <c r="C504" t="s">
        <v>37</v>
      </c>
      <c r="D504" s="2">
        <v>7500</v>
      </c>
      <c r="F504" t="str">
        <f>TEXT(Tabela7[[#This Row],[Data]],"mmm/aa")</f>
        <v>nov/22</v>
      </c>
    </row>
    <row r="505" spans="1:6" x14ac:dyDescent="0.25">
      <c r="A505" s="1">
        <v>44866</v>
      </c>
      <c r="B505" t="s">
        <v>38</v>
      </c>
      <c r="C505" t="s">
        <v>42</v>
      </c>
      <c r="D505" s="2">
        <v>-500</v>
      </c>
      <c r="F505" t="str">
        <f>TEXT(Tabela7[[#This Row],[Data]],"mmm/aa")</f>
        <v>nov/22</v>
      </c>
    </row>
    <row r="506" spans="1:6" x14ac:dyDescent="0.25">
      <c r="A506" s="1">
        <v>44870</v>
      </c>
      <c r="B506" t="s">
        <v>16</v>
      </c>
      <c r="C506" t="s">
        <v>17</v>
      </c>
      <c r="D506" s="2">
        <v>-361</v>
      </c>
      <c r="F506" t="str">
        <f>TEXT(Tabela7[[#This Row],[Data]],"mmm/aa")</f>
        <v>nov/22</v>
      </c>
    </row>
    <row r="507" spans="1:6" x14ac:dyDescent="0.25">
      <c r="A507" s="1">
        <v>44872</v>
      </c>
      <c r="B507" t="s">
        <v>11</v>
      </c>
      <c r="C507" t="s">
        <v>21</v>
      </c>
      <c r="D507" s="2">
        <v>-138</v>
      </c>
      <c r="F507" t="str">
        <f>TEXT(Tabela7[[#This Row],[Data]],"mmm/aa")</f>
        <v>nov/22</v>
      </c>
    </row>
    <row r="508" spans="1:6" x14ac:dyDescent="0.25">
      <c r="A508" s="1">
        <v>44873</v>
      </c>
      <c r="B508" t="s">
        <v>22</v>
      </c>
      <c r="C508" t="s">
        <v>12</v>
      </c>
      <c r="D508" s="2">
        <v>-159</v>
      </c>
      <c r="F508" t="str">
        <f>TEXT(Tabela7[[#This Row],[Data]],"mmm/aa")</f>
        <v>nov/22</v>
      </c>
    </row>
    <row r="509" spans="1:6" x14ac:dyDescent="0.25">
      <c r="A509" s="1">
        <v>44873</v>
      </c>
      <c r="B509" t="s">
        <v>15</v>
      </c>
      <c r="C509" t="s">
        <v>27</v>
      </c>
      <c r="D509" s="2">
        <v>-239</v>
      </c>
      <c r="F509" t="str">
        <f>TEXT(Tabela7[[#This Row],[Data]],"mmm/aa")</f>
        <v>nov/22</v>
      </c>
    </row>
    <row r="510" spans="1:6" x14ac:dyDescent="0.25">
      <c r="A510" s="1">
        <v>44874</v>
      </c>
      <c r="B510" t="s">
        <v>32</v>
      </c>
      <c r="C510" t="s">
        <v>10</v>
      </c>
      <c r="D510" s="2">
        <v>-360</v>
      </c>
      <c r="F510" t="str">
        <f>TEXT(Tabela7[[#This Row],[Data]],"mmm/aa")</f>
        <v>nov/22</v>
      </c>
    </row>
    <row r="511" spans="1:6" x14ac:dyDescent="0.25">
      <c r="A511" s="1">
        <v>44876</v>
      </c>
      <c r="B511" t="s">
        <v>22</v>
      </c>
      <c r="C511" t="s">
        <v>23</v>
      </c>
      <c r="D511" s="2">
        <v>-230</v>
      </c>
      <c r="F511" t="str">
        <f>TEXT(Tabela7[[#This Row],[Data]],"mmm/aa")</f>
        <v>nov/22</v>
      </c>
    </row>
    <row r="512" spans="1:6" x14ac:dyDescent="0.25">
      <c r="A512" s="1">
        <v>44877</v>
      </c>
      <c r="B512" t="s">
        <v>32</v>
      </c>
      <c r="C512" t="s">
        <v>9</v>
      </c>
      <c r="D512" s="2">
        <v>-178</v>
      </c>
      <c r="F512" t="str">
        <f>TEXT(Tabela7[[#This Row],[Data]],"mmm/aa")</f>
        <v>nov/22</v>
      </c>
    </row>
    <row r="513" spans="1:6" x14ac:dyDescent="0.25">
      <c r="A513" s="1">
        <v>44878</v>
      </c>
      <c r="B513" t="s">
        <v>11</v>
      </c>
      <c r="C513" t="s">
        <v>21</v>
      </c>
      <c r="D513" s="2">
        <v>-445</v>
      </c>
      <c r="F513" t="str">
        <f>TEXT(Tabela7[[#This Row],[Data]],"mmm/aa")</f>
        <v>nov/22</v>
      </c>
    </row>
    <row r="514" spans="1:6" x14ac:dyDescent="0.25">
      <c r="A514" s="1">
        <v>44878</v>
      </c>
      <c r="B514" t="s">
        <v>24</v>
      </c>
      <c r="C514" t="s">
        <v>14</v>
      </c>
      <c r="D514" s="2">
        <v>-494</v>
      </c>
      <c r="F514" t="str">
        <f>TEXT(Tabela7[[#This Row],[Data]],"mmm/aa")</f>
        <v>nov/22</v>
      </c>
    </row>
    <row r="515" spans="1:6" x14ac:dyDescent="0.25">
      <c r="A515" s="1">
        <v>44881</v>
      </c>
      <c r="B515" t="s">
        <v>24</v>
      </c>
      <c r="C515" t="s">
        <v>25</v>
      </c>
      <c r="D515" s="2">
        <v>-222</v>
      </c>
      <c r="F515" t="str">
        <f>TEXT(Tabela7[[#This Row],[Data]],"mmm/aa")</f>
        <v>nov/22</v>
      </c>
    </row>
    <row r="516" spans="1:6" x14ac:dyDescent="0.25">
      <c r="A516" s="1">
        <v>44881</v>
      </c>
      <c r="B516" t="s">
        <v>32</v>
      </c>
      <c r="C516" t="s">
        <v>9</v>
      </c>
      <c r="D516" s="2">
        <v>-314</v>
      </c>
      <c r="F516" t="str">
        <f>TEXT(Tabela7[[#This Row],[Data]],"mmm/aa")</f>
        <v>nov/22</v>
      </c>
    </row>
    <row r="517" spans="1:6" x14ac:dyDescent="0.25">
      <c r="A517" s="1">
        <v>44885</v>
      </c>
      <c r="B517" t="s">
        <v>22</v>
      </c>
      <c r="C517" t="s">
        <v>23</v>
      </c>
      <c r="D517" s="2">
        <v>-381</v>
      </c>
      <c r="F517" t="str">
        <f>TEXT(Tabela7[[#This Row],[Data]],"mmm/aa")</f>
        <v>nov/22</v>
      </c>
    </row>
    <row r="518" spans="1:6" x14ac:dyDescent="0.25">
      <c r="A518" s="1">
        <v>44887</v>
      </c>
      <c r="B518" t="s">
        <v>16</v>
      </c>
      <c r="C518" t="s">
        <v>5</v>
      </c>
      <c r="D518" s="2">
        <v>-267</v>
      </c>
      <c r="F518" t="str">
        <f>TEXT(Tabela7[[#This Row],[Data]],"mmm/aa")</f>
        <v>nov/22</v>
      </c>
    </row>
    <row r="519" spans="1:6" x14ac:dyDescent="0.25">
      <c r="A519" s="1">
        <v>44888</v>
      </c>
      <c r="B519" t="s">
        <v>22</v>
      </c>
      <c r="C519" t="s">
        <v>23</v>
      </c>
      <c r="D519" s="2">
        <v>-480</v>
      </c>
      <c r="F519" t="str">
        <f>TEXT(Tabela7[[#This Row],[Data]],"mmm/aa")</f>
        <v>nov/22</v>
      </c>
    </row>
    <row r="520" spans="1:6" x14ac:dyDescent="0.25">
      <c r="A520" s="1">
        <v>44889</v>
      </c>
      <c r="B520" t="s">
        <v>24</v>
      </c>
      <c r="C520" t="s">
        <v>14</v>
      </c>
      <c r="D520" s="2">
        <v>-416</v>
      </c>
      <c r="F520" t="str">
        <f>TEXT(Tabela7[[#This Row],[Data]],"mmm/aa")</f>
        <v>nov/22</v>
      </c>
    </row>
    <row r="521" spans="1:6" x14ac:dyDescent="0.25">
      <c r="A521" s="1">
        <v>44891</v>
      </c>
      <c r="B521" t="s">
        <v>32</v>
      </c>
      <c r="C521" t="s">
        <v>10</v>
      </c>
      <c r="D521" s="2">
        <v>-128</v>
      </c>
      <c r="F521" t="str">
        <f>TEXT(Tabela7[[#This Row],[Data]],"mmm/aa")</f>
        <v>nov/22</v>
      </c>
    </row>
    <row r="522" spans="1:6" x14ac:dyDescent="0.25">
      <c r="A522" s="1">
        <v>44891</v>
      </c>
      <c r="B522" t="s">
        <v>32</v>
      </c>
      <c r="C522" t="s">
        <v>10</v>
      </c>
      <c r="D522" s="2">
        <v>-299</v>
      </c>
      <c r="F522" t="str">
        <f>TEXT(Tabela7[[#This Row],[Data]],"mmm/aa")</f>
        <v>nov/22</v>
      </c>
    </row>
    <row r="523" spans="1:6" x14ac:dyDescent="0.25">
      <c r="A523" s="1">
        <v>44893</v>
      </c>
      <c r="B523" t="s">
        <v>22</v>
      </c>
      <c r="C523" t="s">
        <v>12</v>
      </c>
      <c r="D523" s="2">
        <v>-159</v>
      </c>
      <c r="F523" t="str">
        <f>TEXT(Tabela7[[#This Row],[Data]],"mmm/aa")</f>
        <v>nov/22</v>
      </c>
    </row>
    <row r="524" spans="1:6" x14ac:dyDescent="0.25">
      <c r="A524" s="1">
        <v>44895</v>
      </c>
      <c r="B524" t="s">
        <v>11</v>
      </c>
      <c r="C524" t="s">
        <v>21</v>
      </c>
      <c r="D524" s="2">
        <v>-169</v>
      </c>
      <c r="F524" t="str">
        <f>TEXT(Tabela7[[#This Row],[Data]],"mmm/aa")</f>
        <v>nov/22</v>
      </c>
    </row>
    <row r="525" spans="1:6" x14ac:dyDescent="0.25">
      <c r="A525" s="1">
        <v>44895</v>
      </c>
      <c r="B525" t="s">
        <v>32</v>
      </c>
      <c r="C525" t="s">
        <v>9</v>
      </c>
      <c r="D525" s="2">
        <v>-174</v>
      </c>
      <c r="F525" t="str">
        <f>TEXT(Tabela7[[#This Row],[Data]],"mmm/aa")</f>
        <v>nov/22</v>
      </c>
    </row>
    <row r="526" spans="1:6" x14ac:dyDescent="0.25">
      <c r="A526" s="1">
        <v>44895</v>
      </c>
      <c r="B526" t="s">
        <v>16</v>
      </c>
      <c r="C526" t="s">
        <v>30</v>
      </c>
      <c r="D526" s="2">
        <v>-327</v>
      </c>
      <c r="F526" t="str">
        <f>TEXT(Tabela7[[#This Row],[Data]],"mmm/aa")</f>
        <v>nov/22</v>
      </c>
    </row>
    <row r="527" spans="1:6" x14ac:dyDescent="0.25">
      <c r="A527" s="1">
        <v>44896</v>
      </c>
      <c r="B527" t="s">
        <v>15</v>
      </c>
      <c r="C527" t="s">
        <v>27</v>
      </c>
      <c r="D527" s="2">
        <v>-457</v>
      </c>
      <c r="F527" t="str">
        <f>TEXT(Tabela7[[#This Row],[Data]],"mmm/aa")</f>
        <v>dez/22</v>
      </c>
    </row>
    <row r="528" spans="1:6" x14ac:dyDescent="0.25">
      <c r="A528" s="1">
        <v>44896</v>
      </c>
      <c r="B528" t="s">
        <v>15</v>
      </c>
      <c r="C528" t="s">
        <v>28</v>
      </c>
      <c r="D528" s="2">
        <v>-315</v>
      </c>
      <c r="F528" t="str">
        <f>TEXT(Tabela7[[#This Row],[Data]],"mmm/aa")</f>
        <v>dez/22</v>
      </c>
    </row>
    <row r="529" spans="1:6" x14ac:dyDescent="0.25">
      <c r="A529" s="1">
        <v>44896</v>
      </c>
      <c r="B529" t="s">
        <v>22</v>
      </c>
      <c r="C529" t="s">
        <v>23</v>
      </c>
      <c r="D529" s="2">
        <v>-176</v>
      </c>
      <c r="F529" t="str">
        <f>TEXT(Tabela7[[#This Row],[Data]],"mmm/aa")</f>
        <v>dez/22</v>
      </c>
    </row>
    <row r="530" spans="1:6" x14ac:dyDescent="0.25">
      <c r="A530" s="1">
        <v>44896</v>
      </c>
      <c r="B530" t="s">
        <v>38</v>
      </c>
      <c r="C530" t="s">
        <v>37</v>
      </c>
      <c r="D530" s="2">
        <v>7500</v>
      </c>
      <c r="F530" t="str">
        <f>TEXT(Tabela7[[#This Row],[Data]],"mmm/aa")</f>
        <v>dez/22</v>
      </c>
    </row>
    <row r="531" spans="1:6" x14ac:dyDescent="0.25">
      <c r="A531" s="1">
        <v>44896</v>
      </c>
      <c r="B531" t="s">
        <v>38</v>
      </c>
      <c r="C531" t="s">
        <v>42</v>
      </c>
      <c r="D531" s="2">
        <v>-5000</v>
      </c>
      <c r="F531" t="str">
        <f>TEXT(Tabela7[[#This Row],[Data]],"mmm/aa")</f>
        <v>dez/22</v>
      </c>
    </row>
    <row r="532" spans="1:6" x14ac:dyDescent="0.25">
      <c r="A532" s="1">
        <v>44897</v>
      </c>
      <c r="B532" t="s">
        <v>22</v>
      </c>
      <c r="C532" t="s">
        <v>23</v>
      </c>
      <c r="D532" s="2">
        <v>-344</v>
      </c>
      <c r="F532" t="str">
        <f>TEXT(Tabela7[[#This Row],[Data]],"mmm/aa")</f>
        <v>dez/22</v>
      </c>
    </row>
    <row r="533" spans="1:6" x14ac:dyDescent="0.25">
      <c r="A533" s="1">
        <v>44898</v>
      </c>
      <c r="B533" t="s">
        <v>32</v>
      </c>
      <c r="C533" t="s">
        <v>10</v>
      </c>
      <c r="D533" s="2">
        <v>-363</v>
      </c>
      <c r="F533" t="str">
        <f>TEXT(Tabela7[[#This Row],[Data]],"mmm/aa")</f>
        <v>dez/22</v>
      </c>
    </row>
    <row r="534" spans="1:6" x14ac:dyDescent="0.25">
      <c r="A534" s="1">
        <v>44898</v>
      </c>
      <c r="B534" t="s">
        <v>15</v>
      </c>
      <c r="C534" t="s">
        <v>27</v>
      </c>
      <c r="D534" s="2">
        <v>-242</v>
      </c>
      <c r="F534" t="str">
        <f>TEXT(Tabela7[[#This Row],[Data]],"mmm/aa")</f>
        <v>dez/22</v>
      </c>
    </row>
    <row r="535" spans="1:6" x14ac:dyDescent="0.25">
      <c r="A535" s="1">
        <v>44902</v>
      </c>
      <c r="B535" t="s">
        <v>11</v>
      </c>
      <c r="C535" t="s">
        <v>20</v>
      </c>
      <c r="D535" s="2">
        <v>-411</v>
      </c>
      <c r="F535" t="str">
        <f>TEXT(Tabela7[[#This Row],[Data]],"mmm/aa")</f>
        <v>dez/22</v>
      </c>
    </row>
    <row r="536" spans="1:6" x14ac:dyDescent="0.25">
      <c r="A536" s="1">
        <v>44907</v>
      </c>
      <c r="B536" t="s">
        <v>16</v>
      </c>
      <c r="C536" t="s">
        <v>7</v>
      </c>
      <c r="D536" s="2">
        <v>-352</v>
      </c>
      <c r="F536" t="str">
        <f>TEXT(Tabela7[[#This Row],[Data]],"mmm/aa")</f>
        <v>dez/22</v>
      </c>
    </row>
    <row r="537" spans="1:6" x14ac:dyDescent="0.25">
      <c r="A537" s="1">
        <v>44908</v>
      </c>
      <c r="B537" t="s">
        <v>11</v>
      </c>
      <c r="C537" t="s">
        <v>21</v>
      </c>
      <c r="D537" s="2">
        <v>-320</v>
      </c>
      <c r="F537" t="str">
        <f>TEXT(Tabela7[[#This Row],[Data]],"mmm/aa")</f>
        <v>dez/22</v>
      </c>
    </row>
    <row r="538" spans="1:6" x14ac:dyDescent="0.25">
      <c r="A538" s="1">
        <v>44908</v>
      </c>
      <c r="B538" t="s">
        <v>15</v>
      </c>
      <c r="C538" t="s">
        <v>28</v>
      </c>
      <c r="D538" s="2">
        <v>-196</v>
      </c>
      <c r="F538" t="str">
        <f>TEXT(Tabela7[[#This Row],[Data]],"mmm/aa")</f>
        <v>dez/22</v>
      </c>
    </row>
    <row r="539" spans="1:6" x14ac:dyDescent="0.25">
      <c r="A539" s="1">
        <v>44910</v>
      </c>
      <c r="B539" t="s">
        <v>22</v>
      </c>
      <c r="C539" t="s">
        <v>12</v>
      </c>
      <c r="D539" s="2">
        <v>-153</v>
      </c>
      <c r="F539" t="str">
        <f>TEXT(Tabela7[[#This Row],[Data]],"mmm/aa")</f>
        <v>dez/22</v>
      </c>
    </row>
    <row r="540" spans="1:6" x14ac:dyDescent="0.25">
      <c r="A540" s="1">
        <v>44910</v>
      </c>
      <c r="B540" t="s">
        <v>22</v>
      </c>
      <c r="C540" t="s">
        <v>23</v>
      </c>
      <c r="D540" s="2">
        <v>-457</v>
      </c>
      <c r="F540" t="str">
        <f>TEXT(Tabela7[[#This Row],[Data]],"mmm/aa")</f>
        <v>dez/22</v>
      </c>
    </row>
    <row r="541" spans="1:6" x14ac:dyDescent="0.25">
      <c r="A541" s="1">
        <v>44911</v>
      </c>
      <c r="B541" t="s">
        <v>32</v>
      </c>
      <c r="C541" t="s">
        <v>8</v>
      </c>
      <c r="D541" s="2">
        <v>-417</v>
      </c>
      <c r="F541" t="str">
        <f>TEXT(Tabela7[[#This Row],[Data]],"mmm/aa")</f>
        <v>dez/22</v>
      </c>
    </row>
    <row r="542" spans="1:6" x14ac:dyDescent="0.25">
      <c r="A542" s="1">
        <v>44911</v>
      </c>
      <c r="B542" t="s">
        <v>16</v>
      </c>
      <c r="C542" t="s">
        <v>30</v>
      </c>
      <c r="D542" s="2">
        <v>-207</v>
      </c>
      <c r="F542" t="str">
        <f>TEXT(Tabela7[[#This Row],[Data]],"mmm/aa")</f>
        <v>dez/22</v>
      </c>
    </row>
    <row r="543" spans="1:6" x14ac:dyDescent="0.25">
      <c r="A543" s="1">
        <v>44912</v>
      </c>
      <c r="B543" t="s">
        <v>15</v>
      </c>
      <c r="C543" t="s">
        <v>28</v>
      </c>
      <c r="D543" s="2">
        <v>-448</v>
      </c>
      <c r="F543" t="str">
        <f>TEXT(Tabela7[[#This Row],[Data]],"mmm/aa")</f>
        <v>dez/22</v>
      </c>
    </row>
    <row r="544" spans="1:6" x14ac:dyDescent="0.25">
      <c r="A544" s="1">
        <v>44913</v>
      </c>
      <c r="B544" t="s">
        <v>32</v>
      </c>
      <c r="C544" t="s">
        <v>9</v>
      </c>
      <c r="D544" s="2">
        <v>-125</v>
      </c>
      <c r="F544" t="str">
        <f>TEXT(Tabela7[[#This Row],[Data]],"mmm/aa")</f>
        <v>dez/22</v>
      </c>
    </row>
    <row r="545" spans="1:6" x14ac:dyDescent="0.25">
      <c r="A545" s="1">
        <v>44913</v>
      </c>
      <c r="B545" t="s">
        <v>22</v>
      </c>
      <c r="C545" t="s">
        <v>23</v>
      </c>
      <c r="D545" s="2">
        <v>-160</v>
      </c>
      <c r="F545" t="str">
        <f>TEXT(Tabela7[[#This Row],[Data]],"mmm/aa")</f>
        <v>dez/22</v>
      </c>
    </row>
    <row r="546" spans="1:6" x14ac:dyDescent="0.25">
      <c r="A546" s="1">
        <v>44914</v>
      </c>
      <c r="B546" t="s">
        <v>22</v>
      </c>
      <c r="C546" t="s">
        <v>23</v>
      </c>
      <c r="D546" s="2">
        <v>-173</v>
      </c>
      <c r="F546" t="str">
        <f>TEXT(Tabela7[[#This Row],[Data]],"mmm/aa")</f>
        <v>dez/22</v>
      </c>
    </row>
    <row r="547" spans="1:6" x14ac:dyDescent="0.25">
      <c r="A547" s="1">
        <v>44916</v>
      </c>
      <c r="B547" t="s">
        <v>22</v>
      </c>
      <c r="C547" t="s">
        <v>12</v>
      </c>
      <c r="D547" s="2">
        <v>-420</v>
      </c>
      <c r="F547" t="str">
        <f>TEXT(Tabela7[[#This Row],[Data]],"mmm/aa")</f>
        <v>dez/22</v>
      </c>
    </row>
    <row r="548" spans="1:6" x14ac:dyDescent="0.25">
      <c r="A548" s="1">
        <v>44916</v>
      </c>
      <c r="B548" t="s">
        <v>11</v>
      </c>
      <c r="C548" t="s">
        <v>19</v>
      </c>
      <c r="D548" s="2">
        <v>-266</v>
      </c>
      <c r="F548" t="str">
        <f>TEXT(Tabela7[[#This Row],[Data]],"mmm/aa")</f>
        <v>dez/22</v>
      </c>
    </row>
    <row r="549" spans="1:6" x14ac:dyDescent="0.25">
      <c r="A549" s="1">
        <v>44917</v>
      </c>
      <c r="B549" t="s">
        <v>15</v>
      </c>
      <c r="C549" t="s">
        <v>27</v>
      </c>
      <c r="D549" s="2">
        <v>-251</v>
      </c>
      <c r="F549" t="str">
        <f>TEXT(Tabela7[[#This Row],[Data]],"mmm/aa")</f>
        <v>dez/22</v>
      </c>
    </row>
    <row r="550" spans="1:6" x14ac:dyDescent="0.25">
      <c r="A550" s="1">
        <v>44919</v>
      </c>
      <c r="B550" t="s">
        <v>22</v>
      </c>
      <c r="C550" t="s">
        <v>23</v>
      </c>
      <c r="D550" s="2">
        <v>-412</v>
      </c>
      <c r="F550" t="str">
        <f>TEXT(Tabela7[[#This Row],[Data]],"mmm/aa")</f>
        <v>dez/22</v>
      </c>
    </row>
    <row r="551" spans="1:6" x14ac:dyDescent="0.25">
      <c r="A551" s="1">
        <v>44920</v>
      </c>
      <c r="B551" t="s">
        <v>15</v>
      </c>
      <c r="C551" t="s">
        <v>26</v>
      </c>
      <c r="D551" s="2">
        <v>-229</v>
      </c>
      <c r="F551" t="str">
        <f>TEXT(Tabela7[[#This Row],[Data]],"mmm/aa")</f>
        <v>dez/22</v>
      </c>
    </row>
    <row r="552" spans="1:6" x14ac:dyDescent="0.25">
      <c r="A552" s="1">
        <v>44920</v>
      </c>
      <c r="B552" t="s">
        <v>32</v>
      </c>
      <c r="C552" t="s">
        <v>9</v>
      </c>
      <c r="D552" s="2">
        <v>-236</v>
      </c>
      <c r="F552" t="str">
        <f>TEXT(Tabela7[[#This Row],[Data]],"mmm/aa")</f>
        <v>dez/22</v>
      </c>
    </row>
    <row r="553" spans="1:6" x14ac:dyDescent="0.25">
      <c r="A553" s="1">
        <v>44921</v>
      </c>
      <c r="B553" t="s">
        <v>16</v>
      </c>
      <c r="C553" t="s">
        <v>30</v>
      </c>
      <c r="D553" s="2">
        <v>-138</v>
      </c>
      <c r="F553" t="str">
        <f>TEXT(Tabela7[[#This Row],[Data]],"mmm/aa")</f>
        <v>dez/22</v>
      </c>
    </row>
    <row r="554" spans="1:6" x14ac:dyDescent="0.25">
      <c r="A554" s="1">
        <v>44923</v>
      </c>
      <c r="B554" t="s">
        <v>22</v>
      </c>
      <c r="C554" t="s">
        <v>12</v>
      </c>
      <c r="D554" s="2">
        <v>-266</v>
      </c>
      <c r="F554" t="str">
        <f>TEXT(Tabela7[[#This Row],[Data]],"mmm/aa")</f>
        <v>dez/22</v>
      </c>
    </row>
    <row r="555" spans="1:6" x14ac:dyDescent="0.25">
      <c r="A555" s="1">
        <v>44923</v>
      </c>
      <c r="B555" t="s">
        <v>22</v>
      </c>
      <c r="C555" t="s">
        <v>12</v>
      </c>
      <c r="D555" s="2">
        <v>-191</v>
      </c>
      <c r="F555" t="str">
        <f>TEXT(Tabela7[[#This Row],[Data]],"mmm/aa")</f>
        <v>dez/22</v>
      </c>
    </row>
    <row r="556" spans="1:6" x14ac:dyDescent="0.25">
      <c r="A556" s="1">
        <v>44924</v>
      </c>
      <c r="B556" t="s">
        <v>24</v>
      </c>
      <c r="C556" t="s">
        <v>14</v>
      </c>
      <c r="D556" s="2">
        <v>-453</v>
      </c>
      <c r="F556" t="str">
        <f>TEXT(Tabela7[[#This Row],[Data]],"mmm/aa")</f>
        <v>dez/22</v>
      </c>
    </row>
    <row r="557" spans="1:6" x14ac:dyDescent="0.25">
      <c r="A557" s="1">
        <v>44925</v>
      </c>
      <c r="B557" t="s">
        <v>16</v>
      </c>
      <c r="C557" t="s">
        <v>31</v>
      </c>
      <c r="D557" s="2">
        <v>-371</v>
      </c>
      <c r="F557" t="str">
        <f>TEXT(Tabela7[[#This Row],[Data]],"mmm/aa")</f>
        <v>dez/22</v>
      </c>
    </row>
    <row r="558" spans="1:6" x14ac:dyDescent="0.25">
      <c r="A558" s="1">
        <v>44926</v>
      </c>
      <c r="B558" t="s">
        <v>22</v>
      </c>
      <c r="C558" t="s">
        <v>12</v>
      </c>
      <c r="D558" s="2">
        <v>-166</v>
      </c>
      <c r="F558" t="str">
        <f>TEXT(Tabela7[[#This Row],[Data]],"mmm/aa")</f>
        <v>dez/22</v>
      </c>
    </row>
  </sheetData>
  <dataValidations count="1">
    <dataValidation type="list" allowBlank="1" showInputMessage="1" showErrorMessage="1" sqref="C2:C558" xr:uid="{68EE9C31-5620-4C38-ABE5-5126D294CD13}">
      <formula1>INDIRECT(B2)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7D2943-4CC7-4129-A428-23B86193E023}">
          <x14:formula1>
            <xm:f>Cadastro!$A$1:$G$1</xm:f>
          </x14:formula1>
          <xm:sqref>B2:B558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A34F-F228-4CA4-BD1C-4AD8EFE773D7}">
  <dimension ref="A1:AH23"/>
  <sheetViews>
    <sheetView showGridLines="0" zoomScaleNormal="100" workbookViewId="0">
      <selection activeCell="V3" sqref="V3"/>
    </sheetView>
  </sheetViews>
  <sheetFormatPr defaultRowHeight="15" x14ac:dyDescent="0.25"/>
  <cols>
    <col min="1" max="1" width="18" bestFit="1" customWidth="1"/>
    <col min="2" max="2" width="15.140625" bestFit="1" customWidth="1"/>
    <col min="4" max="4" width="18" bestFit="1" customWidth="1"/>
    <col min="5" max="5" width="17.5703125" bestFit="1" customWidth="1"/>
    <col min="6" max="6" width="11.7109375" bestFit="1" customWidth="1"/>
    <col min="7" max="7" width="22.5703125" bestFit="1" customWidth="1"/>
    <col min="8" max="8" width="20.140625" bestFit="1" customWidth="1"/>
    <col min="9" max="9" width="17.5703125" bestFit="1" customWidth="1"/>
    <col min="10" max="10" width="8.7109375" customWidth="1"/>
    <col min="12" max="12" width="11.5703125" bestFit="1" customWidth="1"/>
    <col min="15" max="15" width="18" bestFit="1" customWidth="1"/>
    <col min="16" max="16" width="17.5703125" bestFit="1" customWidth="1"/>
    <col min="18" max="18" width="14.7109375" bestFit="1" customWidth="1"/>
    <col min="19" max="19" width="16.140625" bestFit="1" customWidth="1"/>
    <col min="25" max="25" width="18" bestFit="1" customWidth="1"/>
    <col min="26" max="26" width="19.5703125" bestFit="1" customWidth="1"/>
    <col min="27" max="27" width="5.42578125" bestFit="1" customWidth="1"/>
    <col min="28" max="28" width="6.7109375" bestFit="1" customWidth="1"/>
    <col min="29" max="29" width="18" bestFit="1" customWidth="1"/>
    <col min="30" max="30" width="19.5703125" bestFit="1" customWidth="1"/>
    <col min="31" max="32" width="9.140625" bestFit="1" customWidth="1"/>
    <col min="33" max="35" width="10.7109375" bestFit="1" customWidth="1"/>
    <col min="36" max="36" width="11.7109375" bestFit="1" customWidth="1"/>
  </cols>
  <sheetData>
    <row r="1" spans="1:34" x14ac:dyDescent="0.25">
      <c r="A1" s="3" t="s">
        <v>2</v>
      </c>
      <c r="B1" t="s">
        <v>40</v>
      </c>
      <c r="D1" s="3" t="s">
        <v>3</v>
      </c>
      <c r="E1" t="s">
        <v>40</v>
      </c>
      <c r="G1" s="3" t="s">
        <v>1</v>
      </c>
      <c r="H1" s="3" t="s">
        <v>2</v>
      </c>
      <c r="I1" t="s">
        <v>41</v>
      </c>
      <c r="O1" s="3" t="s">
        <v>33</v>
      </c>
      <c r="P1" t="s">
        <v>41</v>
      </c>
      <c r="R1" s="3" t="s">
        <v>2</v>
      </c>
      <c r="S1" t="s">
        <v>42</v>
      </c>
    </row>
    <row r="2" spans="1:34" x14ac:dyDescent="0.25">
      <c r="G2" t="s">
        <v>11</v>
      </c>
      <c r="H2" t="s">
        <v>18</v>
      </c>
      <c r="I2" s="6">
        <v>255</v>
      </c>
      <c r="K2" s="7" t="str">
        <f>G2</f>
        <v>Carro</v>
      </c>
      <c r="L2" s="7" t="str">
        <f t="shared" ref="L2:M17" si="0">H2</f>
        <v>Combustível</v>
      </c>
      <c r="M2" s="7">
        <f t="shared" si="0"/>
        <v>255</v>
      </c>
      <c r="O2" s="4" t="s">
        <v>42</v>
      </c>
      <c r="P2" s="6">
        <v>500</v>
      </c>
      <c r="Y2" s="3" t="s">
        <v>1</v>
      </c>
      <c r="Z2" t="s">
        <v>38</v>
      </c>
    </row>
    <row r="3" spans="1:34" x14ac:dyDescent="0.25">
      <c r="A3" s="3" t="s">
        <v>33</v>
      </c>
      <c r="B3" t="s">
        <v>36</v>
      </c>
      <c r="D3" s="3" t="s">
        <v>33</v>
      </c>
      <c r="E3" t="s">
        <v>41</v>
      </c>
      <c r="G3" t="s">
        <v>11</v>
      </c>
      <c r="H3" t="s">
        <v>21</v>
      </c>
      <c r="I3" s="6">
        <v>334</v>
      </c>
      <c r="K3" s="7" t="str">
        <f t="shared" ref="K3:K23" si="1">G3</f>
        <v>Carro</v>
      </c>
      <c r="L3" s="7" t="str">
        <f t="shared" si="0"/>
        <v>Limpeza</v>
      </c>
      <c r="M3" s="7">
        <f t="shared" si="0"/>
        <v>334</v>
      </c>
      <c r="O3" s="4" t="s">
        <v>27</v>
      </c>
      <c r="P3" s="6">
        <v>612</v>
      </c>
      <c r="R3" t="s">
        <v>43</v>
      </c>
      <c r="T3" s="7" t="s">
        <v>47</v>
      </c>
      <c r="U3" s="7" t="s">
        <v>46</v>
      </c>
      <c r="V3" s="7"/>
      <c r="W3" s="7" t="s">
        <v>44</v>
      </c>
      <c r="AC3" s="3" t="s">
        <v>41</v>
      </c>
      <c r="AD3" s="3" t="s">
        <v>48</v>
      </c>
    </row>
    <row r="4" spans="1:34" x14ac:dyDescent="0.25">
      <c r="A4" s="4" t="s">
        <v>34</v>
      </c>
      <c r="B4" s="6"/>
      <c r="D4" s="4" t="s">
        <v>34</v>
      </c>
      <c r="E4" s="6"/>
      <c r="G4" t="s">
        <v>11</v>
      </c>
      <c r="H4" t="s">
        <v>19</v>
      </c>
      <c r="I4" s="6">
        <v>766</v>
      </c>
      <c r="K4" s="7" t="str">
        <f t="shared" si="1"/>
        <v>Carro</v>
      </c>
      <c r="L4" s="7" t="str">
        <f t="shared" si="0"/>
        <v>Seguro</v>
      </c>
      <c r="M4" s="7">
        <f t="shared" si="0"/>
        <v>766</v>
      </c>
      <c r="O4" s="4" t="s">
        <v>19</v>
      </c>
      <c r="P4" s="6">
        <v>766</v>
      </c>
      <c r="R4" s="11">
        <v>-500</v>
      </c>
      <c r="T4" s="8">
        <f>IF(R4&lt;-800,800,-R4)</f>
        <v>500</v>
      </c>
      <c r="U4" s="10">
        <f>W4-T4</f>
        <v>300</v>
      </c>
      <c r="V4" s="7"/>
      <c r="W4" s="7">
        <v>800</v>
      </c>
      <c r="Y4" s="3" t="s">
        <v>36</v>
      </c>
      <c r="Z4" s="3" t="s">
        <v>48</v>
      </c>
      <c r="AC4" s="3" t="s">
        <v>33</v>
      </c>
      <c r="AD4" t="s">
        <v>11</v>
      </c>
      <c r="AE4" t="s">
        <v>32</v>
      </c>
      <c r="AF4" t="s">
        <v>16</v>
      </c>
      <c r="AG4" t="s">
        <v>15</v>
      </c>
      <c r="AH4" t="s">
        <v>22</v>
      </c>
    </row>
    <row r="5" spans="1:34" x14ac:dyDescent="0.25">
      <c r="A5" s="5" t="s">
        <v>35</v>
      </c>
      <c r="B5" s="6">
        <v>402</v>
      </c>
      <c r="D5" s="5" t="s">
        <v>35</v>
      </c>
      <c r="E5" s="6">
        <v>6598</v>
      </c>
      <c r="G5" t="s">
        <v>32</v>
      </c>
      <c r="H5" t="s">
        <v>10</v>
      </c>
      <c r="I5" s="6">
        <v>370</v>
      </c>
      <c r="K5" s="7" t="str">
        <f t="shared" si="1"/>
        <v>Compras</v>
      </c>
      <c r="L5" s="7" t="str">
        <f t="shared" si="0"/>
        <v>Farmácia</v>
      </c>
      <c r="M5" s="7">
        <f t="shared" si="0"/>
        <v>370</v>
      </c>
      <c r="O5" s="4" t="s">
        <v>23</v>
      </c>
      <c r="P5" s="6">
        <v>889</v>
      </c>
      <c r="T5" s="7" t="s">
        <v>47</v>
      </c>
      <c r="U5" s="7" t="s">
        <v>45</v>
      </c>
      <c r="V5" s="7" t="s">
        <v>46</v>
      </c>
      <c r="W5" s="7" t="s">
        <v>44</v>
      </c>
      <c r="Y5" s="3" t="s">
        <v>33</v>
      </c>
      <c r="Z5" t="s">
        <v>37</v>
      </c>
      <c r="AC5" s="4" t="s">
        <v>50</v>
      </c>
      <c r="AD5" s="6">
        <v>1355</v>
      </c>
      <c r="AE5" s="6">
        <v>761</v>
      </c>
      <c r="AF5" s="6">
        <v>846</v>
      </c>
      <c r="AG5" s="6">
        <v>2029</v>
      </c>
      <c r="AH5" s="6">
        <v>1107</v>
      </c>
    </row>
    <row r="6" spans="1:34" x14ac:dyDescent="0.25">
      <c r="G6" t="s">
        <v>32</v>
      </c>
      <c r="H6" t="s">
        <v>9</v>
      </c>
      <c r="I6" s="6">
        <v>391</v>
      </c>
      <c r="K6" s="7" t="str">
        <f t="shared" si="1"/>
        <v>Compras</v>
      </c>
      <c r="L6" s="7" t="str">
        <f t="shared" si="0"/>
        <v>Hortifruti</v>
      </c>
      <c r="M6" s="7">
        <f t="shared" si="0"/>
        <v>391</v>
      </c>
      <c r="O6" s="4" t="s">
        <v>28</v>
      </c>
      <c r="P6" s="6">
        <v>1417</v>
      </c>
      <c r="T6" s="8">
        <f>T4</f>
        <v>500</v>
      </c>
      <c r="U6" s="7">
        <v>15</v>
      </c>
      <c r="V6" s="10">
        <f>U4-U6</f>
        <v>285</v>
      </c>
      <c r="W6" s="7">
        <f>W4</f>
        <v>800</v>
      </c>
      <c r="Y6" s="4" t="s">
        <v>34</v>
      </c>
      <c r="Z6" s="11"/>
    </row>
    <row r="7" spans="1:34" x14ac:dyDescent="0.25">
      <c r="G7" t="s">
        <v>16</v>
      </c>
      <c r="H7" t="s">
        <v>17</v>
      </c>
      <c r="I7" s="6">
        <v>358</v>
      </c>
      <c r="K7" s="7" t="str">
        <f t="shared" si="1"/>
        <v>Contas</v>
      </c>
      <c r="L7" s="7" t="str">
        <f t="shared" si="0"/>
        <v>IPTU</v>
      </c>
      <c r="M7" s="7">
        <f t="shared" si="0"/>
        <v>358</v>
      </c>
      <c r="T7" s="7" t="s">
        <v>47</v>
      </c>
      <c r="Y7" s="5" t="s">
        <v>35</v>
      </c>
      <c r="Z7" s="11">
        <v>6500</v>
      </c>
    </row>
    <row r="8" spans="1:34" x14ac:dyDescent="0.25">
      <c r="G8" t="s">
        <v>16</v>
      </c>
      <c r="H8" t="s">
        <v>30</v>
      </c>
      <c r="I8" s="6">
        <v>488</v>
      </c>
      <c r="K8" s="7" t="str">
        <f t="shared" si="1"/>
        <v>Contas</v>
      </c>
      <c r="L8" s="7" t="str">
        <f t="shared" si="0"/>
        <v>Telefonia</v>
      </c>
      <c r="M8" s="7">
        <f t="shared" si="0"/>
        <v>488</v>
      </c>
      <c r="T8" s="9">
        <f>T6/W6</f>
        <v>0.625</v>
      </c>
    </row>
    <row r="9" spans="1:34" x14ac:dyDescent="0.25">
      <c r="G9" t="s">
        <v>15</v>
      </c>
      <c r="H9" t="s">
        <v>28</v>
      </c>
      <c r="I9" s="6">
        <v>1417</v>
      </c>
      <c r="K9" s="7" t="str">
        <f t="shared" si="1"/>
        <v>Pet</v>
      </c>
      <c r="L9" s="7" t="str">
        <f t="shared" si="0"/>
        <v>Brinquedos</v>
      </c>
      <c r="M9" s="7">
        <f t="shared" si="0"/>
        <v>1417</v>
      </c>
    </row>
    <row r="10" spans="1:34" x14ac:dyDescent="0.25">
      <c r="G10" t="s">
        <v>15</v>
      </c>
      <c r="H10" t="s">
        <v>27</v>
      </c>
      <c r="I10" s="6">
        <v>612</v>
      </c>
      <c r="K10" s="7" t="str">
        <f t="shared" si="1"/>
        <v>Pet</v>
      </c>
      <c r="L10" s="7" t="str">
        <f t="shared" si="0"/>
        <v>Remédios</v>
      </c>
      <c r="M10" s="7">
        <f t="shared" si="0"/>
        <v>612</v>
      </c>
    </row>
    <row r="11" spans="1:34" x14ac:dyDescent="0.25">
      <c r="G11" t="s">
        <v>22</v>
      </c>
      <c r="H11" t="s">
        <v>12</v>
      </c>
      <c r="I11" s="6">
        <v>218</v>
      </c>
      <c r="K11" s="7" t="str">
        <f t="shared" si="1"/>
        <v>Transporte</v>
      </c>
      <c r="L11" s="7" t="str">
        <f t="shared" si="0"/>
        <v>Transporte Aplicativo</v>
      </c>
      <c r="M11" s="7">
        <f t="shared" si="0"/>
        <v>218</v>
      </c>
    </row>
    <row r="12" spans="1:34" x14ac:dyDescent="0.25">
      <c r="G12" t="s">
        <v>22</v>
      </c>
      <c r="H12" t="s">
        <v>23</v>
      </c>
      <c r="I12" s="6">
        <v>889</v>
      </c>
      <c r="K12" s="7" t="str">
        <f t="shared" si="1"/>
        <v>Transporte</v>
      </c>
      <c r="L12" s="7" t="str">
        <f t="shared" si="0"/>
        <v>Transporte Público</v>
      </c>
      <c r="M12" s="7">
        <f t="shared" si="0"/>
        <v>889</v>
      </c>
    </row>
    <row r="13" spans="1:34" x14ac:dyDescent="0.25">
      <c r="K13" s="7">
        <f t="shared" si="1"/>
        <v>0</v>
      </c>
      <c r="L13" s="7">
        <f t="shared" si="0"/>
        <v>0</v>
      </c>
      <c r="M13" s="7">
        <f t="shared" si="0"/>
        <v>0</v>
      </c>
    </row>
    <row r="14" spans="1:34" x14ac:dyDescent="0.25">
      <c r="K14" s="7">
        <f t="shared" si="1"/>
        <v>0</v>
      </c>
      <c r="L14" s="7">
        <f t="shared" si="0"/>
        <v>0</v>
      </c>
      <c r="M14" s="7">
        <f t="shared" si="0"/>
        <v>0</v>
      </c>
    </row>
    <row r="15" spans="1:34" x14ac:dyDescent="0.25">
      <c r="K15" s="7">
        <f t="shared" si="1"/>
        <v>0</v>
      </c>
      <c r="L15" s="7">
        <f t="shared" si="0"/>
        <v>0</v>
      </c>
      <c r="M15" s="7">
        <f t="shared" si="0"/>
        <v>0</v>
      </c>
    </row>
    <row r="16" spans="1:34" x14ac:dyDescent="0.25">
      <c r="K16" s="7">
        <f t="shared" si="1"/>
        <v>0</v>
      </c>
      <c r="L16" s="7">
        <f t="shared" si="0"/>
        <v>0</v>
      </c>
      <c r="M16" s="7">
        <f t="shared" si="0"/>
        <v>0</v>
      </c>
    </row>
    <row r="17" spans="11:13" x14ac:dyDescent="0.25">
      <c r="K17" s="7">
        <f t="shared" si="1"/>
        <v>0</v>
      </c>
      <c r="L17" s="7">
        <f t="shared" si="0"/>
        <v>0</v>
      </c>
      <c r="M17" s="7">
        <f t="shared" si="0"/>
        <v>0</v>
      </c>
    </row>
    <row r="18" spans="11:13" x14ac:dyDescent="0.25">
      <c r="K18" s="7">
        <f t="shared" si="1"/>
        <v>0</v>
      </c>
      <c r="L18" s="7">
        <f t="shared" ref="L18:L23" si="2">H18</f>
        <v>0</v>
      </c>
      <c r="M18" s="7">
        <f t="shared" ref="M18:M23" si="3">I18</f>
        <v>0</v>
      </c>
    </row>
    <row r="19" spans="11:13" x14ac:dyDescent="0.25">
      <c r="K19" s="7">
        <f t="shared" si="1"/>
        <v>0</v>
      </c>
      <c r="L19" s="7">
        <f t="shared" si="2"/>
        <v>0</v>
      </c>
      <c r="M19" s="7">
        <f t="shared" si="3"/>
        <v>0</v>
      </c>
    </row>
    <row r="20" spans="11:13" x14ac:dyDescent="0.25">
      <c r="K20" s="7">
        <f t="shared" si="1"/>
        <v>0</v>
      </c>
      <c r="L20" s="7">
        <f t="shared" si="2"/>
        <v>0</v>
      </c>
      <c r="M20" s="7">
        <f t="shared" si="3"/>
        <v>0</v>
      </c>
    </row>
    <row r="21" spans="11:13" x14ac:dyDescent="0.25">
      <c r="K21" s="7">
        <f t="shared" si="1"/>
        <v>0</v>
      </c>
      <c r="L21" s="7">
        <f t="shared" si="2"/>
        <v>0</v>
      </c>
      <c r="M21" s="7">
        <f t="shared" si="3"/>
        <v>0</v>
      </c>
    </row>
    <row r="22" spans="11:13" x14ac:dyDescent="0.25">
      <c r="K22" s="7">
        <f t="shared" si="1"/>
        <v>0</v>
      </c>
      <c r="L22" s="7">
        <f t="shared" si="2"/>
        <v>0</v>
      </c>
      <c r="M22" s="7">
        <f t="shared" si="3"/>
        <v>0</v>
      </c>
    </row>
    <row r="23" spans="11:13" x14ac:dyDescent="0.25">
      <c r="K23" s="7">
        <f t="shared" si="1"/>
        <v>0</v>
      </c>
      <c r="L23" s="7">
        <f t="shared" si="2"/>
        <v>0</v>
      </c>
      <c r="M23" s="7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Cadastro</vt:lpstr>
      <vt:lpstr>Registro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Fernando Sathler</cp:lastModifiedBy>
  <dcterms:created xsi:type="dcterms:W3CDTF">2015-06-05T18:19:34Z</dcterms:created>
  <dcterms:modified xsi:type="dcterms:W3CDTF">2024-12-11T21:52:06Z</dcterms:modified>
</cp:coreProperties>
</file>