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cuments\Cours\2A\Cyber\Analyse de risques et projet de remédiation\Projet\analyse-risque\"/>
    </mc:Choice>
  </mc:AlternateContent>
  <xr:revisionPtr revIDLastSave="0" documentId="13_ncr:1_{FCAF3259-F12D-4540-BCA0-C465393509A3}" xr6:coauthVersionLast="47" xr6:coauthVersionMax="47" xr10:uidLastSave="{00000000-0000-0000-0000-000000000000}"/>
  <bookViews>
    <workbookView xWindow="-93" yWindow="-93" windowWidth="25786" windowHeight="13866" tabRatio="500" firstSheet="1" activeTab="5"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0 Critères de dangerosité" sheetId="11" r:id="rId11"/>
    <sheet name="A3.1 Parties prenantes" sheetId="12" r:id="rId12"/>
    <sheet name="A3.2 Cartographie dangerosité" sheetId="13" r:id="rId13"/>
    <sheet name="A3.3 Scénarios stratégiques" sheetId="14" r:id="rId14"/>
    <sheet name="A3.4 Mesures écosystème" sheetId="15" r:id="rId15"/>
    <sheet name="A4.0 Échelle vraisemblance" sheetId="16" r:id="rId16"/>
    <sheet name="A4.1 Graphes d'attaque" sheetId="17" r:id="rId17"/>
    <sheet name="A4.2 Synthèse vraisemblance" sheetId="18" r:id="rId18"/>
    <sheet name="A5.0 Matrice et acceptation" sheetId="19" r:id="rId19"/>
    <sheet name="A5.1 Cartographies du risque" sheetId="20" r:id="rId20"/>
    <sheet name="A5.2 Stratégie de traitement" sheetId="21" r:id="rId21"/>
    <sheet name="A5.3 Plan de traitement" sheetId="22" r:id="rId22"/>
    <sheet name="A5.4 Risques résiduels" sheetId="23" r:id="rId23"/>
    <sheet name="A5.5 Cadre de suivi" sheetId="24" r:id="rId24"/>
  </sheets>
  <calcPr calcId="191029" iterateDelta="1E-4"/>
</workbook>
</file>

<file path=xl/calcChain.xml><?xml version="1.0" encoding="utf-8"?>
<calcChain xmlns="http://schemas.openxmlformats.org/spreadsheetml/2006/main">
  <c r="H14" i="13" l="1"/>
  <c r="E14" i="13"/>
  <c r="I14" i="13" s="1"/>
  <c r="J14" i="13" s="1"/>
  <c r="K14" i="13" s="1"/>
  <c r="H13" i="13"/>
  <c r="E13" i="13"/>
  <c r="I13" i="13" s="1"/>
  <c r="J13" i="13" s="1"/>
  <c r="K13" i="13" s="1"/>
  <c r="H12" i="13"/>
  <c r="I12" i="13" s="1"/>
  <c r="J12" i="13" s="1"/>
  <c r="K12" i="13" s="1"/>
  <c r="E12" i="13"/>
  <c r="H11" i="13"/>
  <c r="I11" i="13" s="1"/>
  <c r="J11" i="13" s="1"/>
  <c r="K11" i="13" s="1"/>
  <c r="E11" i="13"/>
  <c r="H10" i="13"/>
  <c r="E10" i="13"/>
  <c r="I10" i="13" s="1"/>
  <c r="J10" i="13" s="1"/>
  <c r="K10" i="13" s="1"/>
  <c r="H9" i="13"/>
  <c r="E9" i="13"/>
  <c r="I9" i="13" s="1"/>
  <c r="J9" i="13" s="1"/>
  <c r="K9" i="13" s="1"/>
  <c r="H8" i="13"/>
  <c r="E8" i="13"/>
  <c r="I8" i="13" s="1"/>
  <c r="J8" i="13" s="1"/>
  <c r="K8" i="13" s="1"/>
  <c r="F16" i="9"/>
  <c r="F15" i="9"/>
  <c r="F14" i="9"/>
  <c r="F13" i="9"/>
  <c r="F12" i="9"/>
  <c r="F11" i="9"/>
  <c r="F10" i="9"/>
  <c r="F9" i="9"/>
  <c r="F8" i="9"/>
</calcChain>
</file>

<file path=xl/sharedStrings.xml><?xml version="1.0" encoding="utf-8"?>
<sst xmlns="http://schemas.openxmlformats.org/spreadsheetml/2006/main" count="1660" uniqueCount="977">
  <si>
    <t>A1.3 - Échelle de gravité (G1 à G4)</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</si>
  <si>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</si>
  <si>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</si>
  <si>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</si>
  <si>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</si>
  <si>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</si>
  <si>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</si>
  <si>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</si>
  <si>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</si>
  <si>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</si>
  <si>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</si>
  <si>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</si>
  <si>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</si>
  <si>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</si>
  <si>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</si>
  <si>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</si>
  <si>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</si>
  <si>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</si>
  <si>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</si>
  <si>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</si>
  <si>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</si>
  <si>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</si>
  <si>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</si>
  <si>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</si>
  <si>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</si>
  <si>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</si>
  <si>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</si>
  <si>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</si>
  <si>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</si>
  <si>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</si>
  <si>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</si>
  <si>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</si>
  <si>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</si>
  <si>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</si>
  <si>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</si>
  <si>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</si>
  <si>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</si>
  <si>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Analyse de risque EBIOS RM : Classeur de travail</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</si>
  <si>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</si>
  <si>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</si>
  <si>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</si>
  <si>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</si>
  <si>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</si>
  <si>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</si>
  <si>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</si>
  <si>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</si>
  <si>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</si>
  <si>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Portée opérationnelle et techniques
ER et niveaux de gravité</t>
  </si>
  <si>
    <t>A2</t>
  </si>
  <si>
    <t>Identifier les couples Source de risque / Objectif visé (SR/OV) et leur pertinence.</t>
  </si>
  <si>
    <t>A3</t>
  </si>
  <si>
    <t>Scénarios stratégiques</t>
  </si>
  <si>
    <t>A4</t>
  </si>
  <si>
    <t>Scénarios opérationnels</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</si>
  <si>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</si>
  <si>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</si>
  <si>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</si>
  <si>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</si>
  <si>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</si>
  <si>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</si>
  <si>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</si>
  <si>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</si>
  <si>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</si>
  <si>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Méthodologie, conventions, plan du classeur</t>
  </si>
  <si>
    <t>A1.0 Périmètre</t>
  </si>
  <si>
    <t>Cadre de l'étude, périmètres métier et technique, participants</t>
  </si>
  <si>
    <t>Rempli</t>
  </si>
  <si>
    <t>A1.1 Missions &amp; VM</t>
  </si>
  <si>
    <t>Missions, valeurs métier (nature, description)</t>
  </si>
  <si>
    <t>A1.2 Biens supports</t>
  </si>
  <si>
    <t>A1.3 Échelle de gravité</t>
  </si>
  <si>
    <t>A1.4 Événements redoutés</t>
  </si>
  <si>
    <t>ER rattachés aux VM, cotation sur l'échelle</t>
  </si>
  <si>
    <t>A2.0 Échelle de pertinence</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</si>
  <si>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</si>
  <si>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</si>
  <si>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</si>
  <si>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</si>
  <si>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</si>
  <si>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</si>
  <si>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A3.0 Critères de dangerosité</t>
  </si>
  <si>
    <t>A3.1 Parties prenantes</t>
  </si>
  <si>
    <t>Typologie des 7 PP externes (4 partenaires + 3 prestataires)</t>
  </si>
  <si>
    <t>A3.2 Cartographie dangerosité</t>
  </si>
  <si>
    <t>Évaluation 4 critères, dangerosité calculée, identification des PPC, radar visuel</t>
  </si>
  <si>
    <t>A3.3 Scénarios stratégiques</t>
  </si>
  <si>
    <t>6 scénarios (un par couple Retenu de A2.2) avec chemins d'attaque numérotés</t>
  </si>
  <si>
    <t>A3.4 Mesures écosystème</t>
  </si>
  <si>
    <t>Mesures par PPC avec dangerosité initiale et résiduelle</t>
  </si>
  <si>
    <t>A4.0 Échelle vraisemblance</t>
  </si>
  <si>
    <t>A4.1 Graphes d'attaque</t>
  </si>
  <si>
    <t>6 scénarios opérationnels avec graphes d'attaque détaillés (4-6 actions par phase, chemin retenu en rouge)</t>
  </si>
  <si>
    <t>A4.2 Synthèse vraisemblance</t>
  </si>
  <si>
    <t>Tableau récapitulatif (G, V) prêt pour A5</t>
  </si>
  <si>
    <t>A5.0 Matrice et acceptation</t>
  </si>
  <si>
    <t>Matrice 4×4 G × V + 3 classes d'acceptabilité ANSSI</t>
  </si>
  <si>
    <t>A5.1 Cartographies du risque</t>
  </si>
  <si>
    <t>Cartographies initiale et résiduelle des 6 risques</t>
  </si>
  <si>
    <t>A5.2 Stratégie de traitement</t>
  </si>
  <si>
    <t>A5.3 Plan de traitement</t>
  </si>
  <si>
    <t>26 mesures réparties en Gouvernance / Protection / Défense / Résilience</t>
  </si>
  <si>
    <t>A5.4 Risques résiduels</t>
  </si>
  <si>
    <t>Fiches détaillées RR01-RR06 (format ANSSI p.78)</t>
  </si>
  <si>
    <t>A5.5 Cadre de suivi</t>
  </si>
  <si>
    <t>Indicateurs, comités, déclencheurs de mise à jour</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</si>
  <si>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</si>
  <si>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</si>
  <si>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</si>
  <si>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</si>
  <si>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</si>
  <si>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</si>
  <si>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</si>
  <si>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</si>
  <si>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</si>
  <si>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</si>
  <si>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</si>
  <si>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</si>
  <si>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</si>
  <si>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A1.1 - Missions et valeurs métier</t>
  </si>
  <si>
    <t>Tableau des missions et valeurs métier</t>
  </si>
  <si>
    <t>Code mission</t>
  </si>
  <si>
    <t>Mission</t>
  </si>
  <si>
    <t>Valeur métier</t>
  </si>
  <si>
    <t>Nature</t>
  </si>
  <si>
    <t>M1</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</si>
  <si>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</si>
  <si>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</si>
  <si>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</si>
  <si>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</si>
  <si>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</si>
  <si>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</si>
  <si>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</si>
  <si>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VM1.4 : Communication pédagogique</t>
  </si>
  <si>
    <t>Échanges quotidiens entre enseignants, étudiants et services de scolarité via messagerie et listes de diffusion (annonces, convocations, conventions).</t>
  </si>
  <si>
    <t>VM1.5 : Accès aux ressources documentaires</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</si>
  <si>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</si>
  <si>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</si>
  <si>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</si>
  <si>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</si>
  <si>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</si>
  <si>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</si>
  <si>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</si>
  <si>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</si>
  <si>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</si>
  <si>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</si>
  <si>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</si>
  <si>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</si>
  <si>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</si>
  <si>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</si>
  <si>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</si>
  <si>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VM3.4 : Gestion financière et comptable</t>
  </si>
  <si>
    <t>A1.2 - Biens supports</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</si>
  <si>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</si>
  <si>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</si>
  <si>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</si>
  <si>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</si>
  <si>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</si>
  <si>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</si>
  <si>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</si>
  <si>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</si>
  <si>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</si>
  <si>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</si>
  <si>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</si>
  <si>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</si>
  <si>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</si>
  <si>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</si>
  <si>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</si>
  <si>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</si>
  <si>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</si>
  <si>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</si>
  <si>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</si>
  <si>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</si>
  <si>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</si>
  <si>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</si>
  <si>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</si>
  <si>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</si>
  <si>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</si>
  <si>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</si>
  <si>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</si>
  <si>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</si>
  <si>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</si>
  <si>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</si>
  <si>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</si>
  <si>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</si>
  <si>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</si>
  <si>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</si>
  <si>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</si>
  <si>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</si>
  <si>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</si>
  <si>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</si>
  <si>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</si>
  <si>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</si>
  <si>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</si>
  <si>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</si>
  <si>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</si>
  <si>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</si>
  <si>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</si>
  <si>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</si>
  <si>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</si>
  <si>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</si>
  <si>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</si>
  <si>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</si>
  <si>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</si>
  <si>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</si>
  <si>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</si>
  <si>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</si>
  <si>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</si>
  <si>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</si>
  <si>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</si>
  <si>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</si>
  <si>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</si>
  <si>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</si>
  <si>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</si>
  <si>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A1.4 - Événements redoutés et niveau de gravité</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</si>
  <si>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</si>
  <si>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</si>
  <si>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</si>
  <si>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</si>
  <si>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</si>
  <si>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</si>
  <si>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</si>
  <si>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</si>
  <si>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</si>
  <si>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</si>
  <si>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</si>
  <si>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</si>
  <si>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</si>
  <si>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</si>
  <si>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</si>
  <si>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</si>
  <si>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</si>
  <si>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</si>
  <si>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</si>
  <si>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</si>
  <si>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</si>
  <si>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</si>
  <si>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</si>
  <si>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</si>
  <si>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</si>
  <si>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</si>
  <si>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</si>
  <si>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</si>
  <si>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</si>
  <si>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</si>
  <si>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</si>
  <si>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</si>
  <si>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</si>
  <si>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</si>
  <si>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A2.0 - Échelle de pertinence des couples SR/OV</t>
  </si>
  <si>
    <t>Matrice de référence issue de la slide 31 du cours, permettant de déduire la pertinence d'un couple Source de risque / Objectif visé à partir de deux paramètres : la motivation de la source à atteindre son objectif et les ressources dont elle dispose. La pertinence prend l'une des quatre valeurs Peu pertinent / Moyennement pertinent / Plutôt pertinent / Très pertinent. Cette matrice est utilisée par formule dans la feuille A2.2 Couples SR/OV pour garantir la cohérence des évaluations.</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</si>
  <si>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</si>
  <si>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</si>
  <si>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</si>
  <si>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</si>
  <si>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</si>
  <si>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</si>
  <si>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</si>
  <si>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</si>
  <si>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</si>
  <si>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</si>
  <si>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</si>
  <si>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</si>
  <si>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</si>
  <si>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</si>
  <si>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</si>
  <si>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</si>
  <si>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</si>
  <si>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</si>
  <si>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</si>
  <si>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</si>
  <si>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</si>
  <si>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</si>
  <si>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</si>
  <si>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</si>
  <si>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</si>
  <si>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</si>
  <si>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</si>
  <si>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</si>
  <si>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</si>
  <si>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</si>
  <si>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</si>
  <si>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</si>
  <si>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</si>
  <si>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</si>
  <si>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</si>
  <si>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</si>
  <si>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</si>
  <si>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</si>
  <si>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Liste des sources de risque (SR) candidates identifiées au regard du contexte d'UniCampus+. Chaque source est caractérisée par son profil (interne / externe), sa description sociologique et ses capacités typiques en termes de motivation et de ressources. Les couples SR/OV concrets sont construits en A2.2 à partir de cette typologie. Les erreurs humaines et négligences non malveillantes ne sont pas traitées comme sources de risque ici (cf. doctrine EBIOS RM) — elles seront prises en compte au titre des vulnérabilités à l'atelier 4.</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</si>
  <si>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</si>
  <si>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</si>
  <si>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</si>
  <si>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</si>
  <si>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</si>
  <si>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</si>
  <si>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</si>
  <si>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</si>
  <si>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</si>
  <si>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</si>
  <si>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</si>
  <si>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</si>
  <si>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</si>
  <si>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</si>
  <si>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</si>
  <si>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</si>
  <si>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</si>
  <si>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</si>
  <si>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</si>
  <si>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</si>
  <si>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</si>
  <si>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</si>
  <si>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</si>
  <si>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</si>
  <si>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</si>
  <si>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</si>
  <si>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</si>
  <si>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</si>
  <si>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Tableau des couples SR/OV évalués pour UniCampus+. Pour chaque couple, la pertinence est calculée par formule INDEX/MATCH depuis la matrice définie en A2.0 — pour modifier l'évaluation, changer Motivation et/ou Ressources via les listes déroulantes et la pertinence se met à jour automatiquement. La décision (Retenu / Surveillance / Écarté) suit en principe la pertinence (Plutôt et Très pertinent → Retenu ; Moyennement → Surveillance ; Peu → Écarté) mais peut être ajustée à dire d'expert. La colonne ER ciblé(s) fait le lien avec A1.4 et prépare A2.3.</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</si>
  <si>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</si>
  <si>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</si>
  <si>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</si>
  <si>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</si>
  <si>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</si>
  <si>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</si>
  <si>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</si>
  <si>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</si>
  <si>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</si>
  <si>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</si>
  <si>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</si>
  <si>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</si>
  <si>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</si>
  <si>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</si>
  <si>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</si>
  <si>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</si>
  <si>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</si>
  <si>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</si>
  <si>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</si>
  <si>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</si>
  <si>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</si>
  <si>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</si>
  <si>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</si>
  <si>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</si>
  <si>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</si>
  <si>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</si>
  <si>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</si>
  <si>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</si>
  <si>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</si>
  <si>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</si>
  <si>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</si>
  <si>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</si>
  <si>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</si>
  <si>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</si>
  <si>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</si>
  <si>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</si>
  <si>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Synthèse rapprochant les événements redoutés de A1.4 et les couples SR/OV de A2.2 — équivalent du visuel de la slide 32 du cours. Pour chaque ER, on liste les couples qui le portent avec leur pertinence et leur décision. Cette synthèse alimente directement l'atelier 3 : seuls les couples Retenus sont déclinés en scénarios stratégiques. ER07 (usurpation d'identité) n'est associé à aucun couple en propre car il s'agit d'un événement pivot, étape intermédiaire dans la majorité des couples opérants (notamment C01, C03, C05, C08).</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</si>
  <si>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</si>
  <si>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</si>
  <si>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</si>
  <si>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</si>
  <si>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</si>
  <si>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</si>
  <si>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</si>
  <si>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</si>
  <si>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</si>
  <si>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</si>
  <si>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</si>
  <si>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</si>
  <si>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</si>
  <si>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</si>
  <si>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</si>
  <si>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</si>
  <si>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</si>
  <si>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</si>
  <si>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</si>
  <si>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</si>
  <si>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</si>
  <si>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</si>
  <si>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A3.0 - Critères d'évaluation de la dangerosité des parties prenantes</t>
  </si>
  <si>
    <t>Échelles d'évaluation issues du guide ANSSI EBIOS RM (p.45-47) et de la slide 36 du cours 4CS08. Chaque partie prenante est notée de 1 à 4 sur quatre critères regroupés en deux blocs : l'EXPOSITION (Dépendance × Pénétration) et la FIABILITÉ CYBER (Maturité cyber × Confiance). Le niveau de dangerosité est calculé par la formule : Dangerosité = (Dépendance × Pénétration) / (Maturité × Confiance).</t>
  </si>
  <si>
    <t>Échelles d'évaluation (4 niveaux par critère)</t>
  </si>
  <si>
    <t>EXPOSITION (taille de la bulle sur le radar)</t>
  </si>
  <si>
    <t>FIABILITÉ CYBER (couleur de la bulle sur le radar)</t>
  </si>
  <si>
    <t>Dépendance</t>
  </si>
  <si>
    <t>Pénétration</t>
  </si>
  <si>
    <t>Maturité cyber</t>
  </si>
  <si>
    <t>Confiance</t>
  </si>
  <si>
    <t>Pas de lien avec le SI de la partie prenante pour réaliser la mission.</t>
  </si>
  <si>
    <t>Pas d'accès ou accès avec des privilèges de type utilisateur à des terminaux utilisateurs (poste de travail, ordiphone, etc.).</t>
  </si>
  <si>
    <t>Des règles d'hygiène sont appliquées ponctuellement et non formalisées. La capacité de réaction sur incident est incertaine.</t>
  </si>
  <si>
    <t>Les intentions de la partie prenante ne sont pas connues.</t>
  </si>
  <si>
    <t>Lien avec le SI de la partie prenante utile à la réalisation de la mission.</t>
  </si>
  <si>
    <t>Accès avec privilèges de type administrateur à des terminaux utilisateurs (parc informatique, flotte de terminaux mobiles, etc.) ou accès physique aux bureaux de l'organisme.</t>
  </si>
  <si>
    <t>Les règles d'hygiène et la réglementation sont prises en compte, sans intégration dans une politique globale. La sécurité numérique est assurée selon un mode réactif.</t>
  </si>
  <si>
    <t>Les intentions de la partie prenante sont considérées comme neutres.</t>
  </si>
  <si>
    <t>Lien avec le SI de la partie prenante indispensable mais non exclusif (possible substitution).</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</si>
  <si>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</si>
  <si>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</si>
  <si>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</si>
  <si>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Lien avec le SI de la partie prenante indispensable et unique (pas de substitution possible).</t>
  </si>
  <si>
    <t>Accès avec privilèges de type administrateur à des équipements d'infrastructure (annuaires d'entreprise, DNS, DHCP, switchs, pare-feu, hyperviseurs, baies de stockage, etc.) ou accès physique aux salles serveurs de l'organisme.</t>
  </si>
  <si>
    <t>La partie prenante met en œuvre une politique de management du risque. La politique est intégrée et prend pleinement en compte une dimension proactive.</t>
  </si>
  <si>
    <t>Les intentions de la partie prenante sont parfaitement connues et pleinement compatibles avec celles de l'organisation étudiée.</t>
  </si>
  <si>
    <t>Seuils des zones de dangerosité (issus du guide ANSSI p.47)</t>
  </si>
  <si>
    <t>Zone</t>
  </si>
  <si>
    <t>Couleur</t>
  </si>
  <si>
    <t>Borne inférieure</t>
  </si>
  <si>
    <t>Borne supérieure</t>
  </si>
  <si>
    <t>Interprétation</t>
  </si>
  <si>
    <t>Veille</t>
  </si>
  <si>
    <t>Vert</t>
  </si>
  <si>
    <t>0</t>
  </si>
  <si>
    <t>0,2</t>
  </si>
  <si>
    <t>Niveau de dangerosité acceptable, surveillance simple.</t>
  </si>
  <si>
    <t>Contrôle</t>
  </si>
  <si>
    <t>Jaune / Orange</t>
  </si>
  <si>
    <t>2,5</t>
  </si>
  <si>
    <t>Niveau de dangerosité modéré, mesures de contrôle à maintenir et renforcer si nécessaire.</t>
  </si>
  <si>
    <t>Danger</t>
  </si>
  <si>
    <t>Rouge</t>
  </si>
  <si>
    <t>16 (max)</t>
  </si>
  <si>
    <t>Partie prenante critique (PPC) : intégration prioritaire aux scénarios stratégiques et mesures de réduction.</t>
  </si>
  <si>
    <t>Paliers d'agrégation (taille et couleur des bulles sur le radar)</t>
  </si>
  <si>
    <t>Critère</t>
  </si>
  <si>
    <t>Palier 1</t>
  </si>
  <si>
    <t>Palier 2</t>
  </si>
  <si>
    <t>Palier 3</t>
  </si>
  <si>
    <t>Palier 4</t>
  </si>
  <si>
    <t>EXPOSITION (D × P)</t>
  </si>
  <si>
    <t>&lt; 3</t>
  </si>
  <si>
    <t>3 à 6</t>
  </si>
  <si>
    <t>7 à 9</t>
  </si>
  <si>
    <t>&gt; 9</t>
  </si>
  <si>
    <t>FIABILITÉ CYBER (M × C)</t>
  </si>
  <si>
    <t>&lt; 4</t>
  </si>
  <si>
    <t>4 à 5</t>
  </si>
  <si>
    <t>6 à 7</t>
  </si>
  <si>
    <t>&gt; 7</t>
  </si>
  <si>
    <t>A3.1 - Parties prenantes de l'écosystème d'UniCampus+</t>
  </si>
  <si>
    <t>Liste des parties prenantes (PP) externes identifiées dans l'écosystème d'UniCampus+. Conformément au guide ANSSI (p.91) : « un élément est une partie prenante si le commanditaire du périmètre de l'étude n'en est pas responsable ». Les étudiants, enseignants-chercheurs et personnels sont donc internes et ne figurent pas ici (ils ont été traités comme sources de risque en A2). Les clients au sens commercial n'existent pas pour une université publique — seules les catégories Partenaires et Prestataires sont retenues.</t>
  </si>
  <si>
    <t>Typologie des parties prenantes de l'écosystème</t>
  </si>
  <si>
    <t>Code PP</t>
  </si>
  <si>
    <t>Catégorie</t>
  </si>
  <si>
    <t>Description et nature de la relation</t>
  </si>
  <si>
    <t>Interaction avec UniCampus+</t>
  </si>
  <si>
    <t>PA1</t>
  </si>
  <si>
    <t>Partenaire</t>
  </si>
  <si>
    <t>Laboratoires de recherche partenaires</t>
  </si>
  <si>
    <t>Autres établissements de recherche (universités, EPIC, EPST) avec lesquels les laboratoires d'UniCampus+ co-publient, partagent des données scientifiques et conduisent des projets communs (ANR, projets européens).</t>
  </si>
  <si>
    <t>Partage de données de recherche (NFS / Samba), comptes invités, conventions de collaboration.</t>
  </si>
  <si>
    <t>PA2</t>
  </si>
  <si>
    <t>Partenaires industriels et financeurs</t>
  </si>
  <si>
    <t>Entreprises co-finançant des projets de recherche bilatéraux, chaires industrielles, contrats CIFRE. Peuvent recevoir des livrables de recherche et fournir des données ou des moyens.</t>
  </si>
  <si>
    <t>Échanges de livrables, accès ponctuel aux résultats intermédiaires, contrats de propriété intellectuelle.</t>
  </si>
  <si>
    <t>PA3</t>
  </si>
  <si>
    <t>Ministère de l'Enseignement Supérieur (tutelle)</t>
  </si>
  <si>
    <t>Autorité de tutelle administrative et financière. Reçoit du reporting et opère des contrôles. Pas d'interconnexion SI directe mais transmission régulière de données institutionnelles.</t>
  </si>
  <si>
    <t>Reporting périodique, transmission de données agrégées (effectifs, indicateurs).</t>
  </si>
  <si>
    <t>PA4</t>
  </si>
  <si>
    <t>CNIL (régulateur RGPD)</t>
  </si>
  <si>
    <t>Autorité administrative indépendante de contrôle des données personnelles. Interaction réglementaire (notifications d'incidents, contrôles éventuels).</t>
  </si>
  <si>
    <t>Notifications d'incident sous 72 h, contrôles ponctuels, recommandations.</t>
  </si>
  <si>
    <t>PR1</t>
  </si>
  <si>
    <t>Prestataire</t>
  </si>
  <si>
    <t>Éditeurs et mainteneurs logiciels</t>
  </si>
  <si>
    <t>Éditeurs des logiciels métier du SI : Moodle, application RH, OpenLDAP, Postfix/Dovecot. Fournissent les correctifs de sécurité et le support. Pas d'accès distant direct dans la maquette v1, mais peuvent intervenir en télémaintenance ponctuelle.</t>
  </si>
  <si>
    <t>Mises à jour, correctifs, support de niveau 2-3, télémaintenance occasionnelle.</t>
  </si>
  <si>
    <t>PR2</t>
  </si>
  <si>
    <t>RENATER (opérateur réseau de l'ESR)</t>
  </si>
  <si>
    <t>Opérateur du réseau national de l'enseignement supérieur et de la recherche français, assurant le raccordement Internet d'UniCampus+ et la fédération d'identités (Renater Identity Federation).</t>
  </si>
  <si>
    <t>Raccordement Internet, transit, services mutualisés (DNS, fédération d'identité).</t>
  </si>
  <si>
    <t>PR3</t>
  </si>
  <si>
    <t>Fournisseurs de bibliothèque numérique</t>
  </si>
  <si>
    <t>Fournisseurs externes de ressources documentaires accédées via la VM1.5 non instrumentée (Couperin, Cairn, EBSCO, ScienceDirect, etc.). Accès SSO/IP-based, hébergement chez le fournisseur.</t>
  </si>
  <si>
    <t>Accès aux ressources via IP filtering ou proxy d'authentification, transmission des historiques de consultation.</t>
  </si>
  <si>
    <t>A3.2 - Cartographie de dangerosité de l'écosystème</t>
  </si>
  <si>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</si>
  <si>
    <t>Évaluation de la dangerosité des parties prenantes</t>
  </si>
  <si>
    <t>Dépendance (D)</t>
  </si>
  <si>
    <t>Pénétration (P)</t>
  </si>
  <si>
    <t>Exposition (D×P)</t>
  </si>
  <si>
    <t>Maturité (M)</t>
  </si>
  <si>
    <t>Confiance (C)</t>
  </si>
  <si>
    <t>Fiabilité (M×C)</t>
  </si>
  <si>
    <t>Dangerosité ((D×P)/(M×C))</t>
  </si>
  <si>
    <t>PPC ?</t>
  </si>
  <si>
    <t>Ministère de l'Enseignement Supérieur</t>
  </si>
  <si>
    <t>RENATER (opérateur réseau ESR)</t>
  </si>
  <si>
    <t>Synthèse — Parties prenantes critiques (PPC)</t>
  </si>
  <si>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t>
  </si>
  <si>
    <t>Visualisation radar de la cartographie (équivalent slide 37 du cours et p.47 du guide ANSSI)</t>
  </si>
  <si>
    <t>A3.3 - Scénarios stratégiques</t>
  </si>
  <si>
    <t>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</si>
  <si>
    <t>Scénarios stratégiques retenus (un par couple SR/OV)</t>
  </si>
  <si>
    <t>Code scénario</t>
  </si>
  <si>
    <t>Chemins d'attaque stratégiques</t>
  </si>
  <si>
    <t>ER associé(s)</t>
  </si>
  <si>
    <t>SS1</t>
  </si>
  <si>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</si>
  <si>
    <t>SS2</t>
  </si>
  <si>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</si>
  <si>
    <t>SS3</t>
  </si>
  <si>
    <t>Revendre des données personnelles des étudiants et personnels</t>
  </si>
  <si>
    <t>Un cybercriminel exfiltre la base de données personnelles pour revente :
1. par exploitation directe d'une vulnérabilité applicative ou d'un bind LDAP anonyme depuis Internet ;
2. par rebond via un éditeur logiciel compromis (PR1) ayant accès en télémaintenance.</t>
  </si>
  <si>
    <t>SS4</t>
  </si>
  <si>
    <t>Exfiltrer le patrimoine scientifique stratégique</t>
  </si>
  <si>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</si>
  <si>
    <t>SS5</t>
  </si>
  <si>
    <t>Un personnel mécontent fraude le système RH :
1. depuis le réseau interne, en utilisant un compte légitime non révoqué pour modifier les éléments de paie ou les RIB de versement ;
2. par exploitation d'une vulnérabilité applicative de l'application RH.</t>
  </si>
  <si>
    <t>SS6</t>
  </si>
  <si>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</si>
  <si>
    <t>A3.4 - Mesures de sécurité sur l'écosystème</t>
  </si>
  <si>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</si>
  <si>
    <t>Mesures de sécurité pour les parties prenantes critiques</t>
  </si>
  <si>
    <t>Partie prenante</t>
  </si>
  <si>
    <t>Mesures de sécurité</t>
  </si>
  <si>
    <t>Dangerosité initiale</t>
  </si>
  <si>
    <t>Dangerosité résiduelle</t>
  </si>
  <si>
    <t>Déploiement de rançongiciel par supply-chain (SS2 chemin 2) ; exfiltration de données via télémaintenance (SS3 chemin 2)</t>
  </si>
  <si>
    <t>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 pénétration inchangée.</t>
  </si>
  <si>
    <t>Exfiltration du patrimoine scientifique par rebond (SS4 chemin 2) ; destruction collatérale par personnel mécontent (SS6 chemin 2)</t>
  </si>
  <si>
    <t>Diminuer la pénétration des laboratoires partenaires et accroître leur maturité cyber :
• limiter strictement le partage de données au juste besoin (principe du moindre privilège) —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</si>
  <si>
    <t>Exfiltration du patrimoine scientifique par rebond (SS4 chemin 3)</t>
  </si>
  <si>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</si>
  <si>
    <t>Hors scénarios principaux ; vigilance générale (VM1.5 non instrumentée)</t>
  </si>
  <si>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</si>
  <si>
    <t>Synthèse de l'effet des mesures sur l'écosystème</t>
  </si>
  <si>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</si>
  <si>
    <t>A4.0 - Échelle de vraisemblance des scénarios opérationnels</t>
  </si>
  <si>
    <t>Échelle de vraisemblance V1 à V4 issue du guide ANSSI EBIOS RM (p.66) et de la slide 46 du cours. 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</si>
  <si>
    <t>Échelle V1 à V4</t>
  </si>
  <si>
    <t>V1</t>
  </si>
  <si>
    <t>Peu vraisemblable</t>
  </si>
  <si>
    <t>La source de risque a peu de chance d'atteindre son objectif visé selon l'un des modes opératoires envisagés. La vraisemblance du scénario est faible.</t>
  </si>
  <si>
    <t>V2</t>
  </si>
  <si>
    <t>Vraisemblable</t>
  </si>
  <si>
    <t>La source de risque est susceptible d'atteindre son objectif visé selon l'un des modes opératoires envisagés. La vraisemblance du scénario est significative.</t>
  </si>
  <si>
    <t>V3</t>
  </si>
  <si>
    <t>Très vraisemblable</t>
  </si>
  <si>
    <t>La source de risque va probablement atteindre son objectif visé selon l'un des modes opératoires envisagés. La vraisemblance du scénario est élevée.</t>
  </si>
  <si>
    <t>V4</t>
  </si>
  <si>
    <t>Certain ou déjà produit</t>
  </si>
  <si>
    <t>La source de risque va certainement atteindre son objectif visé selon l'un des modes opératoires envisagés OU un tel scénario s'est déjà produit au sein de l'organisation (historique d'incidents).</t>
  </si>
  <si>
    <t>A4.1 - Scénarios opérationnels et graphes d'attaque</t>
  </si>
  <si>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Pour chaque phase, on liste plusieurs actions élémentaires plausibles (4 à 6) afin de couvrir l'éventail des modes opératoires. Le chemin retenu pour l'analyse est mis en évidence par des flèches rouges épaisses ; les chemins alternatifs sont en gris fin. La méthode de cotation de la vraisemblance utilisée est l'estimation globale directe (méthode expresse ANSSI, p.65). Les biens supports critiques (BSC) et les vulnérabilités spécifiques exploitées sont listés sous chaque graphe.</t>
  </si>
  <si>
    <t>SO1 - Étudiant malveillant compromet les résultats académiques (parent SS1, gravité G3, vraisemblance V3)</t>
  </si>
  <si>
    <t>Biens supports critiques (BSC)</t>
  </si>
  <si>
    <t>Vulnérabilités spécifiques exploitées</t>
  </si>
  <si>
    <t>• BS01 Moodle
• BS02 BDD Moodle
• BS04 LDAP
• BS13 Réseau campus</t>
  </si>
  <si>
    <t>• Bind LDAP anonyme sur uc-srv-ldap (slapd sans TLS, suffix dc=unicampus,dc=local)
• WiFi étudiant et serveurs sur le même VLAN 192.168.107.0/24 (aucun cloisonnement)
• Aucun MFA ni rate-limit sur Moodle (Apache + PHP basique)
• Hashs bcrypt Moodle dans mdl_user accessibles si compromission du serveur
• Aucun log centralisé : modification des notes non détectable a posteriori</t>
  </si>
  <si>
    <t>SO2 - Cybercriminel déploie un rançongiciel (parent SS2, gravité G4, vraisemblance V4)</t>
  </si>
  <si>
    <t>• BS10 Poste DSI
• BS01-07 tous serveurs
• BS12 VPN
• BS13 Réseau campus
• BS04 LDAP</t>
  </si>
  <si>
    <t>• Clé SSH privée d'admin en clair dans /home/ubuntu/.ssh/ sur uc-poste-dsi
• sudo NOPASSWD sur le poste DSI permettant l'élévation immédiate de privilèges
• VPN legacy PPTP avec MPPE-128 (RC4 déprécié) et compte partagé campus / unicampus2024
• VLAN unique 192.168.107.0/24 sans cloisonnement (étudiants, serveurs, recherche)
• Absence de sauvegardes immuables (snapshots, S3 Object Lock)
• Aucun log centralisé pour la détection précoce</t>
  </si>
  <si>
    <t>SO3 - Cybercriminel exfiltre les données personnelles (parent SS3, gravité G4, vraisemblance V3)</t>
  </si>
  <si>
    <t>• BS06 Web RH
• BS07 BDD RH
• BS04 LDAP
• BS03 Mail</t>
  </si>
  <si>
    <t>• Application uc-web-rh sans protection contre les injections SQL (pas de prepared statements)
• Communications HTTP en clair (pas de TLS) sur le réseau interne
• uc-db-rh en écoute sur 0.0.0.0:3306 sans VPN ni ACL applicative
• Hashs SHA1 sans sel dans uc-db-rh : cracking offline trivial (rainbow tables)
• Bind LDAP anonyme permettant l'énumération de toute la base étudiants/personnels
• Aucun WAF, aucune limite de débit applicative, aucune détection d'exfiltration</t>
  </si>
  <si>
    <t>SO4 - Acteur étatique exfiltre le patrimoine scientifique (parent SS4, gravité G3, vraisemblance V2)</t>
  </si>
  <si>
    <t>• BS05 Calcul/stockage recherche
• BS04 LDAP
• PA1 (PP)
• BS03 Mail
• PA2 (PP)</t>
  </si>
  <si>
    <t>• NFS et Samba exposés sur uc-calc-recherche sans authentification forte (rpcbind 111, smbd 445)
• Partages de données scientifiques trop largement ouverts aux partenaires (mauvaise habitude « tout diffuser »)
• Jupyter (port 8888) exposé sans authentification fiable
• PostgreSQL local (127.0.0.1:5432) sans chiffrement des données au repos
• Absence de détection d'exfiltration lente (pas de DLP, pas de monitoring sortant)
• Pas de cloisonnement entre le réseau étudiant et le réseau recherche</t>
  </si>
  <si>
    <t>SO5 - Personnel mécontent détourne la paie (parent SS5, gravité G3, vraisemblance V2)</t>
  </si>
  <si>
    <t>• BS06 Web RH
• BS07 BDD RH</t>
  </si>
  <si>
    <t>• Absence de procédure de révocation des comptes au départ du personnel
• Application RH sans MFA ni journalisation des modifications sensibles
• Pas de séparation des tâches (un seul compte peut modifier RIB et valider la paie)
• uc-db-rh accessible directement par les administratifs (écoute 0.0.0.0:3306)
• Hashs SHA1 sans sel : un compte compromis donne d'autres credentials
• Absence de validation à 4 yeux pour les modifications de paie</t>
  </si>
  <si>
    <t>SO6 - Personnel mécontent détruit par vengeance (parent SS6, gravité G3, vraisemblance V2)</t>
  </si>
  <si>
    <t>• BS05 Recherche
• BS07 BDD RH
• BS06 Web RH
• BS10 Poste DSI
• BS12 VPN</t>
  </si>
  <si>
    <t>• Absence de procédure de révocation des comptes au départ du personnel
• sudo NOPASSWD sur uc-poste-dsi permettant l'escalade en cas d'accès au poste
• Compte VPN partagé (campus / unicampus2024) non rotaté en cas de départ
• Absence totale de sauvegardes immuables (Object Lock S3, snapshots LVM read-only)
• Pas de versioning des données scientifiques sur uc-calc-recherche
• Pas de logs immuables permettant l'investigation post-incident</t>
  </si>
  <si>
    <t>A4.2 - Synthèse des scénarios opérationnels et de leur vraisemblance</t>
  </si>
  <si>
    <t>Tableau récapitulatif des 6 scénarios opérationnels (format inspiré de la slide 47 du cours et de la p.67 du guide ANSSI). Pour chaque scénario : la gravité héritée du scénario stratégique parent (A3.3), la vraisemblance globale évaluée en A4.1, et le niveau de risque (G × V) qui sera utilisé en A5 pour positionner les risques sur la matrice de traitement.</t>
  </si>
  <si>
    <t>Récapitulatif gravité × vraisemblance</t>
  </si>
  <si>
    <t>Code SO</t>
  </si>
  <si>
    <t>Chemin d'attaque retenu (synthèse)</t>
  </si>
  <si>
    <t>Vraisemblance</t>
  </si>
  <si>
    <t>Niveau de risque (G × V)</t>
  </si>
  <si>
    <t>SO1</t>
  </si>
  <si>
    <t>C: Scan VLAN 192.168.107.0/24 depuis WiFi étudiant → R: Phishing ciblé d'un enseignant (pièce jointe macro) → T: Connexion Moodle avec credentials enseignant → E: Modification des notes dans mdl_grade_*</t>
  </si>
  <si>
    <t>Modéré (9)</t>
  </si>
  <si>
    <t>SO2</t>
  </si>
  <si>
    <t>C: OSINT personnel (LinkedIn, site web, organigramme) → R: Phishing ciblé personnel (macro Word, ISO) → T: Vol clé SSH en clair uc-poste-dsi /.ssh/ → E: Chiffrement simultané Moodle / RH / Rech. / Mail</t>
  </si>
  <si>
    <t>Élevé (16)</t>
  </si>
  <si>
    <t>SO3</t>
  </si>
  <si>
    <t>C: Port scan externe identification uc-web-rh → R: Injection SQL uc-web-rh (login bypass) → T: Lecture directe uc-db-rh (0.0.0.0:3306) → E: Exfiltration base RH complète (500 personnels)</t>
  </si>
  <si>
    <t>Élevé (12)</t>
  </si>
  <si>
    <t>SO4</t>
  </si>
  <si>
    <t>C: Reconnaissance longue durée labos partenaires → R: Compromission labo partenaire PA1 (maillon faible) → T: Accès NFS/Samba partenaire (données partagées) → E: Exfiltration lente et discrète (low and slow)</t>
  </si>
  <si>
    <t>Modéré (6)</t>
  </si>
  <si>
    <t>SO5</t>
  </si>
  <si>
    <t>C: Connaissance interne du SI RH (personnel actif/ex) → R: Compte légitime actif → T: Navigation directe uc-web-rh (credentials valides) → E: Modification RIB de versement (détournement)</t>
  </si>
  <si>
    <t>SO6</t>
  </si>
  <si>
    <t>C: Connaissance interne du SI (personnel mécontent) → R: Compte légitime actif → T: Accès direct serveurs avec privilèges utilisateur → E: Suppression données critiques (RH, recherche)</t>
  </si>
  <si>
    <t>A5.0 - Matrice de risque et classes d'acceptation</t>
  </si>
  <si>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</si>
  <si>
    <t>Matrice gravité × vraisemblance (niveau de risque = G × V)</t>
  </si>
  <si>
    <t>G \ V</t>
  </si>
  <si>
    <t>G4 - Critique</t>
  </si>
  <si>
    <t>4 (Faible)</t>
  </si>
  <si>
    <t>8 (Moyen)</t>
  </si>
  <si>
    <t>12 (Élevé)</t>
  </si>
  <si>
    <t>16 (Élevé)</t>
  </si>
  <si>
    <t>Incapacité d'assurer la mission, survie menacée</t>
  </si>
  <si>
    <t>G3 - Grave</t>
  </si>
  <si>
    <t>3 (Faible)</t>
  </si>
  <si>
    <t>6 (Moyen)</t>
  </si>
  <si>
    <t>9 (Moyen)</t>
  </si>
  <si>
    <t>Forte dégradation, surmonté avec sérieuses difficultés</t>
  </si>
  <si>
    <t>G2 - Significative</t>
  </si>
  <si>
    <t>2 (Faible)</t>
  </si>
  <si>
    <t>Dégradation, surmonté avec quelques difficultés</t>
  </si>
  <si>
    <t>G1 - Mineure</t>
  </si>
  <si>
    <t>1 (Faible)</t>
  </si>
  <si>
    <t>Aucun impact significatif</t>
  </si>
  <si>
    <t>Classes d'acceptabilité du risque (ANSSI p.74)</t>
  </si>
  <si>
    <t>Score G × V</t>
  </si>
  <si>
    <t>Acceptabilité</t>
  </si>
  <si>
    <t>Actions à mener</t>
  </si>
  <si>
    <t>Faible</t>
  </si>
  <si>
    <t>≤ 4</t>
  </si>
  <si>
    <t>Acceptable en l'état</t>
  </si>
  <si>
    <t>Accepter</t>
  </si>
  <si>
    <t>Aucune action n'est à entreprendre</t>
  </si>
  <si>
    <t>Moyen</t>
  </si>
  <si>
    <t>Orange</t>
  </si>
  <si>
    <t>5 à 9</t>
  </si>
  <si>
    <t>Tolérable sous contrôle</t>
  </si>
  <si>
    <t>Réduire / Surveiller</t>
  </si>
  <si>
    <t>Un suivi en termes de gestion du risque est à mener et des actions sont à mettre en place dans le cadre d'une amélioration continue</t>
  </si>
  <si>
    <t>Élevé</t>
  </si>
  <si>
    <t>≥ 10</t>
  </si>
  <si>
    <t>Inacceptable</t>
  </si>
  <si>
    <t>Réduire impérativement</t>
  </si>
  <si>
    <t>Des mesures de réduction du risque doivent impérativement être prises à court terme. Dans le cas contraire, tout ou partie de l'activité sera refusé</t>
  </si>
  <si>
    <t>A5.1 - Cartographies du risque initial et résiduel</t>
  </si>
  <si>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 et de la p.72/79 du guide ANSSI.</t>
  </si>
  <si>
    <t>Tableau comparatif des 6 risques (initial vs résiduel)</t>
  </si>
  <si>
    <t>Code</t>
  </si>
  <si>
    <t>Libellé du risque</t>
  </si>
  <si>
    <t>G initial</t>
  </si>
  <si>
    <t>V initial</t>
  </si>
  <si>
    <t>Niveau initial</t>
  </si>
  <si>
    <t>G résiduel</t>
  </si>
  <si>
    <t>V résiduel</t>
  </si>
  <si>
    <t>Niveau résiduel</t>
  </si>
  <si>
    <t>R01</t>
  </si>
  <si>
    <t>Compromission des résultats académiques par un étudiant</t>
  </si>
  <si>
    <t>Moyen (9)</t>
  </si>
  <si>
    <t>Moyen (6)</t>
  </si>
  <si>
    <t>R02</t>
  </si>
  <si>
    <t>Paralysie de l'établissement par rançongiciel</t>
  </si>
  <si>
    <t>R03</t>
  </si>
  <si>
    <t>Exfiltration et revente des données personnelles</t>
  </si>
  <si>
    <t>Moyen (8)</t>
  </si>
  <si>
    <t>R04</t>
  </si>
  <si>
    <t>Exfiltration du patrimoine scientifique par un acteur étatique</t>
  </si>
  <si>
    <t>Faible (3)</t>
  </si>
  <si>
    <t>R05</t>
  </si>
  <si>
    <t>Détournement de la paie par un personnel</t>
  </si>
  <si>
    <t>R06</t>
  </si>
  <si>
    <t>Destruction de données par vengeance</t>
  </si>
  <si>
    <t>Faible (2)</t>
  </si>
  <si>
    <t>Cartographies visuelles (initial vs résiduel)</t>
  </si>
  <si>
    <t>A5.2 - Stratégie de traitement du risque</t>
  </si>
  <si>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</si>
  <si>
    <t>Stratégie de traitement par risque</t>
  </si>
  <si>
    <t>Stratégie retenue</t>
  </si>
  <si>
    <t>Niveau cible</t>
  </si>
  <si>
    <t>Justification et objectif de réduction</t>
  </si>
  <si>
    <t>Réduire</t>
  </si>
  <si>
    <t>Risque critique pour la réputation académique. Cible : ramener la vraisemblance à V2 par cloisonnement réseau, MFA enseignants et logs sur Moodle.</t>
  </si>
  <si>
    <t>Risque le plus grave (G4 V4 = Élevé). Cible : réduire gravité à G3 grâce aux sauvegardes immuables et réduire vraisemblance à V2 par durcissement complet (suppression NOPASSWD, MFA, sensibilisation).</t>
  </si>
  <si>
    <t>Risque critique pour la conformité RGPD (G4 V3 = Élevé). Cible : maintenir gravité G4 (donnée exposée = perdue) mais réduire vraisemblance à V2 par chiffrement, hash bcrypt, WAF, et cloisonnement BDD.</t>
  </si>
  <si>
    <t>Risque sur le patrimoine scientifique. Cible : réduire vraisemblance à V1 par DLP, cloisonnement recherche, audit des partenaires (mesure A3.4).</t>
  </si>
  <si>
    <t>Risque interne sur la chaîne RH. Cible : réduire vraisemblance à V1 par MFA, séparation des tâches, journalisation des modifications sensibles, révocation des comptes.</t>
  </si>
  <si>
    <t>Risque interne. Cible : réduire à la fois gravité à G2 (réversibilité grâce aux sauvegardes immuables) et vraisemblance à V1 (révocation des comptes, journalisation immuable).</t>
  </si>
  <si>
    <t>A5.3 - Plan de traitement du risque</t>
  </si>
  <si>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Les mesures marquées ⭐ Maquette v2 (fond bleu) seront effectivement implémentées dans la maquette remédiée présentée le 25/06. Les autres sont des mesures organisationnelles ou techniques avancées à déployer ultérieurement dans le cadre d'un programme cyber long terme. Coût : + faible, ++ moyen, +++ élevé.</t>
  </si>
  <si>
    <t>Plan de traitement du risque (26 mesures)</t>
  </si>
  <si>
    <t>Mesure de sécurité</t>
  </si>
  <si>
    <t>Risque(s) associé(s)</t>
  </si>
  <si>
    <t>Freins et difficultés</t>
  </si>
  <si>
    <t>Coût</t>
  </si>
  <si>
    <t>Charge estimée</t>
  </si>
  <si>
    <t>Échéance</t>
  </si>
  <si>
    <t>Priorité</t>
  </si>
  <si>
    <t>Statut</t>
  </si>
  <si>
    <t>Maquette v2</t>
  </si>
  <si>
    <t xml:space="preserve">  GOUVERNANCE</t>
  </si>
  <si>
    <t>M01</t>
  </si>
  <si>
    <t>Définition et publication d'une PSSI (Politique de Sécurité des Systèmes d'Information) incluant la politique de mots de passe (longueur minimale 12 caractères, complexité, rotation 12 mois) et la politique de gestion des comptes</t>
  </si>
  <si>
    <t>R02, R03, R05</t>
  </si>
  <si>
    <t>RSSI / Direction</t>
  </si>
  <si>
    <t>Adoption par les utilisateurs, formation nécessaire</t>
  </si>
  <si>
    <t>+</t>
  </si>
  <si>
    <t>10 j/h</t>
  </si>
  <si>
    <t>T0+3 mois</t>
  </si>
  <si>
    <t>P1</t>
  </si>
  <si>
    <t>À lancer</t>
  </si>
  <si>
    <t>M02</t>
  </si>
  <si>
    <t>Procédure formalisée de gestion du cycle de vie des comptes : création, modification, révocation automatique au départ du personnel, revue trimestrielle des comptes actifs</t>
  </si>
  <si>
    <t>R05, R06</t>
  </si>
  <si>
    <t>DRH / DSI</t>
  </si>
  <si>
    <t>Coordination entre DRH et DSI nécessaire</t>
  </si>
  <si>
    <t>8 j/h</t>
  </si>
  <si>
    <t>M03</t>
  </si>
  <si>
    <t>Charte d'usage du système d'information signée par chaque étudiant et personnel (à l'inscription et à la prise de poste), rappelant les obligations et sanctions</t>
  </si>
  <si>
    <t>R01, R05, R06</t>
  </si>
  <si>
    <t>Lourdeur administrative</t>
  </si>
  <si>
    <t>5 j/h</t>
  </si>
  <si>
    <t>P2</t>
  </si>
  <si>
    <t>M04</t>
  </si>
  <si>
    <t>Élaboration et test du Plan de Continuité d'Activité (PCA) et du Plan de Reprise d'Activité (PRA) couvrant les services critiques (Moodle, RH, recherche)</t>
  </si>
  <si>
    <t>R02, R06</t>
  </si>
  <si>
    <t>Coordination de toutes les directions, exercices coûteux</t>
  </si>
  <si>
    <t>++</t>
  </si>
  <si>
    <t>30 j/h</t>
  </si>
  <si>
    <t>T0+12 mois</t>
  </si>
  <si>
    <t>M05</t>
  </si>
  <si>
    <t>Programme de sensibilisation cyber : campagne de phishing simulé trimestrielle, formations e-learning obligatoires, communications régulières</t>
  </si>
  <si>
    <t>R02, R03</t>
  </si>
  <si>
    <t>RSSI</t>
  </si>
  <si>
    <t>Engagement des utilisateurs, budget annuel récurrent</t>
  </si>
  <si>
    <t>Récurrente</t>
  </si>
  <si>
    <t>T0+3 mois puis continu</t>
  </si>
  <si>
    <t>M06</t>
  </si>
  <si>
    <t>Inclusion de clauses cyber dans les contrats des prestataires (RGPD, notification d'incident &lt; 72 h, audit de sécurité périodique, droit d'audit) — cf. mesure A3.4 pour PR1</t>
  </si>
  <si>
    <t>R02, R03, R04</t>
  </si>
  <si>
    <t>RSSI / Direction Juridique</t>
  </si>
  <si>
    <t>Renégociation des contrats existants, résistance des prestataires</t>
  </si>
  <si>
    <t>15 j/h</t>
  </si>
  <si>
    <t>T0+6 mois</t>
  </si>
  <si>
    <t xml:space="preserve">  PROTECTION</t>
  </si>
  <si>
    <t>M07</t>
  </si>
  <si>
    <t>Cloisonnement réseau : création de VLANs séparés pour étudiants (WiFi, salles info), personnel administratif, recherche, DSI/infrastructure, et DMZ publique — pare-feu entre les VLANs</t>
  </si>
  <si>
    <t>R01, R02, R03, R04</t>
  </si>
  <si>
    <t>Reconfiguration réseau lourde, interruptions de service</t>
  </si>
  <si>
    <t>20 j/h</t>
  </si>
  <si>
    <t>⭐ Oui</t>
  </si>
  <si>
    <t>M08</t>
  </si>
  <si>
    <t>Suppression du bind LDAP anonyme et activation de LDAPS (TLS) sur uc-srv-ldap ; ACLs strictes par compte et fonction</t>
  </si>
  <si>
    <t>R01, R03</t>
  </si>
  <si>
    <t>Mise à jour des applications clientes LDAP</t>
  </si>
  <si>
    <t>M09</t>
  </si>
  <si>
    <t>Migration des hashs SHA1 sans sel de uc-db-rh vers bcrypt (coût 12) ou argon2id ; renouvellement forcé des mots de passe des comptes affectés</t>
  </si>
  <si>
    <t>Renouvellement des mots de passe à orchestrer</t>
  </si>
  <si>
    <t>M10</t>
  </si>
  <si>
    <t>Suppression de sudo NOPASSWD sur uc-poste-dsi ; configuration sudo avec mot de passe, journalisation systématique via auditd</t>
  </si>
  <si>
    <t>Adaptation des scripts d'administration</t>
  </si>
  <si>
    <t>3 j/h</t>
  </si>
  <si>
    <t>M11</t>
  </si>
  <si>
    <t>Activation HTTPS/TLS systématique sur toutes les applications web (Moodle, RH, etc.) via Let's Encrypt ou PKI interne ; redirection HTTP → HTTPS</t>
  </si>
  <si>
    <t>R03, R05</t>
  </si>
  <si>
    <t>Gestion des certificats, mise à jour des liens internes</t>
  </si>
  <si>
    <t>M12</t>
  </si>
  <si>
    <t>Restriction de l'écoute de uc-db-rh sur 127.0.0.1 (binding local) ou réseau RH uniquement ; suppression de l'écoute 0.0.0.0:3306</t>
  </si>
  <si>
    <t>1 j/h</t>
  </si>
  <si>
    <t>M13</t>
  </si>
  <si>
    <t>Remplacement du VPN PPTP legacy (MPPE-128 RC4 déprécié) par WireGuard ou OpenVPN avec authentification par certificats X.509</t>
  </si>
  <si>
    <t>Distribution des certificats aux personnels distants</t>
  </si>
  <si>
    <t>M14</t>
  </si>
  <si>
    <t>Suppression du compte VPN partagé (campus / unicampus2024) ; création de comptes individuels avec rotation des credentials et révocation à la sortie</t>
  </si>
  <si>
    <t>Création de comptes individuels en volume</t>
  </si>
  <si>
    <t>M15</t>
  </si>
  <si>
    <t>Mise en place d'une authentification multifacteur (MFA) sur les applications critiques : Moodle (enseignants/admins), uc-web-rh, accès VPN, comptes administrateurs</t>
  </si>
  <si>
    <t>R01, R02, R03, R05</t>
  </si>
  <si>
    <t>DSI / RSSI</t>
  </si>
  <si>
    <t>Adoption utilisateurs, gestion des tokens</t>
  </si>
  <si>
    <t>M16</t>
  </si>
  <si>
    <t>Installation d'un WAF (Web Application Firewall) devant uc-web-moodle et uc-web-rh avec règles OWASP CRS, protection contre injections SQL, XSS, brute-force</t>
  </si>
  <si>
    <t>Ajustement des règles pour éviter les faux positifs</t>
  </si>
  <si>
    <t>T0+9 mois</t>
  </si>
  <si>
    <t xml:space="preserve">  DÉFENSE</t>
  </si>
  <si>
    <t>M17</t>
  </si>
  <si>
    <t>Mise en place d'un système de logs centralisés (rsyslog + Graylog ou ELK) collectant les journaux de tous les serveurs, applications, équipements réseau ; rétention 12 mois minimum, conservation immuable</t>
  </si>
  <si>
    <t>Tous</t>
  </si>
  <si>
    <t>Volume de logs important, stockage à provisionner</t>
  </si>
  <si>
    <t>M18</t>
  </si>
  <si>
    <t>Déploiement d'une sonde IDS/IPS (Suricata) en bordure DMZ et entre VLANs, avec règles Emerging Threats à jour</t>
  </si>
  <si>
    <t>Maintenance des règles, ajustements</t>
  </si>
  <si>
    <t>M19</t>
  </si>
  <si>
    <t>Mise en place d'un SIEM (Wazuh ou équivalent) pour la corrélation des événements, la détection d'anomalies et l'alerte temps réel ; définition de cas d'usage prioritaires</t>
  </si>
  <si>
    <t>Compétences nécessaires pour configurer les règles</t>
  </si>
  <si>
    <t>+++</t>
  </si>
  <si>
    <t>M20</t>
  </si>
  <si>
    <t>Sonde DLP (Data Loss Prevention) sur les flux sortants pour détecter les exfiltrations de fichiers de recherche en volume</t>
  </si>
  <si>
    <t>R03, R04</t>
  </si>
  <si>
    <t>Définition des règles DLP, faux positifs</t>
  </si>
  <si>
    <t>T0+18 mois</t>
  </si>
  <si>
    <t>P3</t>
  </si>
  <si>
    <t>M21</t>
  </si>
  <si>
    <t>Déploiement d'un EDR (Endpoint Detection and Response) sur les postes de la DSI et du personnel administratif, extension progressive aux postes étudiants</t>
  </si>
  <si>
    <t>Licences EDR, impact performance</t>
  </si>
  <si>
    <t xml:space="preserve">  RÉSILIENCE</t>
  </si>
  <si>
    <t>M22</t>
  </si>
  <si>
    <t>Mise en place de sauvegardes immuables : snapshots LVM read-only, externalisation vers stockage S3-compatible avec Object Lock, sauvegardes 3-2-1, rétention différentielle 30/90/365 jours</t>
  </si>
  <si>
    <t>Stockage à provisionner, bande passante</t>
  </si>
  <si>
    <t>M23</t>
  </si>
  <si>
    <t>Tests de restauration semestriels documentés sur un échantillon représentatif (Moodle, RH, recherche) ; validation du RTO et du RPO contractuels</t>
  </si>
  <si>
    <t>Mobilisation des équipes pour les tests</t>
  </si>
  <si>
    <t>10 j/h / semestre</t>
  </si>
  <si>
    <t>T0+9 mois puis continu</t>
  </si>
  <si>
    <t>M24</t>
  </si>
  <si>
    <t>Snapshots automatiques quotidiens des VMs critiques au niveau hyperviseur, rétention 7 jours en local, 30 jours hors-site</t>
  </si>
  <si>
    <t>Stockage à provisionner</t>
  </si>
  <si>
    <t>M25</t>
  </si>
  <si>
    <t>Mise en haute disponibilité (HA) des services critiques : LDAP (réplication maître-maître), base de données (réplication ou cluster), serveurs DNS internes</t>
  </si>
  <si>
    <t>Complexité opérationnelle, double infrastructure</t>
  </si>
  <si>
    <t>M26</t>
  </si>
  <si>
    <t>Procédure de réponse à incident (PRI) formalisée et testée : équipe de réponse, playbooks par type d'incident (rançongiciel, intrusion, fuite de données), communication de crise</t>
  </si>
  <si>
    <t>Exercices de gestion de crise à organiser</t>
  </si>
  <si>
    <t>Statistiques du plan de traitement</t>
  </si>
  <si>
    <t>Nombre total de mesures : 26</t>
  </si>
  <si>
    <t>Mesures implémentées dans la maquette v2 (échéance T0+6 mois max) : 10</t>
  </si>
  <si>
    <t>Mesures prioritaires P1 : 14</t>
  </si>
  <si>
    <t>Répartition par catégorie : GOUVERNANCE : 6, PROTECTION : 10, DÉFENSE : 5, RÉSILIENCE : 5</t>
  </si>
  <si>
    <t>A5.4 - Risques résiduels (fiches détaillées)</t>
  </si>
  <si>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</si>
  <si>
    <t>RR01 — Compromission des résultats académiques par un étudiant</t>
  </si>
  <si>
    <t>Description :</t>
  </si>
  <si>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</si>
  <si>
    <t>Vulnérabilités résiduelles :</t>
  </si>
  <si>
    <t>• Persistance possible de credentials volés en cas de phishing réussi malgré MFA
• Risque d'ingénierie sociale sur les enseignants restant exposés
• Erreurs humaines dans la gestion des sessions Moodle (sessions partagées)</t>
  </si>
  <si>
    <t>Événements redoutés concernés :</t>
  </si>
  <si>
    <t>Mesures de traitement appliquées :</t>
  </si>
  <si>
    <t>M07 Cloisonnement VLANs ; M08 LDAP anonyme + LDAPS ; M15 MFA ; M17 Logs centralisés ; M05 Sensibilisation phishing</t>
  </si>
  <si>
    <t>Estimation :</t>
  </si>
  <si>
    <t>Indicateur</t>
  </si>
  <si>
    <t>Initial</t>
  </si>
  <si>
    <t>Résiduel</t>
  </si>
  <si>
    <t>Réduction</t>
  </si>
  <si>
    <t>Aucune réduction</t>
  </si>
  <si>
    <t>−1</t>
  </si>
  <si>
    <t>Niveau de risque</t>
  </si>
  <si>
    <t>−3 (33 %)</t>
  </si>
  <si>
    <t>Suivi du risque résiduel :</t>
  </si>
  <si>
    <t>Indicateur : nombre de tentatives de phishing simulé détectées par les enseignants. Revue : trimestrielle.</t>
  </si>
  <si>
    <t>RR02 — Paralysie de l'établissement par rançongiciel</t>
  </si>
  <si>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</si>
  <si>
    <t>• Risque d'attaque 0-day non couverte par les signatures IDS/IPS
• Persistance possible d'attaques de phishing très ciblées (spear-phishing avancé)
• Durée de restauration depuis sauvegardes : RTO non encore validé
• Risque sur le périmètre étudiant non couvert par EDR</t>
  </si>
  <si>
    <t>M07 Cloisonnement ; M10 Suppression NOPASSWD ; M15 MFA ; M17 Logs centralisés ; M18 IDS/IPS ; M19 SIEM ; M21 EDR ; M22 Sauvegardes immuables ; M23 Tests restauration ; M05 Sensibilisation ; M26 Procédure de réponse à incident</t>
  </si>
  <si>
    <t>−2</t>
  </si>
  <si>
    <t>−10 (62 %)</t>
  </si>
  <si>
    <t>Indicateur : RTO mesuré lors des tests de restauration semestriels (cible &lt; 24h). Revue : semestrielle.</t>
  </si>
  <si>
    <t>RR03 — Exfiltration et revente des données personnelles</t>
  </si>
  <si>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</si>
  <si>
    <t>• Risque persistant d'exfiltration ciblée de petits volumes
• Faux positifs DLP pouvant masquer de réelles exfiltrations
• Risque sur les sauvegardes externalisées si compromises
• Risque sur les exports légitimes (vers ministère, partenaires)</t>
  </si>
  <si>
    <t>M07 Cloisonnement ; M09 Hashs bcrypt ; M11 HTTPS/TLS ; M12 Restriction BDD ; M15 MFA ; M16 WAF ; M17 Logs centralisés ; M20 DLP ; M01 PSSI</t>
  </si>
  <si>
    <t>−4 (33 %)</t>
  </si>
  <si>
    <t>Indicateur : nombre d'alertes DLP et taux de faux positifs. Revue : trimestrielle. Coordination avec DPO.</t>
  </si>
  <si>
    <t>RR04 — Exfiltration du patrimoine scientifique par un acteur étatique</t>
  </si>
  <si>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</si>
  <si>
    <t>• Maturité cyber hétérogène des partenaires malgré les audits
• Risque persistant via doctorants en thèse partagée
• Risque de canal légitime utilisé pour l'exfiltration (mail externe vers comptes personnels)</t>
  </si>
  <si>
    <t>M07 Cloisonnement ; M17 Logs centralisés ; M19 SIEM ; M20 DLP ; M06 Clauses cyber prestataires ; Mesures A3.4 écosystème</t>
  </si>
  <si>
    <t>−3 (50 %)</t>
  </si>
  <si>
    <t>Indicateur : nombre d'incidents signalés par les partenaires, résultats des audits annuels. Revue : annuelle, coordination directeur recherche.</t>
  </si>
  <si>
    <t>RR05 — Détournement de la paie par un personnel</t>
  </si>
  <si>
    <t>Après mise en œuvre des mesures (MFA, journalisation des modifications RH, séparation des tâches, validation à 4 yeux sur les RIB), le risque résiduel devient faible. Le risque persistant porte sur la collusion entre personnels et sur les contournements organisationnels.</t>
  </si>
  <si>
    <t>• Risque de collusion entre deux personnels ayant des droits différents
• Risque social engineering du support DSI pour reset de mot de passe
• Risque sur les comptes temporaires (CDD, stagiaires)</t>
  </si>
  <si>
    <t>M02 Révocation comptes ; M09 Hashs bcrypt ; M11 HTTPS ; M12 Restriction BDD ; M15 MFA ; M17 Logs centralisés ; M01 PSSI</t>
  </si>
  <si>
    <t>Indicateur : revue trimestrielle des comptes RH actifs, audit annuel des modifications de RIB. Revue : trimestrielle.</t>
  </si>
  <si>
    <t>RR06 — Destruction de données par vengeance</t>
  </si>
  <si>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</si>
  <si>
    <t>• Délai de détection entre l'acte et son investigation (durant emploi actif)
• Risque sur les données non couvertes par les sauvegardes immuables
• Risque persistant sur les comptes très privilégiés (admin DSI)</t>
  </si>
  <si>
    <t>M02 Révocation comptes ; M10 Suppression NOPASSWD ; M14 Comptes individuels VPN ; M17 Logs centralisés (immuables) ; M22 Sauvegardes immuables ; M24 Snapshots automatiques</t>
  </si>
  <si>
    <t>−4 (67 %)</t>
  </si>
  <si>
    <t>Indicateur : délai moyen de révocation après départ (cible &lt; 24h), nombre d'alertes sur comptes admin. Revue : trimestrielle.</t>
  </si>
  <si>
    <t>A5.5 - Cadre de suivi et de surveillance des risques</t>
  </si>
  <si>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</si>
  <si>
    <t>Indicateurs de pilotage par catégorie</t>
  </si>
  <si>
    <t>Fréquence</t>
  </si>
  <si>
    <t>Cible et seuil d'alerte</t>
  </si>
  <si>
    <t>Gouvernance</t>
  </si>
  <si>
    <t>Taux de tenue des comités de pilotage prévus</t>
  </si>
  <si>
    <t>Mensuelle</t>
  </si>
  <si>
    <t>Cible : 100 %. Alerte : &lt; 80 %.</t>
  </si>
  <si>
    <t>Pourcentage de mesures du plan en statut « Terminée »</t>
  </si>
  <si>
    <t>Cible : 100 % à T0+24 mois. Alerte : retard &gt; 3 mois.</t>
  </si>
  <si>
    <t>Budget consommé vs alloué par mesure</t>
  </si>
  <si>
    <t>Trimestrielle</t>
  </si>
  <si>
    <t>Alerte : &gt; 110 % du budget initial.</t>
  </si>
  <si>
    <t>Protection</t>
  </si>
  <si>
    <t>Taux de comptes administrateurs avec MFA actif</t>
  </si>
  <si>
    <t>Cible : 100 %. Alerte : &lt; 95 %.</t>
  </si>
  <si>
    <t>Taux de comptes utilisateurs avec MFA actif</t>
  </si>
  <si>
    <t>Cible : 80 % à T0+12 mois. Alerte : &lt; 50 %.</t>
  </si>
  <si>
    <t>Pourcentage de hashs SHA1 résiduels dans uc-db-rh</t>
  </si>
  <si>
    <t>Cible : 0 %. Alerte : &gt; 5 %.</t>
  </si>
  <si>
    <t>Nombre de bind LDAP anonymes encore détectés</t>
  </si>
  <si>
    <t>Cible : 0. Alerte : &gt; 0.</t>
  </si>
  <si>
    <t>Défense</t>
  </si>
  <si>
    <t>Nombre d'alertes SIEM / mois (volumétrie)</t>
  </si>
  <si>
    <t>Suivi de tendance. Alerte : variation &gt; 50 %.</t>
  </si>
  <si>
    <t>Temps moyen de détection d'un incident (MTTD)</t>
  </si>
  <si>
    <t>Cible : &lt; 4 heures pour incident critique.</t>
  </si>
  <si>
    <t>Pourcentage de logs collectés par rapport au périmètre</t>
  </si>
  <si>
    <t>Cible : 100 %. Alerte : &lt; 90 %.</t>
  </si>
  <si>
    <t>Nombre de campagnes de phishing simulées et taux de clic</t>
  </si>
  <si>
    <t>Cible : taux de clic &lt; 5 %. Alerte : &gt; 15 %.</t>
  </si>
  <si>
    <t>Résilience</t>
  </si>
  <si>
    <t>Succès des tests de restauration (RTO mesuré)</t>
  </si>
  <si>
    <t>Semestrielle</t>
  </si>
  <si>
    <t>Cible RTO : &lt; 24 h pour services critiques. Alerte : &gt; 48 h.</t>
  </si>
  <si>
    <t>Vérification d'intégrité des sauvegardes immuables</t>
  </si>
  <si>
    <t>Hebdomadaire</t>
  </si>
  <si>
    <t>Cible : 100 % des sauvegardes vérifiées. Alerte : échec &gt; 1 par mois.</t>
  </si>
  <si>
    <t>Délai de révocation des comptes après départ</t>
  </si>
  <si>
    <t>Cible : &lt; 24 h. Alerte : &gt; 72 h.</t>
  </si>
  <si>
    <t>Organisation des comités et cycle de revue</t>
  </si>
  <si>
    <t>Instance</t>
  </si>
  <si>
    <t>Composition</t>
  </si>
  <si>
    <t>Objet et livrables</t>
  </si>
  <si>
    <t>Comité de pilotage SSI (COPIL)</t>
  </si>
  <si>
    <t>Direction, RSSI, DSI, représentant Métiers</t>
  </si>
  <si>
    <t>Trimestrielle (T0+3, T0+6, T0+9 mois) puis semestrielle en croisière</t>
  </si>
  <si>
    <t>Pilotage stratégique du plan de traitement, validation des arbitrages, présentation de l'avancement à la Direction, validation des évolutions de risque.</t>
  </si>
  <si>
    <t>Comité opérationnel SSI</t>
  </si>
  <si>
    <t>RSSI, DSI, équipe sécurité opérationnelle</t>
  </si>
  <si>
    <t>Suivi opérationnel des mesures, des indicateurs, des incidents, des nouvelles vulnérabilités, des écarts au plan.</t>
  </si>
  <si>
    <t>Revue annuelle des risques</t>
  </si>
  <si>
    <t>Direction, RSSI, DSI, DPO, Direction Juridique, représentants Métiers</t>
  </si>
  <si>
    <t>Annuelle (cycle stratégique)</t>
  </si>
  <si>
    <t>Révision complète de l'analyse de risque : missions, scénarios, écosystème. Décision de mise à jour de l'étude EBIOS RM si nécessaire.</t>
  </si>
  <si>
    <t>Commission d'homologation</t>
  </si>
  <si>
    <t>Direction, RSSI, DSI, DPO, autorité d'homologation</t>
  </si>
  <si>
    <t>Tous les 3 ans ou en cas d'évolution majeure</t>
  </si>
  <si>
    <t>Décision formelle d'homologation du SI, validation de l'acceptabilité des risques résiduels.</t>
  </si>
  <si>
    <t>Déclencheurs de mise à jour de l'analyse de risque</t>
  </si>
  <si>
    <t>Déclencheur</t>
  </si>
  <si>
    <t>Responsable veille</t>
  </si>
  <si>
    <t>Action déclenchée</t>
  </si>
  <si>
    <t>Menace cyber</t>
  </si>
  <si>
    <t>Apparition d'une CVE majeure (CVSS ≥ 9) sur un bien support</t>
  </si>
  <si>
    <t>Évaluation immédiate de l'exposition, application du correctif sous 7 jours, revue du plan.</t>
  </si>
  <si>
    <t>Nouvelle vague d'attaques sectorielles (rançongiciels sur l'ESR)</t>
  </si>
  <si>
    <t>RSSI / CERT-FR</t>
  </si>
  <si>
    <t>Réévaluation de la vraisemblance des SO concernés, sensibilisation renforcée.</t>
  </si>
  <si>
    <t>Réglementation</t>
  </si>
  <si>
    <t>Évolution RGPD, directive NIS 2, exigences ANSSI</t>
  </si>
  <si>
    <t>DPO / Juridique</t>
  </si>
  <si>
    <t>Mise à jour des mesures organisationnelles, revue de la PSSI.</t>
  </si>
  <si>
    <t>Architecture</t>
  </si>
  <si>
    <t>Évolution majeure de l'architecture (nouveau service, migration)</t>
  </si>
  <si>
    <t>Mise à jour des biens supports A1.2, réévaluation des scénarios concernés.</t>
  </si>
  <si>
    <t>Écosystème</t>
  </si>
  <si>
    <t>Nouveau partenaire ou prestataire, changement de prestataire</t>
  </si>
  <si>
    <t>RSSI / Achats</t>
  </si>
  <si>
    <t>Mise à jour de la cartographie A3.2, audit cyber du nouvel acteur.</t>
  </si>
  <si>
    <t>Incident</t>
  </si>
  <si>
    <t>Incident de sécurité avéré (interne ou écosystème)</t>
  </si>
  <si>
    <t>Retour d'expérience, mise à jour des scénarios, ajustement des mesures.</t>
  </si>
  <si>
    <t>Cycle</t>
  </si>
  <si>
    <t>Échéance du cycle stratégique (1 an)</t>
  </si>
  <si>
    <t>Revue annuelle complète de l'analyse de risque.</t>
  </si>
  <si>
    <t>Projet 07 : UniCampus+   |   Cours 4CS08 - Analyse de risques  |   Méthode EBIOS Risk Manager</t>
  </si>
  <si>
    <t>Définir le périmètre, les missions, les valeurs métier, les biens supports, les événements redoutés (ER) et leur gravité</t>
  </si>
  <si>
    <t>Couples SR/OV retenus
Couples SR/OV surveillés
Liens SR/OV - ER</t>
  </si>
  <si>
    <t>Origines des risques</t>
  </si>
  <si>
    <t>Identification des parties prenantes clés de l'écosystème et élaboration de
scénarios de risque de haut niveau</t>
  </si>
  <si>
    <t>Cartographie des menaces
pesant sur l'écosystème
Scénarios stratégiques
Mesures de sécurité mises
en place pour l'écosystème</t>
  </si>
  <si>
    <t>Scénarios opérationnels
Évaluation de la probabilité
des scénarios opérationnels</t>
  </si>
  <si>
    <t>Élaborer des scénarios opérationnels décrivant les procédures techniques qui seront mises en œuvre par les sources de risque</t>
  </si>
  <si>
    <t>A0</t>
  </si>
  <si>
    <t>Biens supports par VM (valeurs métier), descriptions, responsables</t>
  </si>
  <si>
    <t>Échelle et critères de classification de gravité calibrée pour Unicampus (G1 à G4)</t>
  </si>
  <si>
    <t xml:space="preserve">Matrice de pertinence des couples SR/OV </t>
  </si>
  <si>
    <t>Echelle pour l'analyse du risque induit par les parties prenantes (PP) avec les critères de pénétration, dépendance, maturité  et confiance</t>
  </si>
  <si>
    <t>Échelle V1 à V4 de la vraissemblance</t>
  </si>
  <si>
    <t xml:space="preserve">Décision de traitement par risque </t>
  </si>
  <si>
    <t>Périmètre technique modélisé dans la maquette v1 (état de la maquette au moment de la réalisation de l'analyse; nous serons éventuellement ammené à reduire le nombre de machines virtuelles et donc à condenser les biens support sur certaines machines) : 
11 machines virtuelles sur un seul subnet (192.168.107.0/24) 
1 firewall périmétrique (`uc-fw-legacy`)
1 VPN d'accès distant (`uc-vpn-legacy`)
5 serveurs applicatifs (Moodle, mail, LDAP, RH, recherche)
1 base de données back-end RH (`uc-db-rh`)
3 postes clients (étudiant, enseignant, DSI)</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</si>
  <si>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
(indiqué à titre indicatif dans le cadre d'une éventuelle réutilsation de ce fichier pour d'autres analyses de risques)</t>
  </si>
  <si>
    <t xml:space="preserve">Enseignement  
Assurer la formation des 12000 étudiants </t>
  </si>
  <si>
    <t>Accès des étudiants, enseignants et chercheurs à la bibliothèque numérique : bases bibliographiques, revues scientifiques, ouvrages en ligne, archives ouvertes.
Non mis en place dans la maquette v1 et déclarée pour complétude du périmètre métier et car il est mentionné dans la fiche de description du projet. On peut considèrer que ce processus est géré par un prestataire donc analysé dans le cadre de l'analyse des parties prenantes</t>
  </si>
  <si>
    <t>Notes individuelles, moyennes, validations d'UE, attestations, diplômes : informations à très forte exigence d'intégrité et d'authenticité.</t>
  </si>
  <si>
    <t xml:space="preserve">Comptabilité générale, traitement des dépenses et recettes, gestion des marchés publics, relations avec l'agent comptable. </t>
  </si>
  <si>
    <t>Inscriptions administratives, gestion des conventions de stage, des bourses, des certificats de scolarité, des transferts de dossier.</t>
  </si>
  <si>
    <t>Sortie attendue de la partie cadrage de l'atelier 1 : Pour chaque mission de l'objet d'étude, lister les valeurs métier (VM) qui la portent. Nature : Processus (activité) ou Information (donnée). Une VM peut être de nature mixte. Convention de codification : Mx pour les missions, VMx.y pour les valeurs métier (x = numéro de mission).</t>
  </si>
  <si>
    <t xml:space="preserve">DSI + Laboratoires </t>
  </si>
  <si>
    <t xml:space="preserve">Sortie attendue de la partie cadrage de l'atelier 1 : Pour chaque valeur métier, identifier les biens supports (systèmes, applications, réseaux, postes, locaux, contrats…) qui la portent. Un même bien support peut servir plusieurs VM (nous le qualifions alors de "transverse" dans le document). Le responsable est l'entité ou la personne (interne ou externe) en charge de l'exploitation du bien.
Les descriptions des biens supports correspondent à ce que notre groupe avait engisagé pour la maquette lors de la réalisation de l'analyse de risque.
Nous notons aussi que (comme dans l'exemple du cours) les biens supports de type informationnels (par exemple, contrat) sont représentés dans cette analyse de risques par le(s) bien(s) support(s) qui les stockent. </t>
  </si>
  <si>
    <t>Échelle calibrée pour UniCampus+ selon les axes de la slide 21 du cours : impact sur les missions/activités, sur les personnes et données, sur l'image et la gouvernance, financier, juridique. Cette échelle est utilisée pour réaliser le second rendu de l'atelier 1 pour coter les événements redoutés et à l'atelier 3 pour les scénarios stratégiques. 
Nous notons ici que certains des seuils ont été choisis à titre indicatif, sans l'expertise et le connaissance pour garantir la cohérence avec la réalité de l'éntité modélisée. Pour palier à cela, nous avons essayé de rester cohérents lors de la cotation des différents ER (quittent à ne pas respecter un des seuils stricto sensu).</t>
  </si>
  <si>
    <t>Seconde sortie de l'atlier 1 : 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</si>
  <si>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 xml:space="preserve">Note : la gravité de ER04 est calibrée à G3 hors période d'examens et G4 pendant une session d'examens </t>
  </si>
  <si>
    <t>Interruption de l'accès aux services pédagogiques pendant plus de 24 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</si>
</sst>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
      <sz val="10"/>
      <name val="Arial"/>
      <family val="2"/>
    </font>
    <font>
      <i/>
      <sz val="10"/>
      <color rgb="FF595959"/>
      <name val="Arial"/>
      <family val="2"/>
    </font>
    <font>
      <b/>
      <sz val="16"/>
      <color rgb="FFFFFFFF"/>
      <name val="Arial"/>
      <family val="2"/>
    </font>
    <font>
      <b/>
      <sz val="10"/>
      <name val="Arial"/>
      <family val="2"/>
    </font>
  </fonts>
  <fills count="15">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93">
    <xf numFmtId="0" fontId="0" fillId="0" borderId="0" xfId="0"/>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0" fillId="2" borderId="2" xfId="0" applyFill="1" applyBorder="1"/>
    <xf numFmtId="2" fontId="7" fillId="0" borderId="2" xfId="0" applyNumberFormat="1" applyFont="1" applyBorder="1" applyAlignment="1">
      <alignment horizontal="center" vertical="center" wrapText="1"/>
    </xf>
    <xf numFmtId="2" fontId="7" fillId="5" borderId="2" xfId="0" applyNumberFormat="1" applyFont="1" applyFill="1" applyBorder="1" applyAlignment="1">
      <alignment horizontal="center" vertical="center" wrapText="1"/>
    </xf>
    <xf numFmtId="2" fontId="7" fillId="8"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0" fontId="9" fillId="12" borderId="2" xfId="0" applyFont="1" applyFill="1" applyBorder="1" applyAlignment="1">
      <alignment horizontal="left" vertical="top" wrapText="1"/>
    </xf>
    <xf numFmtId="0" fontId="9" fillId="12" borderId="2" xfId="0" applyFont="1" applyFill="1" applyBorder="1" applyAlignment="1">
      <alignment horizontal="center" vertical="center" wrapText="1"/>
    </xf>
    <xf numFmtId="0" fontId="7" fillId="0" borderId="2" xfId="0" applyFont="1" applyBorder="1"/>
    <xf numFmtId="0" fontId="9" fillId="0" borderId="2" xfId="0" applyFont="1" applyBorder="1" applyAlignment="1">
      <alignment horizontal="left" vertical="center" wrapText="1" indent="1"/>
    </xf>
    <xf numFmtId="0" fontId="0" fillId="0" borderId="2" xfId="0" applyBorder="1"/>
    <xf numFmtId="0" fontId="13" fillId="2" borderId="2" xfId="0" applyFont="1" applyFill="1" applyBorder="1" applyAlignment="1">
      <alignment horizontal="center" vertical="center" wrapText="1"/>
    </xf>
    <xf numFmtId="0" fontId="9" fillId="5" borderId="2" xfId="0" applyFont="1" applyFill="1" applyBorder="1" applyAlignment="1">
      <alignment horizontal="left" vertical="center" wrapText="1" indent="1"/>
    </xf>
    <xf numFmtId="0" fontId="13" fillId="13" borderId="2" xfId="0" applyFont="1" applyFill="1" applyBorder="1" applyAlignment="1">
      <alignment horizontal="center" vertical="center" wrapText="1"/>
    </xf>
    <xf numFmtId="0" fontId="13" fillId="14" borderId="2" xfId="0" applyFont="1" applyFill="1" applyBorder="1" applyAlignment="1">
      <alignment horizontal="center" vertical="center" wrapText="1"/>
    </xf>
    <xf numFmtId="0" fontId="7" fillId="5" borderId="2" xfId="0" applyFont="1" applyFill="1" applyBorder="1" applyAlignment="1">
      <alignment horizontal="left" vertical="center" wrapText="1" indent="1"/>
    </xf>
    <xf numFmtId="0" fontId="4" fillId="4" borderId="1" xfId="0" applyFont="1" applyFill="1" applyBorder="1" applyAlignment="1">
      <alignment horizontal="left" vertical="top" wrapText="1"/>
    </xf>
    <xf numFmtId="0" fontId="0" fillId="0" borderId="3" xfId="0" applyBorder="1"/>
    <xf numFmtId="0" fontId="3" fillId="3" borderId="0" xfId="0" applyFont="1" applyFill="1" applyAlignment="1">
      <alignment horizontal="left" vertical="center" indent="1"/>
    </xf>
    <xf numFmtId="0" fontId="0" fillId="0" borderId="0" xfId="0"/>
    <xf numFmtId="0" fontId="1" fillId="2" borderId="0" xfId="0" applyFont="1" applyFill="1" applyAlignment="1">
      <alignment horizontal="center" vertical="center" wrapText="1"/>
    </xf>
    <xf numFmtId="0" fontId="2" fillId="0" borderId="0" xfId="0" applyFont="1" applyAlignment="1">
      <alignment horizontal="center" vertical="center"/>
    </xf>
    <xf numFmtId="0" fontId="10" fillId="2" borderId="0" xfId="0" applyFont="1" applyFill="1" applyAlignment="1">
      <alignment horizontal="center" vertical="center" wrapText="1"/>
    </xf>
    <xf numFmtId="0" fontId="8" fillId="3" borderId="2" xfId="0" applyFont="1" applyFill="1" applyBorder="1" applyAlignment="1">
      <alignment horizontal="left" vertical="top" wrapText="1"/>
    </xf>
    <xf numFmtId="0" fontId="0" fillId="0" borderId="4" xfId="0" applyBorder="1"/>
    <xf numFmtId="0" fontId="0" fillId="0" borderId="5" xfId="0" applyBorder="1"/>
    <xf numFmtId="0" fontId="7" fillId="3" borderId="2" xfId="0" applyFont="1" applyFill="1" applyBorder="1" applyAlignment="1">
      <alignment horizontal="center" vertical="center" wrapText="1"/>
    </xf>
    <xf numFmtId="0" fontId="7" fillId="10" borderId="2" xfId="0" applyFont="1" applyFill="1" applyBorder="1" applyAlignment="1">
      <alignment horizontal="left" vertical="center" wrapText="1" indent="1"/>
    </xf>
    <xf numFmtId="0" fontId="3" fillId="3" borderId="0" xfId="0" applyFont="1" applyFill="1" applyAlignment="1">
      <alignment horizontal="left" vertical="center" wrapText="1" indent="1"/>
    </xf>
    <xf numFmtId="0" fontId="7" fillId="0" borderId="2" xfId="0" applyFont="1" applyBorder="1" applyAlignment="1">
      <alignment horizontal="left" vertical="center" wrapText="1" indent="1"/>
    </xf>
    <xf numFmtId="0" fontId="7"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5" borderId="1" xfId="0" applyFont="1" applyFill="1" applyBorder="1" applyAlignment="1">
      <alignment horizontal="left" vertical="top" wrapText="1"/>
    </xf>
    <xf numFmtId="0" fontId="5" fillId="2" borderId="2" xfId="0" applyFont="1" applyFill="1" applyBorder="1" applyAlignment="1">
      <alignment horizontal="center" vertical="center" wrapText="1"/>
    </xf>
    <xf numFmtId="0" fontId="0" fillId="0" borderId="6" xfId="0" applyBorder="1"/>
    <xf numFmtId="0" fontId="13" fillId="11" borderId="1" xfId="0" applyFont="1" applyFill="1" applyBorder="1" applyAlignment="1">
      <alignment horizontal="center" vertical="center" wrapText="1"/>
    </xf>
    <xf numFmtId="0" fontId="7" fillId="7"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7" fillId="6"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9" fillId="0" borderId="2" xfId="0" applyFont="1" applyBorder="1" applyAlignment="1">
      <alignment horizontal="left" vertical="top" wrapText="1"/>
    </xf>
    <xf numFmtId="0" fontId="4" fillId="4" borderId="2" xfId="0" applyFont="1" applyFill="1" applyBorder="1" applyAlignment="1">
      <alignment horizontal="left" vertical="top" wrapText="1"/>
    </xf>
    <xf numFmtId="0" fontId="5" fillId="13" borderId="0" xfId="0" applyFont="1" applyFill="1" applyAlignment="1">
      <alignment horizontal="center" vertical="center" wrapText="1"/>
    </xf>
    <xf numFmtId="0" fontId="5" fillId="11" borderId="0" xfId="0" applyFont="1" applyFill="1" applyAlignment="1">
      <alignment horizontal="center" vertical="center" wrapText="1"/>
    </xf>
    <xf numFmtId="0" fontId="7" fillId="4" borderId="0" xfId="0" applyFont="1" applyFill="1" applyAlignment="1">
      <alignment horizontal="left" vertical="center" wrapText="1" indent="1"/>
    </xf>
    <xf numFmtId="0" fontId="5" fillId="14" borderId="0" xfId="0" applyFont="1" applyFill="1" applyAlignment="1">
      <alignment horizontal="center" vertical="center" wrapText="1"/>
    </xf>
    <xf numFmtId="0" fontId="5" fillId="2" borderId="0" xfId="0" applyFont="1" applyFill="1" applyAlignment="1">
      <alignment horizontal="center" vertical="center" wrapText="1"/>
    </xf>
    <xf numFmtId="0" fontId="1" fillId="2" borderId="0" xfId="0" applyFont="1" applyFill="1" applyAlignment="1">
      <alignment horizontal="left" vertical="center" wrapText="1" indent="1"/>
    </xf>
    <xf numFmtId="0" fontId="9" fillId="0" borderId="2" xfId="0" applyFont="1" applyBorder="1" applyAlignment="1">
      <alignment horizontal="left" vertical="center" wrapText="1" indent="1"/>
    </xf>
    <xf numFmtId="0" fontId="14" fillId="0" borderId="2" xfId="0" applyFont="1" applyBorder="1" applyAlignment="1">
      <alignment horizontal="left" vertical="top" wrapText="1"/>
    </xf>
    <xf numFmtId="0" fontId="15" fillId="4" borderId="1" xfId="0" applyFont="1" applyFill="1" applyBorder="1" applyAlignment="1">
      <alignment horizontal="left" vertical="top" wrapText="1"/>
    </xf>
    <xf numFmtId="0" fontId="14" fillId="5" borderId="2" xfId="0" applyFont="1" applyFill="1" applyBorder="1" applyAlignment="1">
      <alignment horizontal="left" vertical="top" wrapText="1"/>
    </xf>
    <xf numFmtId="0" fontId="16" fillId="2" borderId="0" xfId="0" applyFont="1" applyFill="1" applyAlignment="1">
      <alignment horizontal="center" vertical="center" wrapText="1"/>
    </xf>
    <xf numFmtId="0" fontId="17" fillId="10" borderId="2" xfId="0" applyFont="1" applyFill="1" applyBorder="1" applyAlignment="1">
      <alignment horizontal="center" vertical="center" wrapText="1"/>
    </xf>
    <xf numFmtId="0" fontId="14" fillId="10" borderId="2" xfId="0" applyFont="1" applyFill="1" applyBorder="1" applyAlignment="1">
      <alignment horizontal="left" vertical="top" wrapTex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11</xdr:col>
      <xdr:colOff>56520</xdr:colOff>
      <xdr:row>46</xdr:row>
      <xdr:rowOff>142200</xdr:rowOff>
    </xdr:to>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tretch>
          <a:fillRect/>
        </a:stretch>
      </xdr:blipFill>
      <xdr:spPr>
        <a:xfrm>
          <a:off x="0" y="7448400"/>
          <a:ext cx="10276920" cy="631440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xdr:row>
      <xdr:rowOff>0</xdr:rowOff>
    </xdr:from>
    <xdr:to>
      <xdr:col>8</xdr:col>
      <xdr:colOff>231480</xdr:colOff>
      <xdr:row>51</xdr:row>
      <xdr:rowOff>47160</xdr:rowOff>
    </xdr:to>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tretch>
          <a:fillRect/>
        </a:stretch>
      </xdr:blipFill>
      <xdr:spPr>
        <a:xfrm>
          <a:off x="0" y="3314880"/>
          <a:ext cx="12848400" cy="8429040"/>
        </a:xfrm>
        <a:prstGeom prst="rect">
          <a:avLst/>
        </a:prstGeom>
        <a:ln w="0">
          <a:noFill/>
          <a:prstDash val="solid"/>
        </a:ln>
      </xdr:spPr>
    </xdr:pic>
    <xdr:clientData/>
  </xdr:twoCellAnchor>
  <xdr:twoCellAnchor editAs="oneCell">
    <xdr:from>
      <xdr:col>0</xdr:col>
      <xdr:colOff>0</xdr:colOff>
      <xdr:row>56</xdr:row>
      <xdr:rowOff>0</xdr:rowOff>
    </xdr:from>
    <xdr:to>
      <xdr:col>8</xdr:col>
      <xdr:colOff>231480</xdr:colOff>
      <xdr:row>102</xdr:row>
      <xdr:rowOff>656280</xdr:rowOff>
    </xdr:to>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a:stretch>
          <a:fillRect/>
        </a:stretch>
      </xdr:blipFill>
      <xdr:spPr>
        <a:xfrm>
          <a:off x="0" y="13973040"/>
          <a:ext cx="12848400" cy="9533880"/>
        </a:xfrm>
        <a:prstGeom prst="rect">
          <a:avLst/>
        </a:prstGeom>
        <a:ln w="0">
          <a:noFill/>
          <a:prstDash val="solid"/>
        </a:ln>
      </xdr:spPr>
    </xdr:pic>
    <xdr:clientData/>
  </xdr:twoCellAnchor>
  <xdr:twoCellAnchor editAs="oneCell">
    <xdr:from>
      <xdr:col>0</xdr:col>
      <xdr:colOff>0</xdr:colOff>
      <xdr:row>105</xdr:row>
      <xdr:rowOff>0</xdr:rowOff>
    </xdr:from>
    <xdr:to>
      <xdr:col>8</xdr:col>
      <xdr:colOff>231480</xdr:colOff>
      <xdr:row>149</xdr:row>
      <xdr:rowOff>46800</xdr:rowOff>
    </xdr:to>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a:stretch>
          <a:fillRect/>
        </a:stretch>
      </xdr:blipFill>
      <xdr:spPr>
        <a:xfrm>
          <a:off x="0" y="24736320"/>
          <a:ext cx="12848400" cy="8429040"/>
        </a:xfrm>
        <a:prstGeom prst="rect">
          <a:avLst/>
        </a:prstGeom>
        <a:ln w="0">
          <a:noFill/>
          <a:prstDash val="solid"/>
        </a:ln>
      </xdr:spPr>
    </xdr:pic>
    <xdr:clientData/>
  </xdr:twoCellAnchor>
  <xdr:twoCellAnchor editAs="oneCell">
    <xdr:from>
      <xdr:col>0</xdr:col>
      <xdr:colOff>0</xdr:colOff>
      <xdr:row>154</xdr:row>
      <xdr:rowOff>0</xdr:rowOff>
    </xdr:from>
    <xdr:to>
      <xdr:col>8</xdr:col>
      <xdr:colOff>231480</xdr:colOff>
      <xdr:row>198</xdr:row>
      <xdr:rowOff>46800</xdr:rowOff>
    </xdr:to>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a:stretch>
          <a:fillRect/>
        </a:stretch>
      </xdr:blipFill>
      <xdr:spPr>
        <a:xfrm>
          <a:off x="0" y="35499600"/>
          <a:ext cx="12848400" cy="8429040"/>
        </a:xfrm>
        <a:prstGeom prst="rect">
          <a:avLst/>
        </a:prstGeom>
        <a:ln w="0">
          <a:noFill/>
          <a:prstDash val="solid"/>
        </a:ln>
      </xdr:spPr>
    </xdr:pic>
    <xdr:clientData/>
  </xdr:twoCellAnchor>
  <xdr:twoCellAnchor editAs="oneCell">
    <xdr:from>
      <xdr:col>0</xdr:col>
      <xdr:colOff>0</xdr:colOff>
      <xdr:row>203</xdr:row>
      <xdr:rowOff>0</xdr:rowOff>
    </xdr:from>
    <xdr:to>
      <xdr:col>8</xdr:col>
      <xdr:colOff>231480</xdr:colOff>
      <xdr:row>247</xdr:row>
      <xdr:rowOff>47160</xdr:rowOff>
    </xdr:to>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a:stretch>
          <a:fillRect/>
        </a:stretch>
      </xdr:blipFill>
      <xdr:spPr>
        <a:xfrm>
          <a:off x="0" y="46262880"/>
          <a:ext cx="12848400" cy="8429040"/>
        </a:xfrm>
        <a:prstGeom prst="rect">
          <a:avLst/>
        </a:prstGeom>
        <a:ln w="0">
          <a:noFill/>
          <a:prstDash val="solid"/>
        </a:ln>
      </xdr:spPr>
    </xdr:pic>
    <xdr:clientData/>
  </xdr:twoCellAnchor>
  <xdr:twoCellAnchor editAs="oneCell">
    <xdr:from>
      <xdr:col>0</xdr:col>
      <xdr:colOff>0</xdr:colOff>
      <xdr:row>252</xdr:row>
      <xdr:rowOff>0</xdr:rowOff>
    </xdr:from>
    <xdr:to>
      <xdr:col>8</xdr:col>
      <xdr:colOff>231480</xdr:colOff>
      <xdr:row>296</xdr:row>
      <xdr:rowOff>47160</xdr:rowOff>
    </xdr:to>
    <xdr:pic>
      <xdr:nvPicPr>
        <xdr:cNvPr id="7" name="Image 6" descr="Picture">
          <a:extLst>
            <a:ext uri="{FF2B5EF4-FFF2-40B4-BE49-F238E27FC236}">
              <a16:creationId xmlns:a16="http://schemas.microsoft.com/office/drawing/2014/main" id="{00000000-0008-0000-1000-000007000000}"/>
            </a:ext>
          </a:extLst>
        </xdr:cNvPr>
        <xdr:cNvPicPr/>
      </xdr:nvPicPr>
      <xdr:blipFill>
        <a:blip xmlns:r="http://schemas.openxmlformats.org/officeDocument/2006/relationships" r:embed="rId6"/>
        <a:stretch>
          <a:fillRect/>
        </a:stretch>
      </xdr:blipFill>
      <xdr:spPr>
        <a:xfrm>
          <a:off x="0" y="57026160"/>
          <a:ext cx="12848400" cy="842904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16</xdr:row>
      <xdr:rowOff>0</xdr:rowOff>
    </xdr:from>
    <xdr:to>
      <xdr:col>13</xdr:col>
      <xdr:colOff>147960</xdr:colOff>
      <xdr:row>46</xdr:row>
      <xdr:rowOff>56520</xdr:rowOff>
    </xdr:to>
    <xdr:pic>
      <xdr:nvPicPr>
        <xdr:cNvPr id="7" name="Image 1" descr="Picture">
          <a:extLst>
            <a:ext uri="{FF2B5EF4-FFF2-40B4-BE49-F238E27FC236}">
              <a16:creationId xmlns:a16="http://schemas.microsoft.com/office/drawing/2014/main" id="{00000000-0008-0000-1300-000007000000}"/>
            </a:ext>
          </a:extLst>
        </xdr:cNvPr>
        <xdr:cNvPicPr/>
      </xdr:nvPicPr>
      <xdr:blipFill>
        <a:blip xmlns:r="http://schemas.openxmlformats.org/officeDocument/2006/relationships" r:embed="rId1"/>
        <a:stretch>
          <a:fillRect/>
        </a:stretch>
      </xdr:blipFill>
      <xdr:spPr>
        <a:xfrm>
          <a:off x="0" y="6343560"/>
          <a:ext cx="11734200" cy="577152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2"/>
  <sheetViews>
    <sheetView showGridLines="0" zoomScale="76" zoomScaleNormal="76" workbookViewId="0">
      <pane ySplit="3" topLeftCell="A23" activePane="bottomLeft" state="frozen"/>
      <selection pane="bottomLeft" activeCell="C42" sqref="C42"/>
    </sheetView>
  </sheetViews>
  <sheetFormatPr baseColWidth="10" defaultColWidth="8.703125" defaultRowHeight="14.35" x14ac:dyDescent="0.5"/>
  <cols>
    <col min="1" max="1" width="12.29296875" customWidth="1"/>
    <col min="2" max="2" width="28" customWidth="1"/>
    <col min="3" max="3" width="70" customWidth="1"/>
    <col min="4" max="4" width="25" customWidth="1"/>
  </cols>
  <sheetData>
    <row r="1" spans="1:4" ht="27.75" customHeight="1" x14ac:dyDescent="0.5">
      <c r="A1" s="58" t="s">
        <v>37</v>
      </c>
      <c r="B1" s="57"/>
      <c r="C1" s="57"/>
      <c r="D1" s="57"/>
    </row>
    <row r="2" spans="1:4" ht="27.75" customHeight="1" x14ac:dyDescent="0.5">
      <c r="A2" s="57"/>
      <c r="B2" s="57"/>
      <c r="C2" s="57"/>
      <c r="D2" s="57"/>
    </row>
    <row r="4" spans="1:4" ht="15.75" customHeight="1" x14ac:dyDescent="0.5">
      <c r="A4" s="59" t="s">
        <v>948</v>
      </c>
      <c r="B4" s="57"/>
      <c r="C4" s="57"/>
      <c r="D4" s="57"/>
    </row>
    <row r="6" spans="1:4" ht="21.75" customHeight="1" x14ac:dyDescent="0.5">
      <c r="A6" s="56" t="s">
        <v>38</v>
      </c>
      <c r="B6" s="57"/>
      <c r="C6" s="57"/>
      <c r="D6" s="57"/>
    </row>
    <row r="7" spans="1:4" ht="90" customHeight="1" x14ac:dyDescent="0.5">
      <c r="A7" s="54" t="s">
        <v>39</v>
      </c>
      <c r="B7" s="55"/>
      <c r="C7" s="55"/>
      <c r="D7" s="55"/>
    </row>
    <row r="9" spans="1:4" ht="21.75" customHeight="1" x14ac:dyDescent="0.5">
      <c r="A9" s="56" t="s">
        <v>40</v>
      </c>
      <c r="B9" s="57"/>
      <c r="C9" s="57"/>
      <c r="D9" s="57"/>
    </row>
    <row r="10" spans="1:4" ht="27.75" customHeight="1" x14ac:dyDescent="0.5">
      <c r="A10" s="1" t="s">
        <v>41</v>
      </c>
      <c r="B10" s="1" t="s">
        <v>42</v>
      </c>
      <c r="C10" s="1" t="s">
        <v>43</v>
      </c>
      <c r="D10" s="2" t="s">
        <v>44</v>
      </c>
    </row>
    <row r="11" spans="1:4" ht="48" customHeight="1" x14ac:dyDescent="0.5">
      <c r="A11" s="3" t="s">
        <v>45</v>
      </c>
      <c r="B11" s="4" t="s">
        <v>46</v>
      </c>
      <c r="C11" s="5" t="s">
        <v>949</v>
      </c>
      <c r="D11" s="6" t="s">
        <v>47</v>
      </c>
    </row>
    <row r="12" spans="1:4" ht="48" customHeight="1" x14ac:dyDescent="0.5">
      <c r="A12" s="7" t="s">
        <v>48</v>
      </c>
      <c r="B12" s="8" t="s">
        <v>951</v>
      </c>
      <c r="C12" s="8" t="s">
        <v>49</v>
      </c>
      <c r="D12" s="8" t="s">
        <v>950</v>
      </c>
    </row>
    <row r="13" spans="1:4" ht="77" customHeight="1" x14ac:dyDescent="0.5">
      <c r="A13" s="3" t="s">
        <v>50</v>
      </c>
      <c r="B13" s="5" t="s">
        <v>51</v>
      </c>
      <c r="C13" s="5" t="s">
        <v>952</v>
      </c>
      <c r="D13" s="5" t="s">
        <v>953</v>
      </c>
    </row>
    <row r="14" spans="1:4" ht="48" customHeight="1" x14ac:dyDescent="0.5">
      <c r="A14" s="7" t="s">
        <v>52</v>
      </c>
      <c r="B14" s="8" t="s">
        <v>53</v>
      </c>
      <c r="C14" s="8" t="s">
        <v>955</v>
      </c>
      <c r="D14" s="9" t="s">
        <v>954</v>
      </c>
    </row>
    <row r="15" spans="1:4" ht="48" customHeight="1" x14ac:dyDescent="0.5">
      <c r="A15" s="3" t="s">
        <v>54</v>
      </c>
      <c r="B15" s="5" t="s">
        <v>55</v>
      </c>
      <c r="C15" s="5" t="s">
        <v>56</v>
      </c>
      <c r="D15" s="4" t="s">
        <v>57</v>
      </c>
    </row>
    <row r="17" spans="1:4" ht="21.75" customHeight="1" x14ac:dyDescent="0.5">
      <c r="A17" s="56" t="s">
        <v>58</v>
      </c>
      <c r="B17" s="57"/>
      <c r="C17" s="57"/>
      <c r="D17" s="57"/>
    </row>
    <row r="18" spans="1:4" ht="24" customHeight="1" x14ac:dyDescent="0.5">
      <c r="A18" s="1" t="s">
        <v>59</v>
      </c>
      <c r="B18" s="1" t="s">
        <v>41</v>
      </c>
      <c r="C18" s="1" t="s">
        <v>60</v>
      </c>
      <c r="D18" s="1" t="s">
        <v>61</v>
      </c>
    </row>
    <row r="19" spans="1:4" ht="21.75" customHeight="1" x14ac:dyDescent="0.5">
      <c r="A19" s="4" t="s">
        <v>62</v>
      </c>
      <c r="B19" s="10" t="s">
        <v>956</v>
      </c>
      <c r="C19" s="5" t="s">
        <v>63</v>
      </c>
      <c r="D19" s="5" t="s">
        <v>66</v>
      </c>
    </row>
    <row r="20" spans="1:4" ht="29" customHeight="1" x14ac:dyDescent="0.5">
      <c r="A20" s="8" t="s">
        <v>64</v>
      </c>
      <c r="B20" s="11" t="s">
        <v>45</v>
      </c>
      <c r="C20" s="8" t="s">
        <v>65</v>
      </c>
      <c r="D20" s="8" t="s">
        <v>66</v>
      </c>
    </row>
    <row r="21" spans="1:4" ht="31.35" customHeight="1" x14ac:dyDescent="0.5">
      <c r="A21" s="5" t="s">
        <v>67</v>
      </c>
      <c r="B21" s="10" t="s">
        <v>45</v>
      </c>
      <c r="C21" s="5" t="s">
        <v>68</v>
      </c>
      <c r="D21" s="5" t="s">
        <v>66</v>
      </c>
    </row>
    <row r="22" spans="1:4" ht="30" customHeight="1" x14ac:dyDescent="0.5">
      <c r="A22" s="8" t="s">
        <v>69</v>
      </c>
      <c r="B22" s="11" t="s">
        <v>45</v>
      </c>
      <c r="C22" s="8" t="s">
        <v>957</v>
      </c>
      <c r="D22" s="8" t="s">
        <v>66</v>
      </c>
    </row>
    <row r="23" spans="1:4" ht="25.7" customHeight="1" x14ac:dyDescent="0.5">
      <c r="A23" s="5" t="s">
        <v>70</v>
      </c>
      <c r="B23" s="10" t="s">
        <v>45</v>
      </c>
      <c r="C23" s="5" t="s">
        <v>958</v>
      </c>
      <c r="D23" s="5" t="s">
        <v>66</v>
      </c>
    </row>
    <row r="24" spans="1:4" ht="29" customHeight="1" x14ac:dyDescent="0.5">
      <c r="A24" s="8" t="s">
        <v>71</v>
      </c>
      <c r="B24" s="11" t="s">
        <v>45</v>
      </c>
      <c r="C24" s="8" t="s">
        <v>72</v>
      </c>
      <c r="D24" s="8" t="s">
        <v>66</v>
      </c>
    </row>
    <row r="25" spans="1:4" ht="25.5" customHeight="1" x14ac:dyDescent="0.5">
      <c r="A25" s="5" t="s">
        <v>73</v>
      </c>
      <c r="B25" s="10" t="s">
        <v>48</v>
      </c>
      <c r="C25" s="5" t="s">
        <v>959</v>
      </c>
      <c r="D25" s="5" t="s">
        <v>66</v>
      </c>
    </row>
    <row r="26" spans="1:4" ht="25.5" customHeight="1" x14ac:dyDescent="0.5">
      <c r="A26" s="8" t="s">
        <v>74</v>
      </c>
      <c r="B26" s="11" t="s">
        <v>48</v>
      </c>
      <c r="C26" s="8" t="s">
        <v>75</v>
      </c>
      <c r="D26" s="8" t="s">
        <v>66</v>
      </c>
    </row>
    <row r="27" spans="1:4" ht="25.5" customHeight="1" x14ac:dyDescent="0.5">
      <c r="A27" s="5" t="s">
        <v>76</v>
      </c>
      <c r="B27" s="10" t="s">
        <v>48</v>
      </c>
      <c r="C27" s="5" t="s">
        <v>77</v>
      </c>
      <c r="D27" s="5" t="s">
        <v>66</v>
      </c>
    </row>
    <row r="28" spans="1:4" ht="25.5" customHeight="1" x14ac:dyDescent="0.5">
      <c r="A28" s="8" t="s">
        <v>78</v>
      </c>
      <c r="B28" s="11" t="s">
        <v>48</v>
      </c>
      <c r="C28" s="8" t="s">
        <v>79</v>
      </c>
      <c r="D28" s="8" t="s">
        <v>66</v>
      </c>
    </row>
    <row r="29" spans="1:4" ht="25.5" customHeight="1" x14ac:dyDescent="0.5">
      <c r="A29" s="5" t="s">
        <v>80</v>
      </c>
      <c r="B29" s="10" t="s">
        <v>50</v>
      </c>
      <c r="C29" s="87" t="s">
        <v>960</v>
      </c>
      <c r="D29" s="5" t="s">
        <v>66</v>
      </c>
    </row>
    <row r="30" spans="1:4" ht="25.5" customHeight="1" x14ac:dyDescent="0.5">
      <c r="A30" s="8" t="s">
        <v>81</v>
      </c>
      <c r="B30" s="11" t="s">
        <v>50</v>
      </c>
      <c r="C30" s="8" t="s">
        <v>82</v>
      </c>
      <c r="D30" s="8" t="s">
        <v>66</v>
      </c>
    </row>
    <row r="31" spans="1:4" ht="25.5" customHeight="1" x14ac:dyDescent="0.5">
      <c r="A31" s="5" t="s">
        <v>83</v>
      </c>
      <c r="B31" s="10" t="s">
        <v>50</v>
      </c>
      <c r="C31" s="87" t="s">
        <v>84</v>
      </c>
      <c r="D31" s="5" t="s">
        <v>66</v>
      </c>
    </row>
    <row r="32" spans="1:4" ht="25.5" customHeight="1" x14ac:dyDescent="0.5">
      <c r="A32" s="8" t="s">
        <v>85</v>
      </c>
      <c r="B32" s="11" t="s">
        <v>50</v>
      </c>
      <c r="C32" s="8" t="s">
        <v>86</v>
      </c>
      <c r="D32" s="8" t="s">
        <v>66</v>
      </c>
    </row>
    <row r="33" spans="1:4" ht="25.5" customHeight="1" x14ac:dyDescent="0.5">
      <c r="A33" s="5" t="s">
        <v>87</v>
      </c>
      <c r="B33" s="10" t="s">
        <v>50</v>
      </c>
      <c r="C33" s="5" t="s">
        <v>88</v>
      </c>
      <c r="D33" s="5" t="s">
        <v>66</v>
      </c>
    </row>
    <row r="34" spans="1:4" ht="25.5" customHeight="1" x14ac:dyDescent="0.5">
      <c r="A34" s="5" t="s">
        <v>89</v>
      </c>
      <c r="B34" s="10" t="s">
        <v>52</v>
      </c>
      <c r="C34" s="87" t="s">
        <v>961</v>
      </c>
      <c r="D34" s="5" t="s">
        <v>66</v>
      </c>
    </row>
    <row r="35" spans="1:4" ht="25.5" customHeight="1" x14ac:dyDescent="0.5">
      <c r="A35" s="8" t="s">
        <v>90</v>
      </c>
      <c r="B35" s="11" t="s">
        <v>52</v>
      </c>
      <c r="C35" s="8" t="s">
        <v>91</v>
      </c>
      <c r="D35" s="8" t="s">
        <v>66</v>
      </c>
    </row>
    <row r="36" spans="1:4" ht="25.5" customHeight="1" x14ac:dyDescent="0.5">
      <c r="A36" s="5" t="s">
        <v>92</v>
      </c>
      <c r="B36" s="10" t="s">
        <v>52</v>
      </c>
      <c r="C36" s="5" t="s">
        <v>93</v>
      </c>
      <c r="D36" s="5" t="s">
        <v>66</v>
      </c>
    </row>
    <row r="37" spans="1:4" ht="25.5" customHeight="1" x14ac:dyDescent="0.5">
      <c r="A37" s="5" t="s">
        <v>94</v>
      </c>
      <c r="B37" s="10" t="s">
        <v>54</v>
      </c>
      <c r="C37" s="5" t="s">
        <v>95</v>
      </c>
      <c r="D37" s="5" t="s">
        <v>66</v>
      </c>
    </row>
    <row r="38" spans="1:4" ht="25.5" customHeight="1" x14ac:dyDescent="0.5">
      <c r="A38" s="8" t="s">
        <v>96</v>
      </c>
      <c r="B38" s="11" t="s">
        <v>54</v>
      </c>
      <c r="C38" s="8" t="s">
        <v>97</v>
      </c>
      <c r="D38" s="8" t="s">
        <v>66</v>
      </c>
    </row>
    <row r="39" spans="1:4" ht="25.5" customHeight="1" x14ac:dyDescent="0.5">
      <c r="A39" s="5" t="s">
        <v>98</v>
      </c>
      <c r="B39" s="10" t="s">
        <v>54</v>
      </c>
      <c r="C39" s="87" t="s">
        <v>962</v>
      </c>
      <c r="D39" s="5" t="s">
        <v>66</v>
      </c>
    </row>
    <row r="40" spans="1:4" ht="25.5" customHeight="1" x14ac:dyDescent="0.5">
      <c r="A40" s="8" t="s">
        <v>99</v>
      </c>
      <c r="B40" s="11" t="s">
        <v>54</v>
      </c>
      <c r="C40" s="8" t="s">
        <v>100</v>
      </c>
      <c r="D40" s="8" t="s">
        <v>66</v>
      </c>
    </row>
    <row r="41" spans="1:4" ht="25.5" customHeight="1" x14ac:dyDescent="0.5">
      <c r="A41" s="5" t="s">
        <v>101</v>
      </c>
      <c r="B41" s="10" t="s">
        <v>54</v>
      </c>
      <c r="C41" s="87" t="s">
        <v>102</v>
      </c>
      <c r="D41" s="5" t="s">
        <v>66</v>
      </c>
    </row>
    <row r="42" spans="1:4" ht="25.5" customHeight="1" x14ac:dyDescent="0.5">
      <c r="A42" s="8" t="s">
        <v>103</v>
      </c>
      <c r="B42" s="11" t="s">
        <v>54</v>
      </c>
      <c r="C42" s="8" t="s">
        <v>104</v>
      </c>
      <c r="D42" s="8" t="s">
        <v>66</v>
      </c>
    </row>
  </sheetData>
  <mergeCells count="6">
    <mergeCell ref="A17:D17"/>
    <mergeCell ref="A1:D2"/>
    <mergeCell ref="A9:D9"/>
    <mergeCell ref="A6:D6"/>
    <mergeCell ref="A4:D4"/>
    <mergeCell ref="A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activeCell="A4" sqref="A4:C4"/>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60" t="s">
        <v>105</v>
      </c>
      <c r="B1" s="57"/>
      <c r="C1" s="57"/>
    </row>
    <row r="2" spans="1:3" ht="25.5" customHeight="1" x14ac:dyDescent="0.5">
      <c r="A2" s="57"/>
      <c r="B2" s="57"/>
      <c r="C2" s="57"/>
    </row>
    <row r="4" spans="1:3" ht="43.5" customHeight="1" x14ac:dyDescent="0.5">
      <c r="A4" s="88" t="s">
        <v>106</v>
      </c>
      <c r="B4" s="55"/>
      <c r="C4" s="55"/>
    </row>
    <row r="6" spans="1:3" ht="21.75" customHeight="1" x14ac:dyDescent="0.5">
      <c r="A6" s="56" t="s">
        <v>107</v>
      </c>
      <c r="B6" s="57"/>
      <c r="C6" s="57"/>
    </row>
    <row r="7" spans="1:3" ht="24" customHeight="1" x14ac:dyDescent="0.5">
      <c r="A7" s="1"/>
      <c r="B7" s="1" t="s">
        <v>108</v>
      </c>
      <c r="C7" s="1" t="s">
        <v>109</v>
      </c>
    </row>
    <row r="8" spans="1:3" ht="87.75" customHeight="1" x14ac:dyDescent="0.5">
      <c r="A8" s="3">
        <v>1</v>
      </c>
      <c r="B8" s="12" t="s">
        <v>110</v>
      </c>
      <c r="C8" s="5" t="s">
        <v>111</v>
      </c>
    </row>
    <row r="9" spans="1:3" ht="132" customHeight="1" x14ac:dyDescent="0.5">
      <c r="A9" s="3">
        <v>2</v>
      </c>
      <c r="B9" s="12" t="s">
        <v>112</v>
      </c>
      <c r="C9" s="5" t="s">
        <v>113</v>
      </c>
    </row>
    <row r="10" spans="1:3" ht="132" customHeight="1" x14ac:dyDescent="0.5">
      <c r="A10" s="3">
        <v>3</v>
      </c>
      <c r="B10" s="12" t="s">
        <v>114</v>
      </c>
      <c r="C10" s="87" t="s">
        <v>963</v>
      </c>
    </row>
    <row r="11" spans="1:3" ht="153.75" customHeight="1" x14ac:dyDescent="0.5">
      <c r="A11" s="3">
        <v>4</v>
      </c>
      <c r="B11" s="12" t="s">
        <v>115</v>
      </c>
      <c r="C11" s="87" t="s">
        <v>116</v>
      </c>
    </row>
    <row r="12" spans="1:3" ht="132" customHeight="1" x14ac:dyDescent="0.5">
      <c r="A12" s="3">
        <v>5</v>
      </c>
      <c r="B12" s="12" t="s">
        <v>117</v>
      </c>
      <c r="C12" s="87" t="s">
        <v>964</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topLeftCell="B1" zoomScaleNormal="100" workbookViewId="0">
      <pane ySplit="7" topLeftCell="A8" activePane="bottomLeft" state="frozen"/>
      <selection pane="bottomLeft" activeCell="A4" sqref="A4:E4"/>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60" t="s">
        <v>118</v>
      </c>
      <c r="B1" s="57"/>
      <c r="C1" s="57"/>
      <c r="D1" s="57"/>
      <c r="E1" s="57"/>
    </row>
    <row r="2" spans="1:5" ht="25.5" customHeight="1" x14ac:dyDescent="0.5">
      <c r="A2" s="57"/>
      <c r="B2" s="57"/>
      <c r="C2" s="57"/>
      <c r="D2" s="57"/>
      <c r="E2" s="57"/>
    </row>
    <row r="4" spans="1:5" ht="57.75" customHeight="1" x14ac:dyDescent="0.5">
      <c r="A4" s="88" t="s">
        <v>970</v>
      </c>
      <c r="B4" s="55"/>
      <c r="C4" s="55"/>
      <c r="D4" s="55"/>
      <c r="E4" s="55"/>
    </row>
    <row r="6" spans="1:5" ht="21.75" customHeight="1" x14ac:dyDescent="0.5">
      <c r="A6" s="56" t="s">
        <v>119</v>
      </c>
      <c r="B6" s="57"/>
      <c r="C6" s="57"/>
      <c r="D6" s="57"/>
      <c r="E6" s="57"/>
    </row>
    <row r="7" spans="1:5" ht="31.5" customHeight="1" x14ac:dyDescent="0.5">
      <c r="A7" s="1" t="s">
        <v>120</v>
      </c>
      <c r="B7" s="2" t="s">
        <v>121</v>
      </c>
      <c r="C7" s="1" t="s">
        <v>122</v>
      </c>
      <c r="D7" s="1" t="s">
        <v>123</v>
      </c>
      <c r="E7" s="1" t="s">
        <v>109</v>
      </c>
    </row>
    <row r="8" spans="1:5" ht="72" customHeight="1" x14ac:dyDescent="0.5">
      <c r="A8" s="64" t="s">
        <v>124</v>
      </c>
      <c r="B8" s="61" t="s">
        <v>965</v>
      </c>
      <c r="C8" s="14" t="s">
        <v>125</v>
      </c>
      <c r="D8" s="10" t="s">
        <v>126</v>
      </c>
      <c r="E8" s="5" t="s">
        <v>127</v>
      </c>
    </row>
    <row r="9" spans="1:5" ht="72" customHeight="1" x14ac:dyDescent="0.5">
      <c r="A9" s="62"/>
      <c r="B9" s="62"/>
      <c r="C9" s="15" t="s">
        <v>128</v>
      </c>
      <c r="D9" s="11" t="s">
        <v>126</v>
      </c>
      <c r="E9" s="8" t="s">
        <v>129</v>
      </c>
    </row>
    <row r="10" spans="1:5" ht="72" customHeight="1" x14ac:dyDescent="0.5">
      <c r="A10" s="62"/>
      <c r="B10" s="62"/>
      <c r="C10" s="14" t="s">
        <v>130</v>
      </c>
      <c r="D10" s="10" t="s">
        <v>131</v>
      </c>
      <c r="E10" s="87" t="s">
        <v>967</v>
      </c>
    </row>
    <row r="11" spans="1:5" ht="72" customHeight="1" x14ac:dyDescent="0.5">
      <c r="A11" s="62"/>
      <c r="B11" s="62"/>
      <c r="C11" s="15" t="s">
        <v>132</v>
      </c>
      <c r="D11" s="11" t="s">
        <v>126</v>
      </c>
      <c r="E11" s="8" t="s">
        <v>133</v>
      </c>
    </row>
    <row r="12" spans="1:5" ht="90" customHeight="1" x14ac:dyDescent="0.5">
      <c r="A12" s="63"/>
      <c r="B12" s="63"/>
      <c r="C12" s="15" t="s">
        <v>134</v>
      </c>
      <c r="D12" s="11" t="s">
        <v>126</v>
      </c>
      <c r="E12" s="89" t="s">
        <v>966</v>
      </c>
    </row>
    <row r="13" spans="1:5" ht="72" customHeight="1" x14ac:dyDescent="0.5">
      <c r="A13" s="64" t="s">
        <v>135</v>
      </c>
      <c r="B13" s="61" t="s">
        <v>136</v>
      </c>
      <c r="C13" s="14" t="s">
        <v>137</v>
      </c>
      <c r="D13" s="10" t="s">
        <v>126</v>
      </c>
      <c r="E13" s="5" t="s">
        <v>138</v>
      </c>
    </row>
    <row r="14" spans="1:5" ht="72" customHeight="1" x14ac:dyDescent="0.5">
      <c r="A14" s="62"/>
      <c r="B14" s="62"/>
      <c r="C14" s="15" t="s">
        <v>139</v>
      </c>
      <c r="D14" s="11" t="s">
        <v>131</v>
      </c>
      <c r="E14" s="8" t="s">
        <v>140</v>
      </c>
    </row>
    <row r="15" spans="1:5" ht="72" customHeight="1" x14ac:dyDescent="0.5">
      <c r="A15" s="63"/>
      <c r="B15" s="63"/>
      <c r="C15" s="14" t="s">
        <v>141</v>
      </c>
      <c r="D15" s="10" t="s">
        <v>126</v>
      </c>
      <c r="E15" s="5" t="s">
        <v>142</v>
      </c>
    </row>
    <row r="16" spans="1:5" ht="72" customHeight="1" x14ac:dyDescent="0.5">
      <c r="A16" s="64" t="s">
        <v>143</v>
      </c>
      <c r="B16" s="61" t="s">
        <v>144</v>
      </c>
      <c r="C16" s="15" t="s">
        <v>145</v>
      </c>
      <c r="D16" s="11" t="s">
        <v>126</v>
      </c>
      <c r="E16" s="8" t="s">
        <v>146</v>
      </c>
    </row>
    <row r="17" spans="1:5" ht="72" customHeight="1" x14ac:dyDescent="0.5">
      <c r="A17" s="62"/>
      <c r="B17" s="62"/>
      <c r="C17" s="14" t="s">
        <v>147</v>
      </c>
      <c r="D17" s="10" t="s">
        <v>131</v>
      </c>
      <c r="E17" s="5" t="s">
        <v>148</v>
      </c>
    </row>
    <row r="18" spans="1:5" ht="72" customHeight="1" x14ac:dyDescent="0.5">
      <c r="A18" s="62"/>
      <c r="B18" s="62"/>
      <c r="C18" s="15" t="s">
        <v>149</v>
      </c>
      <c r="D18" s="11" t="s">
        <v>126</v>
      </c>
      <c r="E18" s="89" t="s">
        <v>969</v>
      </c>
    </row>
    <row r="19" spans="1:5" ht="45.75" customHeight="1" x14ac:dyDescent="0.5">
      <c r="A19" s="63"/>
      <c r="B19" s="63"/>
      <c r="C19" s="14" t="s">
        <v>150</v>
      </c>
      <c r="D19" s="10" t="s">
        <v>126</v>
      </c>
      <c r="E19" s="87" t="s">
        <v>968</v>
      </c>
    </row>
  </sheetData>
  <mergeCells count="9">
    <mergeCell ref="B16:B19"/>
    <mergeCell ref="A13:A15"/>
    <mergeCell ref="A16:A19"/>
    <mergeCell ref="A4:E4"/>
    <mergeCell ref="B8:B12"/>
    <mergeCell ref="A8:A12"/>
    <mergeCell ref="B13:B15"/>
    <mergeCell ref="A1:E2"/>
    <mergeCell ref="A6:E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80" zoomScaleNormal="80" workbookViewId="0">
      <pane ySplit="7" topLeftCell="A15" activePane="bottomLeft" state="frozen"/>
      <selection activeCell="A4" sqref="A4:E4"/>
      <selection pane="bottomLeft" activeCell="A4" sqref="A4:F4"/>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60" t="s">
        <v>151</v>
      </c>
      <c r="B1" s="57"/>
      <c r="C1" s="57"/>
      <c r="D1" s="57"/>
      <c r="E1" s="57"/>
      <c r="F1" s="57"/>
    </row>
    <row r="2" spans="1:6" ht="25.5" customHeight="1" x14ac:dyDescent="0.5">
      <c r="A2" s="57"/>
      <c r="B2" s="57"/>
      <c r="C2" s="57"/>
      <c r="D2" s="57"/>
      <c r="E2" s="57"/>
      <c r="F2" s="57"/>
    </row>
    <row r="4" spans="1:6" ht="96" customHeight="1" x14ac:dyDescent="0.5">
      <c r="A4" s="88" t="s">
        <v>972</v>
      </c>
      <c r="B4" s="55"/>
      <c r="C4" s="55"/>
      <c r="D4" s="55"/>
      <c r="E4" s="55"/>
      <c r="F4" s="55"/>
    </row>
    <row r="6" spans="1:6" ht="21.75" customHeight="1" x14ac:dyDescent="0.5">
      <c r="A6" s="56" t="s">
        <v>152</v>
      </c>
      <c r="B6" s="57"/>
      <c r="C6" s="57"/>
      <c r="D6" s="57"/>
      <c r="E6" s="57"/>
      <c r="F6" s="57"/>
    </row>
    <row r="7" spans="1:6" ht="31.5" customHeight="1" x14ac:dyDescent="0.5">
      <c r="A7" s="1" t="s">
        <v>153</v>
      </c>
      <c r="B7" s="1" t="s">
        <v>154</v>
      </c>
      <c r="C7" s="1" t="s">
        <v>109</v>
      </c>
      <c r="D7" s="1" t="s">
        <v>155</v>
      </c>
      <c r="E7" s="1" t="s">
        <v>156</v>
      </c>
      <c r="F7" s="1" t="s">
        <v>157</v>
      </c>
    </row>
    <row r="8" spans="1:6" ht="72" customHeight="1" x14ac:dyDescent="0.5">
      <c r="A8" s="3" t="s">
        <v>158</v>
      </c>
      <c r="B8" s="87" t="s">
        <v>159</v>
      </c>
      <c r="C8" s="87" t="s">
        <v>160</v>
      </c>
      <c r="D8" s="5" t="s">
        <v>161</v>
      </c>
      <c r="E8" s="5" t="s">
        <v>162</v>
      </c>
      <c r="F8" s="10" t="s">
        <v>163</v>
      </c>
    </row>
    <row r="9" spans="1:6" ht="72" customHeight="1" x14ac:dyDescent="0.5">
      <c r="A9" s="7" t="s">
        <v>164</v>
      </c>
      <c r="B9" s="89" t="s">
        <v>165</v>
      </c>
      <c r="C9" s="89" t="s">
        <v>166</v>
      </c>
      <c r="D9" s="8" t="s">
        <v>167</v>
      </c>
      <c r="E9" s="8" t="s">
        <v>162</v>
      </c>
      <c r="F9" s="11" t="s">
        <v>163</v>
      </c>
    </row>
    <row r="10" spans="1:6" ht="72" customHeight="1" x14ac:dyDescent="0.5">
      <c r="A10" s="3" t="s">
        <v>168</v>
      </c>
      <c r="B10" s="5" t="s">
        <v>169</v>
      </c>
      <c r="C10" s="5" t="s">
        <v>170</v>
      </c>
      <c r="D10" s="5" t="s">
        <v>171</v>
      </c>
      <c r="E10" s="5" t="s">
        <v>162</v>
      </c>
      <c r="F10" s="10" t="s">
        <v>163</v>
      </c>
    </row>
    <row r="11" spans="1:6" ht="72" customHeight="1" x14ac:dyDescent="0.5">
      <c r="A11" s="7" t="s">
        <v>172</v>
      </c>
      <c r="B11" s="8" t="s">
        <v>173</v>
      </c>
      <c r="C11" s="8" t="s">
        <v>174</v>
      </c>
      <c r="D11" s="8" t="s">
        <v>175</v>
      </c>
      <c r="E11" s="8" t="s">
        <v>162</v>
      </c>
      <c r="F11" s="11" t="s">
        <v>163</v>
      </c>
    </row>
    <row r="12" spans="1:6" ht="72" customHeight="1" x14ac:dyDescent="0.5">
      <c r="A12" s="3" t="s">
        <v>176</v>
      </c>
      <c r="B12" s="5" t="s">
        <v>177</v>
      </c>
      <c r="C12" s="5" t="s">
        <v>178</v>
      </c>
      <c r="D12" s="5" t="s">
        <v>179</v>
      </c>
      <c r="E12" s="87" t="s">
        <v>971</v>
      </c>
      <c r="F12" s="10" t="s">
        <v>163</v>
      </c>
    </row>
    <row r="13" spans="1:6" ht="72" customHeight="1" x14ac:dyDescent="0.5">
      <c r="A13" s="7" t="s">
        <v>180</v>
      </c>
      <c r="B13" s="8" t="s">
        <v>181</v>
      </c>
      <c r="C13" s="8" t="s">
        <v>182</v>
      </c>
      <c r="D13" s="8" t="s">
        <v>183</v>
      </c>
      <c r="E13" s="8" t="s">
        <v>162</v>
      </c>
      <c r="F13" s="11" t="s">
        <v>163</v>
      </c>
    </row>
    <row r="14" spans="1:6" ht="72" customHeight="1" x14ac:dyDescent="0.5">
      <c r="A14" s="3" t="s">
        <v>184</v>
      </c>
      <c r="B14" s="5" t="s">
        <v>185</v>
      </c>
      <c r="C14" s="5" t="s">
        <v>186</v>
      </c>
      <c r="D14" s="5" t="s">
        <v>187</v>
      </c>
      <c r="E14" s="5" t="s">
        <v>162</v>
      </c>
      <c r="F14" s="10" t="s">
        <v>163</v>
      </c>
    </row>
    <row r="15" spans="1:6" ht="72" customHeight="1" x14ac:dyDescent="0.5">
      <c r="A15" s="7" t="s">
        <v>188</v>
      </c>
      <c r="B15" s="8" t="s">
        <v>189</v>
      </c>
      <c r="C15" s="8" t="s">
        <v>190</v>
      </c>
      <c r="D15" s="8" t="s">
        <v>191</v>
      </c>
      <c r="E15" s="8" t="s">
        <v>192</v>
      </c>
      <c r="F15" s="11" t="s">
        <v>163</v>
      </c>
    </row>
    <row r="16" spans="1:6" ht="72" customHeight="1" x14ac:dyDescent="0.5">
      <c r="A16" s="3" t="s">
        <v>193</v>
      </c>
      <c r="B16" s="5" t="s">
        <v>194</v>
      </c>
      <c r="C16" s="5" t="s">
        <v>195</v>
      </c>
      <c r="D16" s="5" t="s">
        <v>196</v>
      </c>
      <c r="E16" s="5" t="s">
        <v>197</v>
      </c>
      <c r="F16" s="10" t="s">
        <v>163</v>
      </c>
    </row>
    <row r="17" spans="1:6" ht="72" customHeight="1" x14ac:dyDescent="0.5">
      <c r="A17" s="7" t="s">
        <v>198</v>
      </c>
      <c r="B17" s="8" t="s">
        <v>199</v>
      </c>
      <c r="C17" s="8" t="s">
        <v>200</v>
      </c>
      <c r="D17" s="8" t="s">
        <v>201</v>
      </c>
      <c r="E17" s="8" t="s">
        <v>202</v>
      </c>
      <c r="F17" s="11" t="s">
        <v>163</v>
      </c>
    </row>
    <row r="18" spans="1:6" ht="72" customHeight="1" x14ac:dyDescent="0.5">
      <c r="A18" s="3" t="s">
        <v>203</v>
      </c>
      <c r="B18" s="5" t="s">
        <v>204</v>
      </c>
      <c r="C18" s="5" t="s">
        <v>205</v>
      </c>
      <c r="D18" s="5" t="s">
        <v>175</v>
      </c>
      <c r="E18" s="5" t="s">
        <v>162</v>
      </c>
      <c r="F18" s="10" t="s">
        <v>163</v>
      </c>
    </row>
    <row r="19" spans="1:6" ht="72" customHeight="1" x14ac:dyDescent="0.5">
      <c r="A19" s="7" t="s">
        <v>206</v>
      </c>
      <c r="B19" s="8" t="s">
        <v>207</v>
      </c>
      <c r="C19" s="8" t="s">
        <v>208</v>
      </c>
      <c r="D19" s="8" t="s">
        <v>209</v>
      </c>
      <c r="E19" s="8" t="s">
        <v>162</v>
      </c>
      <c r="F19" s="11" t="s">
        <v>163</v>
      </c>
    </row>
    <row r="20" spans="1:6" ht="72" customHeight="1" x14ac:dyDescent="0.5">
      <c r="A20" s="3" t="s">
        <v>210</v>
      </c>
      <c r="B20" s="5" t="s">
        <v>211</v>
      </c>
      <c r="C20" s="5" t="s">
        <v>212</v>
      </c>
      <c r="D20" s="5" t="s">
        <v>175</v>
      </c>
      <c r="E20" s="5" t="s">
        <v>162</v>
      </c>
      <c r="F20" s="10" t="s">
        <v>163</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1"/>
  <sheetViews>
    <sheetView showGridLines="0" zoomScaleNormal="100" workbookViewId="0">
      <pane ySplit="7" topLeftCell="A8" activePane="bottomLeft" state="frozen"/>
      <selection pane="bottomLeft" activeCell="C18" sqref="C18"/>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90" t="s">
        <v>0</v>
      </c>
      <c r="B1" s="57"/>
      <c r="C1" s="57"/>
      <c r="D1" s="57"/>
      <c r="E1" s="57"/>
      <c r="F1" s="57"/>
      <c r="G1" s="57"/>
    </row>
    <row r="2" spans="1:7" ht="25.5" customHeight="1" x14ac:dyDescent="0.5">
      <c r="A2" s="57"/>
      <c r="B2" s="57"/>
      <c r="C2" s="57"/>
      <c r="D2" s="57"/>
      <c r="E2" s="57"/>
      <c r="F2" s="57"/>
      <c r="G2" s="57"/>
    </row>
    <row r="4" spans="1:7" ht="72" customHeight="1" x14ac:dyDescent="0.5">
      <c r="A4" s="88" t="s">
        <v>973</v>
      </c>
      <c r="B4" s="55"/>
      <c r="C4" s="55"/>
      <c r="D4" s="55"/>
      <c r="E4" s="55"/>
      <c r="F4" s="55"/>
      <c r="G4" s="55"/>
    </row>
    <row r="6" spans="1:7" ht="21.75" customHeight="1" x14ac:dyDescent="0.5">
      <c r="A6" s="56" t="s">
        <v>1</v>
      </c>
      <c r="B6" s="57"/>
      <c r="C6" s="57"/>
      <c r="D6" s="57"/>
      <c r="E6" s="57"/>
      <c r="F6" s="57"/>
      <c r="G6" s="57"/>
    </row>
    <row r="7" spans="1:7" ht="36" customHeight="1" x14ac:dyDescent="0.5">
      <c r="A7" s="1" t="s">
        <v>2</v>
      </c>
      <c r="B7" s="1" t="s">
        <v>3</v>
      </c>
      <c r="C7" s="1" t="s">
        <v>4</v>
      </c>
      <c r="D7" s="1" t="s">
        <v>5</v>
      </c>
      <c r="E7" s="1" t="s">
        <v>6</v>
      </c>
      <c r="F7" s="1" t="s">
        <v>7</v>
      </c>
      <c r="G7" s="1" t="s">
        <v>8</v>
      </c>
    </row>
    <row r="8" spans="1:7" ht="96" customHeight="1" x14ac:dyDescent="0.5">
      <c r="A8" s="16" t="s">
        <v>9</v>
      </c>
      <c r="B8" s="17" t="s">
        <v>10</v>
      </c>
      <c r="C8" s="18" t="s">
        <v>11</v>
      </c>
      <c r="D8" s="18" t="s">
        <v>12</v>
      </c>
      <c r="E8" s="18" t="s">
        <v>13</v>
      </c>
      <c r="F8" s="18" t="s">
        <v>14</v>
      </c>
      <c r="G8" s="18" t="s">
        <v>15</v>
      </c>
    </row>
    <row r="9" spans="1:7" ht="96" customHeight="1" x14ac:dyDescent="0.5">
      <c r="A9" s="19" t="s">
        <v>16</v>
      </c>
      <c r="B9" s="20" t="s">
        <v>17</v>
      </c>
      <c r="C9" s="21" t="s">
        <v>18</v>
      </c>
      <c r="D9" s="21" t="s">
        <v>19</v>
      </c>
      <c r="E9" s="21" t="s">
        <v>20</v>
      </c>
      <c r="F9" s="21" t="s">
        <v>21</v>
      </c>
      <c r="G9" s="21" t="s">
        <v>22</v>
      </c>
    </row>
    <row r="10" spans="1:7" ht="96" customHeight="1" x14ac:dyDescent="0.5">
      <c r="A10" s="22" t="s">
        <v>23</v>
      </c>
      <c r="B10" s="23" t="s">
        <v>24</v>
      </c>
      <c r="C10" s="24" t="s">
        <v>25</v>
      </c>
      <c r="D10" s="24" t="s">
        <v>26</v>
      </c>
      <c r="E10" s="24" t="s">
        <v>27</v>
      </c>
      <c r="F10" s="24" t="s">
        <v>28</v>
      </c>
      <c r="G10" s="24" t="s">
        <v>29</v>
      </c>
    </row>
    <row r="11" spans="1:7" ht="96" customHeight="1" x14ac:dyDescent="0.5">
      <c r="A11" s="25" t="s">
        <v>30</v>
      </c>
      <c r="B11" s="26" t="s">
        <v>31</v>
      </c>
      <c r="C11" s="27" t="s">
        <v>32</v>
      </c>
      <c r="D11" s="27" t="s">
        <v>33</v>
      </c>
      <c r="E11" s="27" t="s">
        <v>34</v>
      </c>
      <c r="F11" s="27" t="s">
        <v>35</v>
      </c>
      <c r="G11" s="27" t="s">
        <v>36</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7"/>
  <sheetViews>
    <sheetView showGridLines="0" tabSelected="1" zoomScaleNormal="100" workbookViewId="0">
      <pane ySplit="7" topLeftCell="A14" activePane="bottomLeft" state="frozen"/>
      <selection pane="bottomLeft" activeCell="C13" sqref="C13"/>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58" t="s">
        <v>213</v>
      </c>
      <c r="B1" s="57"/>
      <c r="C1" s="57"/>
      <c r="D1" s="57"/>
      <c r="E1" s="57"/>
      <c r="F1" s="28"/>
      <c r="G1" s="28"/>
      <c r="H1" s="28"/>
    </row>
    <row r="2" spans="1:8" ht="25.5" customHeight="1" x14ac:dyDescent="0.5">
      <c r="A2" s="57"/>
      <c r="B2" s="57"/>
      <c r="C2" s="57"/>
      <c r="D2" s="57"/>
      <c r="E2" s="57"/>
      <c r="F2" s="28"/>
      <c r="G2" s="28"/>
      <c r="H2" s="28"/>
    </row>
    <row r="3" spans="1:8" ht="14.25" customHeight="1" x14ac:dyDescent="0.5">
      <c r="A3" s="28"/>
      <c r="B3" s="28"/>
      <c r="C3" s="28"/>
      <c r="D3" s="28"/>
      <c r="E3" s="28"/>
      <c r="F3" s="28"/>
      <c r="G3" s="28"/>
      <c r="H3" s="28"/>
    </row>
    <row r="4" spans="1:8" ht="78" customHeight="1" x14ac:dyDescent="0.5">
      <c r="A4" s="88" t="s">
        <v>974</v>
      </c>
      <c r="B4" s="55"/>
      <c r="C4" s="55"/>
      <c r="D4" s="55"/>
      <c r="E4" s="55"/>
      <c r="F4" s="28"/>
      <c r="G4" s="28"/>
      <c r="H4" s="28"/>
    </row>
    <row r="5" spans="1:8" ht="14.25" customHeight="1" x14ac:dyDescent="0.5">
      <c r="A5" s="28"/>
      <c r="B5" s="28"/>
      <c r="C5" s="28"/>
      <c r="D5" s="28"/>
      <c r="E5" s="28"/>
      <c r="F5" s="28"/>
      <c r="G5" s="28"/>
      <c r="H5" s="28"/>
    </row>
    <row r="6" spans="1:8" ht="21.75" customHeight="1" x14ac:dyDescent="0.5">
      <c r="A6" s="66" t="s">
        <v>214</v>
      </c>
      <c r="B6" s="57"/>
      <c r="C6" s="57"/>
      <c r="D6" s="57"/>
      <c r="E6" s="57"/>
      <c r="F6" s="28"/>
      <c r="G6" s="28"/>
      <c r="H6" s="28"/>
    </row>
    <row r="7" spans="1:8" ht="31.5" customHeight="1" x14ac:dyDescent="0.5">
      <c r="A7" s="1" t="s">
        <v>122</v>
      </c>
      <c r="B7" s="1" t="s">
        <v>215</v>
      </c>
      <c r="C7" s="1" t="s">
        <v>216</v>
      </c>
      <c r="D7" s="1" t="s">
        <v>217</v>
      </c>
      <c r="E7" s="1" t="s">
        <v>218</v>
      </c>
      <c r="F7" s="28"/>
      <c r="G7" s="28"/>
      <c r="H7" s="28"/>
    </row>
    <row r="8" spans="1:8" ht="73.5" customHeight="1" x14ac:dyDescent="0.5">
      <c r="A8" s="29" t="s">
        <v>219</v>
      </c>
      <c r="B8" s="3" t="s">
        <v>220</v>
      </c>
      <c r="C8" s="5" t="s">
        <v>221</v>
      </c>
      <c r="D8" s="5" t="s">
        <v>222</v>
      </c>
      <c r="E8" s="19" t="s">
        <v>16</v>
      </c>
      <c r="F8" s="28"/>
      <c r="G8" s="28"/>
      <c r="H8" s="28"/>
    </row>
    <row r="9" spans="1:8" ht="55.5" customHeight="1" x14ac:dyDescent="0.5">
      <c r="A9" s="65" t="s">
        <v>223</v>
      </c>
      <c r="B9" s="31" t="s">
        <v>224</v>
      </c>
      <c r="C9" s="92" t="s">
        <v>976</v>
      </c>
      <c r="D9" s="32" t="s">
        <v>225</v>
      </c>
      <c r="E9" s="19" t="s">
        <v>16</v>
      </c>
      <c r="F9" s="28"/>
      <c r="G9" s="28"/>
      <c r="H9" s="28"/>
    </row>
    <row r="10" spans="1:8" ht="45" customHeight="1" x14ac:dyDescent="0.5">
      <c r="A10" s="63"/>
      <c r="B10" s="31" t="s">
        <v>226</v>
      </c>
      <c r="C10" s="32" t="s">
        <v>227</v>
      </c>
      <c r="D10" s="32" t="s">
        <v>228</v>
      </c>
      <c r="E10" s="22" t="s">
        <v>23</v>
      </c>
      <c r="F10" s="28"/>
      <c r="G10" s="28"/>
      <c r="H10" s="28"/>
    </row>
    <row r="11" spans="1:8" ht="73.5" customHeight="1" x14ac:dyDescent="0.5">
      <c r="A11" s="67" t="s">
        <v>229</v>
      </c>
      <c r="B11" s="3" t="s">
        <v>230</v>
      </c>
      <c r="C11" s="5" t="s">
        <v>231</v>
      </c>
      <c r="D11" s="5" t="s">
        <v>232</v>
      </c>
      <c r="E11" s="19" t="s">
        <v>16</v>
      </c>
      <c r="F11" s="28"/>
      <c r="G11" s="28"/>
      <c r="H11" s="28"/>
    </row>
    <row r="12" spans="1:8" ht="73.5" customHeight="1" x14ac:dyDescent="0.5">
      <c r="A12" s="63"/>
      <c r="B12" s="3" t="s">
        <v>233</v>
      </c>
      <c r="C12" s="5" t="s">
        <v>234</v>
      </c>
      <c r="D12" s="5" t="s">
        <v>235</v>
      </c>
      <c r="E12" s="19" t="s">
        <v>16</v>
      </c>
      <c r="F12" s="28"/>
      <c r="G12" s="28"/>
      <c r="H12" s="28"/>
    </row>
    <row r="13" spans="1:8" ht="91.5" customHeight="1" x14ac:dyDescent="0.5">
      <c r="A13" s="30" t="s">
        <v>236</v>
      </c>
      <c r="B13" s="31" t="s">
        <v>237</v>
      </c>
      <c r="C13" s="32" t="s">
        <v>238</v>
      </c>
      <c r="D13" s="32" t="s">
        <v>239</v>
      </c>
      <c r="E13" s="16" t="s">
        <v>9</v>
      </c>
      <c r="F13" s="28"/>
      <c r="G13" s="28"/>
      <c r="H13" s="28"/>
    </row>
    <row r="14" spans="1:8" ht="91.5" customHeight="1" x14ac:dyDescent="0.5">
      <c r="A14" s="29" t="s">
        <v>240</v>
      </c>
      <c r="B14" s="3" t="s">
        <v>241</v>
      </c>
      <c r="C14" s="5" t="s">
        <v>242</v>
      </c>
      <c r="D14" s="5" t="s">
        <v>243</v>
      </c>
      <c r="E14" s="19" t="s">
        <v>16</v>
      </c>
      <c r="F14" s="28"/>
      <c r="G14" s="28"/>
      <c r="H14" s="28"/>
    </row>
    <row r="15" spans="1:8" ht="91.5" customHeight="1" x14ac:dyDescent="0.5">
      <c r="A15" s="30" t="s">
        <v>244</v>
      </c>
      <c r="B15" s="91" t="s">
        <v>245</v>
      </c>
      <c r="C15" s="32" t="s">
        <v>246</v>
      </c>
      <c r="D15" s="32" t="s">
        <v>247</v>
      </c>
      <c r="E15" s="16" t="s">
        <v>9</v>
      </c>
      <c r="F15" s="28"/>
      <c r="G15" s="28"/>
      <c r="H15" s="28"/>
    </row>
    <row r="17" spans="1:5" ht="37.5" customHeight="1" x14ac:dyDescent="0.5">
      <c r="A17" s="88" t="s">
        <v>975</v>
      </c>
      <c r="B17" s="55"/>
      <c r="C17" s="55"/>
      <c r="D17" s="55"/>
      <c r="E17" s="55"/>
    </row>
  </sheetData>
  <mergeCells count="6">
    <mergeCell ref="A17:E17"/>
    <mergeCell ref="A11:A12"/>
    <mergeCell ref="A4:E4"/>
    <mergeCell ref="A9:A10"/>
    <mergeCell ref="A1:E2"/>
    <mergeCell ref="A6:E6"/>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30" activePane="bottomLeft" state="frozen"/>
      <selection pane="bottomLeft" sqref="A1:E2"/>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58" t="s">
        <v>248</v>
      </c>
      <c r="B1" s="57"/>
      <c r="C1" s="57"/>
      <c r="D1" s="57"/>
      <c r="E1" s="57"/>
    </row>
    <row r="2" spans="1:5" ht="25.5" customHeight="1" x14ac:dyDescent="0.5">
      <c r="A2" s="57"/>
      <c r="B2" s="57"/>
      <c r="C2" s="57"/>
      <c r="D2" s="57"/>
      <c r="E2" s="57"/>
    </row>
    <row r="4" spans="1:5" ht="84" customHeight="1" x14ac:dyDescent="0.5">
      <c r="A4" s="54" t="s">
        <v>249</v>
      </c>
      <c r="B4" s="55"/>
      <c r="C4" s="55"/>
      <c r="D4" s="55"/>
      <c r="E4" s="55"/>
    </row>
    <row r="6" spans="1:5" ht="21.75" customHeight="1" x14ac:dyDescent="0.5">
      <c r="A6" s="66" t="s">
        <v>250</v>
      </c>
      <c r="B6" s="57"/>
      <c r="C6" s="57"/>
      <c r="D6" s="57"/>
      <c r="E6" s="57"/>
    </row>
    <row r="8" spans="1:5" ht="27.75" customHeight="1" x14ac:dyDescent="0.5">
      <c r="B8" s="73" t="s">
        <v>251</v>
      </c>
      <c r="C8" s="55"/>
      <c r="D8" s="55"/>
      <c r="E8" s="55"/>
    </row>
    <row r="9" spans="1:5" ht="36" customHeight="1" x14ac:dyDescent="0.5">
      <c r="A9" s="33" t="s">
        <v>252</v>
      </c>
      <c r="B9" s="13" t="s">
        <v>253</v>
      </c>
      <c r="C9" s="13" t="s">
        <v>254</v>
      </c>
      <c r="D9" s="13" t="s">
        <v>255</v>
      </c>
      <c r="E9" s="13" t="s">
        <v>256</v>
      </c>
    </row>
    <row r="10" spans="1:5" ht="36" customHeight="1" x14ac:dyDescent="0.5">
      <c r="A10" s="13" t="s">
        <v>257</v>
      </c>
      <c r="B10" s="22" t="s">
        <v>258</v>
      </c>
      <c r="C10" s="19" t="s">
        <v>259</v>
      </c>
      <c r="D10" s="16" t="s">
        <v>260</v>
      </c>
      <c r="E10" s="16" t="s">
        <v>260</v>
      </c>
    </row>
    <row r="11" spans="1:5" ht="36" customHeight="1" x14ac:dyDescent="0.5">
      <c r="A11" s="13" t="s">
        <v>261</v>
      </c>
      <c r="B11" s="22" t="s">
        <v>258</v>
      </c>
      <c r="C11" s="19" t="s">
        <v>259</v>
      </c>
      <c r="D11" s="19" t="s">
        <v>259</v>
      </c>
      <c r="E11" s="16" t="s">
        <v>260</v>
      </c>
    </row>
    <row r="12" spans="1:5" ht="36" customHeight="1" x14ac:dyDescent="0.5">
      <c r="A12" s="13" t="s">
        <v>262</v>
      </c>
      <c r="B12" s="25" t="s">
        <v>263</v>
      </c>
      <c r="C12" s="22" t="s">
        <v>258</v>
      </c>
      <c r="D12" s="19" t="s">
        <v>259</v>
      </c>
      <c r="E12" s="19" t="s">
        <v>259</v>
      </c>
    </row>
    <row r="13" spans="1:5" ht="36" customHeight="1" x14ac:dyDescent="0.5">
      <c r="A13" s="13" t="s">
        <v>264</v>
      </c>
      <c r="B13" s="25" t="s">
        <v>263</v>
      </c>
      <c r="C13" s="25" t="s">
        <v>263</v>
      </c>
      <c r="D13" s="22" t="s">
        <v>258</v>
      </c>
      <c r="E13" s="22" t="s">
        <v>258</v>
      </c>
    </row>
    <row r="15" spans="1:5" ht="21.75" customHeight="1" x14ac:dyDescent="0.5">
      <c r="A15" s="66" t="s">
        <v>265</v>
      </c>
      <c r="B15" s="57"/>
      <c r="C15" s="57"/>
      <c r="D15" s="57"/>
      <c r="E15" s="57"/>
    </row>
    <row r="16" spans="1:5" ht="25.5" customHeight="1" x14ac:dyDescent="0.5">
      <c r="A16" s="1" t="s">
        <v>2</v>
      </c>
      <c r="B16" s="71" t="s">
        <v>266</v>
      </c>
      <c r="C16" s="55"/>
      <c r="D16" s="55"/>
      <c r="E16" s="72"/>
    </row>
    <row r="17" spans="1:5" ht="42" customHeight="1" x14ac:dyDescent="0.5">
      <c r="A17" s="3" t="s">
        <v>257</v>
      </c>
      <c r="B17" s="69" t="s">
        <v>267</v>
      </c>
      <c r="C17" s="55"/>
      <c r="D17" s="55"/>
      <c r="E17" s="55"/>
    </row>
    <row r="18" spans="1:5" ht="42" customHeight="1" x14ac:dyDescent="0.5">
      <c r="A18" s="3" t="s">
        <v>261</v>
      </c>
      <c r="B18" s="70" t="s">
        <v>268</v>
      </c>
      <c r="C18" s="55"/>
      <c r="D18" s="55"/>
      <c r="E18" s="55"/>
    </row>
    <row r="19" spans="1:5" ht="42" customHeight="1" x14ac:dyDescent="0.5">
      <c r="A19" s="3" t="s">
        <v>262</v>
      </c>
      <c r="B19" s="69" t="s">
        <v>269</v>
      </c>
      <c r="C19" s="55"/>
      <c r="D19" s="55"/>
      <c r="E19" s="55"/>
    </row>
    <row r="20" spans="1:5" ht="42" customHeight="1" x14ac:dyDescent="0.5">
      <c r="A20" s="3" t="s">
        <v>264</v>
      </c>
      <c r="B20" s="70" t="s">
        <v>270</v>
      </c>
      <c r="C20" s="55"/>
      <c r="D20" s="55"/>
      <c r="E20" s="55"/>
    </row>
    <row r="22" spans="1:5" ht="21.75" customHeight="1" x14ac:dyDescent="0.5">
      <c r="A22" s="66" t="s">
        <v>271</v>
      </c>
      <c r="B22" s="57"/>
      <c r="C22" s="57"/>
      <c r="D22" s="57"/>
      <c r="E22" s="57"/>
    </row>
    <row r="23" spans="1:5" ht="25.5" customHeight="1" x14ac:dyDescent="0.5">
      <c r="A23" s="1" t="s">
        <v>2</v>
      </c>
      <c r="B23" s="71" t="s">
        <v>266</v>
      </c>
      <c r="C23" s="55"/>
      <c r="D23" s="55"/>
      <c r="E23" s="72"/>
    </row>
    <row r="24" spans="1:5" ht="48" customHeight="1" x14ac:dyDescent="0.5">
      <c r="A24" s="3" t="s">
        <v>253</v>
      </c>
      <c r="B24" s="69" t="s">
        <v>272</v>
      </c>
      <c r="C24" s="55"/>
      <c r="D24" s="55"/>
      <c r="E24" s="55"/>
    </row>
    <row r="25" spans="1:5" ht="48" customHeight="1" x14ac:dyDescent="0.5">
      <c r="A25" s="3" t="s">
        <v>254</v>
      </c>
      <c r="B25" s="70" t="s">
        <v>273</v>
      </c>
      <c r="C25" s="55"/>
      <c r="D25" s="55"/>
      <c r="E25" s="55"/>
    </row>
    <row r="26" spans="1:5" ht="48" customHeight="1" x14ac:dyDescent="0.5">
      <c r="A26" s="3" t="s">
        <v>255</v>
      </c>
      <c r="B26" s="69" t="s">
        <v>274</v>
      </c>
      <c r="C26" s="55"/>
      <c r="D26" s="55"/>
      <c r="E26" s="55"/>
    </row>
    <row r="27" spans="1:5" ht="48" customHeight="1" x14ac:dyDescent="0.5">
      <c r="A27" s="3" t="s">
        <v>256</v>
      </c>
      <c r="B27" s="70" t="s">
        <v>275</v>
      </c>
      <c r="C27" s="55"/>
      <c r="D27" s="55"/>
      <c r="E27" s="55"/>
    </row>
    <row r="29" spans="1:5" ht="21.75" customHeight="1" x14ac:dyDescent="0.5">
      <c r="A29" s="66" t="s">
        <v>276</v>
      </c>
      <c r="B29" s="57"/>
      <c r="C29" s="57"/>
      <c r="D29" s="57"/>
      <c r="E29" s="57"/>
    </row>
    <row r="30" spans="1:5" ht="25.5" customHeight="1" x14ac:dyDescent="0.5">
      <c r="A30" s="1" t="s">
        <v>277</v>
      </c>
      <c r="B30" s="71" t="s">
        <v>278</v>
      </c>
      <c r="C30" s="72"/>
      <c r="D30" s="71" t="s">
        <v>279</v>
      </c>
      <c r="E30" s="72"/>
    </row>
    <row r="31" spans="1:5" ht="37.5" customHeight="1" x14ac:dyDescent="0.5">
      <c r="A31" s="25" t="s">
        <v>263</v>
      </c>
      <c r="B31" s="69" t="s">
        <v>280</v>
      </c>
      <c r="C31" s="55"/>
      <c r="D31" s="68" t="s">
        <v>281</v>
      </c>
      <c r="E31" s="55"/>
    </row>
    <row r="32" spans="1:5" ht="37.5" customHeight="1" x14ac:dyDescent="0.5">
      <c r="A32" s="22" t="s">
        <v>258</v>
      </c>
      <c r="B32" s="69" t="s">
        <v>282</v>
      </c>
      <c r="C32" s="55"/>
      <c r="D32" s="68" t="s">
        <v>283</v>
      </c>
      <c r="E32" s="55"/>
    </row>
    <row r="33" spans="1:5" ht="37.5" customHeight="1" x14ac:dyDescent="0.5">
      <c r="A33" s="19" t="s">
        <v>259</v>
      </c>
      <c r="B33" s="69" t="s">
        <v>284</v>
      </c>
      <c r="C33" s="55"/>
      <c r="D33" s="68" t="s">
        <v>285</v>
      </c>
      <c r="E33" s="55"/>
    </row>
    <row r="34" spans="1:5" ht="37.5" customHeight="1" x14ac:dyDescent="0.5">
      <c r="A34" s="16" t="s">
        <v>260</v>
      </c>
      <c r="B34" s="69" t="s">
        <v>286</v>
      </c>
      <c r="C34" s="55"/>
      <c r="D34" s="68" t="s">
        <v>285</v>
      </c>
      <c r="E34" s="55"/>
    </row>
  </sheetData>
  <mergeCells count="27">
    <mergeCell ref="A1:E2"/>
    <mergeCell ref="A22:E22"/>
    <mergeCell ref="B17:E17"/>
    <mergeCell ref="B23:E23"/>
    <mergeCell ref="A4:E4"/>
    <mergeCell ref="B8:E8"/>
    <mergeCell ref="B19:E19"/>
    <mergeCell ref="A6:E6"/>
    <mergeCell ref="B26:E26"/>
    <mergeCell ref="B16:E16"/>
    <mergeCell ref="B25:E25"/>
    <mergeCell ref="D32:E32"/>
    <mergeCell ref="B18:E18"/>
    <mergeCell ref="B27:E27"/>
    <mergeCell ref="A29:E29"/>
    <mergeCell ref="B30:C30"/>
    <mergeCell ref="D30:E30"/>
    <mergeCell ref="B32:C32"/>
    <mergeCell ref="A15:E15"/>
    <mergeCell ref="D34:E34"/>
    <mergeCell ref="B24:E24"/>
    <mergeCell ref="B31:C31"/>
    <mergeCell ref="B20:E20"/>
    <mergeCell ref="D31:E31"/>
    <mergeCell ref="B34:C34"/>
    <mergeCell ref="B33:C33"/>
    <mergeCell ref="D33:E3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zoomScaleNormal="100" workbookViewId="0">
      <pane ySplit="7" topLeftCell="A11" activePane="bottomLeft" state="frozen"/>
      <selection pane="bottomLeft" sqref="A1:E2"/>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58" t="s">
        <v>287</v>
      </c>
      <c r="B1" s="57"/>
      <c r="C1" s="57"/>
      <c r="D1" s="57"/>
      <c r="E1" s="57"/>
    </row>
    <row r="2" spans="1:5" ht="25.5" customHeight="1" x14ac:dyDescent="0.5">
      <c r="A2" s="57"/>
      <c r="B2" s="57"/>
      <c r="C2" s="57"/>
      <c r="D2" s="57"/>
      <c r="E2" s="57"/>
    </row>
    <row r="4" spans="1:5" ht="90" customHeight="1" x14ac:dyDescent="0.5">
      <c r="A4" s="54" t="s">
        <v>288</v>
      </c>
      <c r="B4" s="55"/>
      <c r="C4" s="55"/>
      <c r="D4" s="55"/>
      <c r="E4" s="55"/>
    </row>
    <row r="6" spans="1:5" ht="21.75" customHeight="1" x14ac:dyDescent="0.5">
      <c r="A6" s="66" t="s">
        <v>289</v>
      </c>
      <c r="B6" s="57"/>
      <c r="C6" s="57"/>
      <c r="D6" s="57"/>
      <c r="E6" s="57"/>
    </row>
    <row r="7" spans="1:5" ht="31.5" customHeight="1" x14ac:dyDescent="0.5">
      <c r="A7" s="1" t="s">
        <v>290</v>
      </c>
      <c r="B7" s="1" t="s">
        <v>3</v>
      </c>
      <c r="C7" s="1" t="s">
        <v>291</v>
      </c>
      <c r="D7" s="1" t="s">
        <v>292</v>
      </c>
      <c r="E7" s="1" t="s">
        <v>293</v>
      </c>
    </row>
    <row r="8" spans="1:5" ht="99.75" customHeight="1" x14ac:dyDescent="0.5">
      <c r="A8" s="3" t="s">
        <v>294</v>
      </c>
      <c r="B8" s="34" t="s">
        <v>295</v>
      </c>
      <c r="C8" s="10" t="s">
        <v>163</v>
      </c>
      <c r="D8" s="5" t="s">
        <v>296</v>
      </c>
      <c r="E8" s="5" t="s">
        <v>297</v>
      </c>
    </row>
    <row r="9" spans="1:5" ht="99.75" customHeight="1" x14ac:dyDescent="0.5">
      <c r="A9" s="7" t="s">
        <v>298</v>
      </c>
      <c r="B9" s="35" t="s">
        <v>299</v>
      </c>
      <c r="C9" s="11" t="s">
        <v>300</v>
      </c>
      <c r="D9" s="8" t="s">
        <v>301</v>
      </c>
      <c r="E9" s="8" t="s">
        <v>302</v>
      </c>
    </row>
    <row r="10" spans="1:5" ht="99.75" customHeight="1" x14ac:dyDescent="0.5">
      <c r="A10" s="3" t="s">
        <v>303</v>
      </c>
      <c r="B10" s="34" t="s">
        <v>304</v>
      </c>
      <c r="C10" s="10" t="s">
        <v>300</v>
      </c>
      <c r="D10" s="5" t="s">
        <v>305</v>
      </c>
      <c r="E10" s="5" t="s">
        <v>306</v>
      </c>
    </row>
    <row r="11" spans="1:5" ht="99.75" customHeight="1" x14ac:dyDescent="0.5">
      <c r="A11" s="7" t="s">
        <v>307</v>
      </c>
      <c r="B11" s="35" t="s">
        <v>308</v>
      </c>
      <c r="C11" s="11" t="s">
        <v>300</v>
      </c>
      <c r="D11" s="8" t="s">
        <v>309</v>
      </c>
      <c r="E11" s="8" t="s">
        <v>310</v>
      </c>
    </row>
    <row r="12" spans="1:5" ht="99.75" customHeight="1" x14ac:dyDescent="0.5">
      <c r="A12" s="3" t="s">
        <v>311</v>
      </c>
      <c r="B12" s="34" t="s">
        <v>312</v>
      </c>
      <c r="C12" s="10" t="s">
        <v>313</v>
      </c>
      <c r="D12" s="5" t="s">
        <v>314</v>
      </c>
      <c r="E12" s="5" t="s">
        <v>315</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Normal="100" workbookViewId="0">
      <pane ySplit="7" topLeftCell="A8" activePane="bottomLeft" state="frozen"/>
      <selection pane="bottomLeft" sqref="A1:H2"/>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58" t="s">
        <v>316</v>
      </c>
      <c r="B1" s="57"/>
      <c r="C1" s="57"/>
      <c r="D1" s="57"/>
      <c r="E1" s="57"/>
      <c r="F1" s="57"/>
      <c r="G1" s="57"/>
      <c r="H1" s="57"/>
    </row>
    <row r="2" spans="1:8" ht="25.5" customHeight="1" x14ac:dyDescent="0.5">
      <c r="A2" s="57"/>
      <c r="B2" s="57"/>
      <c r="C2" s="57"/>
      <c r="D2" s="57"/>
      <c r="E2" s="57"/>
      <c r="F2" s="57"/>
      <c r="G2" s="57"/>
      <c r="H2" s="57"/>
    </row>
    <row r="4" spans="1:8" ht="90" customHeight="1" x14ac:dyDescent="0.5">
      <c r="A4" s="54" t="s">
        <v>317</v>
      </c>
      <c r="B4" s="55"/>
      <c r="C4" s="55"/>
      <c r="D4" s="55"/>
      <c r="E4" s="55"/>
      <c r="F4" s="55"/>
      <c r="G4" s="55"/>
      <c r="H4" s="55"/>
    </row>
    <row r="6" spans="1:8" ht="21.75" customHeight="1" x14ac:dyDescent="0.5">
      <c r="A6" s="66" t="s">
        <v>318</v>
      </c>
      <c r="B6" s="57"/>
      <c r="C6" s="57"/>
      <c r="D6" s="57"/>
      <c r="E6" s="57"/>
      <c r="F6" s="57"/>
      <c r="G6" s="57"/>
      <c r="H6" s="57"/>
    </row>
    <row r="7" spans="1:8" ht="36" customHeight="1" x14ac:dyDescent="0.5">
      <c r="A7" s="1" t="s">
        <v>319</v>
      </c>
      <c r="B7" s="1" t="s">
        <v>320</v>
      </c>
      <c r="C7" s="1" t="s">
        <v>321</v>
      </c>
      <c r="D7" s="1" t="s">
        <v>322</v>
      </c>
      <c r="E7" s="1" t="s">
        <v>323</v>
      </c>
      <c r="F7" s="1" t="s">
        <v>324</v>
      </c>
      <c r="G7" s="1" t="s">
        <v>325</v>
      </c>
      <c r="H7" s="1" t="s">
        <v>326</v>
      </c>
    </row>
    <row r="8" spans="1:8" ht="55.5" customHeight="1" x14ac:dyDescent="0.5">
      <c r="A8" s="3" t="s">
        <v>327</v>
      </c>
      <c r="B8" s="5" t="s">
        <v>328</v>
      </c>
      <c r="C8" s="5" t="s">
        <v>329</v>
      </c>
      <c r="D8" s="10" t="s">
        <v>257</v>
      </c>
      <c r="E8" s="10" t="s">
        <v>254</v>
      </c>
      <c r="F8" s="3" t="str">
        <f>IFERROR(INDEX('A2.0 Échelle de pertinence'!$B$10:$E$13,MATCH(D8,'A2.0 Échelle de pertinence'!$A$10:$A$13,0),MATCH(E8,'A2.0 Échelle de pertinence'!$B$9:$E$9,0)),"")</f>
        <v>Plutôt pertinent</v>
      </c>
      <c r="G8" s="3" t="s">
        <v>285</v>
      </c>
      <c r="H8" s="3" t="s">
        <v>220</v>
      </c>
    </row>
    <row r="9" spans="1:8" ht="55.5" customHeight="1" x14ac:dyDescent="0.5">
      <c r="A9" s="7" t="s">
        <v>330</v>
      </c>
      <c r="B9" s="8" t="s">
        <v>328</v>
      </c>
      <c r="C9" s="8" t="s">
        <v>331</v>
      </c>
      <c r="D9" s="11" t="s">
        <v>262</v>
      </c>
      <c r="E9" s="11" t="s">
        <v>254</v>
      </c>
      <c r="F9" s="3" t="str">
        <f>IFERROR(INDEX('A2.0 Échelle de pertinence'!$B$10:$E$13,MATCH(D9,'A2.0 Échelle de pertinence'!$A$10:$A$13,0),MATCH(E9,'A2.0 Échelle de pertinence'!$B$9:$E$9,0)),"")</f>
        <v>Moyennement pertinent</v>
      </c>
      <c r="G9" s="7" t="s">
        <v>283</v>
      </c>
      <c r="H9" s="7" t="s">
        <v>332</v>
      </c>
    </row>
    <row r="10" spans="1:8" ht="55.5" customHeight="1" x14ac:dyDescent="0.5">
      <c r="A10" s="3" t="s">
        <v>333</v>
      </c>
      <c r="B10" s="5" t="s">
        <v>334</v>
      </c>
      <c r="C10" s="5" t="s">
        <v>335</v>
      </c>
      <c r="D10" s="10" t="s">
        <v>257</v>
      </c>
      <c r="E10" s="10" t="s">
        <v>255</v>
      </c>
      <c r="F10" s="3" t="str">
        <f>IFERROR(INDEX('A2.0 Échelle de pertinence'!$B$10:$E$13,MATCH(D10,'A2.0 Échelle de pertinence'!$A$10:$A$13,0),MATCH(E10,'A2.0 Échelle de pertinence'!$B$9:$E$9,0)),"")</f>
        <v>Très pertinent</v>
      </c>
      <c r="G10" s="3" t="s">
        <v>285</v>
      </c>
      <c r="H10" s="3" t="s">
        <v>336</v>
      </c>
    </row>
    <row r="11" spans="1:8" ht="55.5" customHeight="1" x14ac:dyDescent="0.5">
      <c r="A11" s="7" t="s">
        <v>337</v>
      </c>
      <c r="B11" s="8" t="s">
        <v>334</v>
      </c>
      <c r="C11" s="8" t="s">
        <v>338</v>
      </c>
      <c r="D11" s="11" t="s">
        <v>261</v>
      </c>
      <c r="E11" s="11" t="s">
        <v>255</v>
      </c>
      <c r="F11" s="3" t="str">
        <f>IFERROR(INDEX('A2.0 Échelle de pertinence'!$B$10:$E$13,MATCH(D11,'A2.0 Échelle de pertinence'!$A$10:$A$13,0),MATCH(E11,'A2.0 Échelle de pertinence'!$B$9:$E$9,0)),"")</f>
        <v>Plutôt pertinent</v>
      </c>
      <c r="G11" s="7" t="s">
        <v>285</v>
      </c>
      <c r="H11" s="7" t="s">
        <v>237</v>
      </c>
    </row>
    <row r="12" spans="1:8" ht="55.5" customHeight="1" x14ac:dyDescent="0.5">
      <c r="A12" s="3" t="s">
        <v>339</v>
      </c>
      <c r="B12" s="5" t="s">
        <v>340</v>
      </c>
      <c r="C12" s="5" t="s">
        <v>341</v>
      </c>
      <c r="D12" s="10" t="s">
        <v>261</v>
      </c>
      <c r="E12" s="10" t="s">
        <v>256</v>
      </c>
      <c r="F12" s="3" t="str">
        <f>IFERROR(INDEX('A2.0 Échelle de pertinence'!$B$10:$E$13,MATCH(D12,'A2.0 Échelle de pertinence'!$A$10:$A$13,0),MATCH(E12,'A2.0 Échelle de pertinence'!$B$9:$E$9,0)),"")</f>
        <v>Très pertinent</v>
      </c>
      <c r="G12" s="3" t="s">
        <v>285</v>
      </c>
      <c r="H12" s="3" t="s">
        <v>230</v>
      </c>
    </row>
    <row r="13" spans="1:8" ht="55.5" customHeight="1" x14ac:dyDescent="0.5">
      <c r="A13" s="7" t="s">
        <v>342</v>
      </c>
      <c r="B13" s="8" t="s">
        <v>343</v>
      </c>
      <c r="C13" s="8" t="s">
        <v>344</v>
      </c>
      <c r="D13" s="11" t="s">
        <v>262</v>
      </c>
      <c r="E13" s="11" t="s">
        <v>254</v>
      </c>
      <c r="F13" s="3" t="str">
        <f>IFERROR(INDEX('A2.0 Échelle de pertinence'!$B$10:$E$13,MATCH(D13,'A2.0 Échelle de pertinence'!$A$10:$A$13,0),MATCH(E13,'A2.0 Échelle de pertinence'!$B$9:$E$9,0)),"")</f>
        <v>Moyennement pertinent</v>
      </c>
      <c r="G13" s="7" t="s">
        <v>283</v>
      </c>
      <c r="H13" s="7" t="s">
        <v>237</v>
      </c>
    </row>
    <row r="14" spans="1:8" ht="55.5" customHeight="1" x14ac:dyDescent="0.5">
      <c r="A14" s="3" t="s">
        <v>345</v>
      </c>
      <c r="B14" s="5" t="s">
        <v>343</v>
      </c>
      <c r="C14" s="5" t="s">
        <v>346</v>
      </c>
      <c r="D14" s="10" t="s">
        <v>262</v>
      </c>
      <c r="E14" s="10" t="s">
        <v>254</v>
      </c>
      <c r="F14" s="3" t="str">
        <f>IFERROR(INDEX('A2.0 Échelle de pertinence'!$B$10:$E$13,MATCH(D14,'A2.0 Échelle de pertinence'!$A$10:$A$13,0),MATCH(E14,'A2.0 Échelle de pertinence'!$B$9:$E$9,0)),"")</f>
        <v>Moyennement pertinent</v>
      </c>
      <c r="G14" s="3" t="s">
        <v>283</v>
      </c>
      <c r="H14" s="3" t="s">
        <v>332</v>
      </c>
    </row>
    <row r="15" spans="1:8" ht="55.5" customHeight="1" x14ac:dyDescent="0.5">
      <c r="A15" s="7" t="s">
        <v>347</v>
      </c>
      <c r="B15" s="8" t="s">
        <v>348</v>
      </c>
      <c r="C15" s="8" t="s">
        <v>349</v>
      </c>
      <c r="D15" s="11" t="s">
        <v>261</v>
      </c>
      <c r="E15" s="11" t="s">
        <v>254</v>
      </c>
      <c r="F15" s="3" t="str">
        <f>IFERROR(INDEX('A2.0 Échelle de pertinence'!$B$10:$E$13,MATCH(D15,'A2.0 Échelle de pertinence'!$A$10:$A$13,0),MATCH(E15,'A2.0 Échelle de pertinence'!$B$9:$E$9,0)),"")</f>
        <v>Plutôt pertinent</v>
      </c>
      <c r="G15" s="7" t="s">
        <v>285</v>
      </c>
      <c r="H15" s="7" t="s">
        <v>241</v>
      </c>
    </row>
    <row r="16" spans="1:8" ht="55.5" customHeight="1" x14ac:dyDescent="0.5">
      <c r="A16" s="3" t="s">
        <v>350</v>
      </c>
      <c r="B16" s="5" t="s">
        <v>348</v>
      </c>
      <c r="C16" s="5" t="s">
        <v>351</v>
      </c>
      <c r="D16" s="10" t="s">
        <v>261</v>
      </c>
      <c r="E16" s="10" t="s">
        <v>254</v>
      </c>
      <c r="F16" s="3" t="str">
        <f>IFERROR(INDEX('A2.0 Échelle de pertinence'!$B$10:$E$13,MATCH(D16,'A2.0 Échelle de pertinence'!$A$10:$A$13,0),MATCH(E16,'A2.0 Échelle de pertinence'!$B$9:$E$9,0)),"")</f>
        <v>Plutôt pertinent</v>
      </c>
      <c r="G16" s="3" t="s">
        <v>285</v>
      </c>
      <c r="H16" s="3" t="s">
        <v>352</v>
      </c>
    </row>
  </sheetData>
  <mergeCells count="3">
    <mergeCell ref="A1:H2"/>
    <mergeCell ref="A6:H6"/>
    <mergeCell ref="A4:H4"/>
  </mergeCells>
  <conditionalFormatting sqref="F8:F16">
    <cfRule type="cellIs" dxfId="6" priority="2" operator="equal">
      <formula>"Peu pertinent"</formula>
    </cfRule>
    <cfRule type="cellIs" dxfId="5" priority="3" operator="equal">
      <formula>"Moyennement pertinent"</formula>
    </cfRule>
    <cfRule type="cellIs" dxfId="4" priority="4" operator="equal">
      <formula>"Plutôt pertinent"</formula>
    </cfRule>
    <cfRule type="cellIs" dxfId="3" priority="5" operator="equal">
      <formula>"Très pertinent"</formula>
    </cfRule>
  </conditionalFormatting>
  <dataValidations count="1">
    <dataValidation type="list" errorTitle="Valeur invalide" error="Choisir parmi : Retenu, Surveillance, Écarté." sqref="G8:G16" xr:uid="{00000000-0002-0000-0800-000002000000}">
      <formula1>"Retenu,Surveillance,Écarté"</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errorTitle="Valeur invalide" error="Veuillez choisir une motivation dans la liste." xr:uid="{00000000-0002-0000-0800-000000000000}">
          <x14:formula1>
            <xm:f>'A2.0 Échelle de pertinence'!$A$10:$A$13</xm:f>
          </x14:formula1>
          <x14:formula2>
            <xm:f>0</xm:f>
          </x14:formula2>
          <xm:sqref>D8:D16</xm:sqref>
        </x14:dataValidation>
        <x14:dataValidation type="list" errorTitle="Valeur invalide" error="Veuillez choisir un niveau de ressources dans la liste." xr:uid="{00000000-0002-0000-0800-000001000000}">
          <x14:formula1>
            <xm:f>'A2.0 Échelle de pertinence'!$B$9:$E$9</xm:f>
          </x14:formula1>
          <x14:formula2>
            <xm:f>0</xm:f>
          </x14:formula2>
          <xm:sqref>E8:E16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0"/>
  <sheetViews>
    <sheetView showGridLines="0" zoomScaleNormal="100" workbookViewId="0">
      <pane ySplit="7" topLeftCell="A14" activePane="bottomLeft" state="frozen"/>
      <selection pane="bottomLeft" activeCell="E19" sqref="E19"/>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58" t="s">
        <v>353</v>
      </c>
      <c r="B1" s="57"/>
      <c r="C1" s="57"/>
      <c r="D1" s="57"/>
      <c r="E1" s="57"/>
      <c r="F1" s="57"/>
    </row>
    <row r="2" spans="1:6" ht="25.5" customHeight="1" x14ac:dyDescent="0.5">
      <c r="A2" s="57"/>
      <c r="B2" s="57"/>
      <c r="C2" s="57"/>
      <c r="D2" s="57"/>
      <c r="E2" s="57"/>
      <c r="F2" s="57"/>
    </row>
    <row r="4" spans="1:6" ht="90" customHeight="1" x14ac:dyDescent="0.5">
      <c r="A4" s="54" t="s">
        <v>354</v>
      </c>
      <c r="B4" s="55"/>
      <c r="C4" s="55"/>
      <c r="D4" s="55"/>
      <c r="E4" s="55"/>
      <c r="F4" s="55"/>
    </row>
    <row r="6" spans="1:6" ht="21.75" customHeight="1" x14ac:dyDescent="0.5">
      <c r="A6" s="66" t="s">
        <v>355</v>
      </c>
      <c r="B6" s="57"/>
      <c r="C6" s="57"/>
      <c r="D6" s="57"/>
      <c r="E6" s="57"/>
      <c r="F6" s="57"/>
    </row>
    <row r="7" spans="1:6" ht="31.5" customHeight="1" x14ac:dyDescent="0.5">
      <c r="A7" s="1" t="s">
        <v>215</v>
      </c>
      <c r="B7" s="1" t="s">
        <v>216</v>
      </c>
      <c r="C7" s="1" t="s">
        <v>218</v>
      </c>
      <c r="D7" s="1" t="s">
        <v>319</v>
      </c>
      <c r="E7" s="1" t="s">
        <v>356</v>
      </c>
      <c r="F7" s="1" t="s">
        <v>277</v>
      </c>
    </row>
    <row r="8" spans="1:6" ht="36" customHeight="1" x14ac:dyDescent="0.5">
      <c r="A8" s="75" t="s">
        <v>237</v>
      </c>
      <c r="B8" s="78" t="s">
        <v>357</v>
      </c>
      <c r="C8" s="76" t="s">
        <v>9</v>
      </c>
      <c r="D8" s="3" t="s">
        <v>337</v>
      </c>
      <c r="E8" s="5" t="s">
        <v>358</v>
      </c>
      <c r="F8" s="36" t="s">
        <v>259</v>
      </c>
    </row>
    <row r="9" spans="1:6" ht="36" customHeight="1" x14ac:dyDescent="0.5">
      <c r="A9" s="63"/>
      <c r="B9" s="63"/>
      <c r="C9" s="63"/>
      <c r="D9" s="3" t="s">
        <v>342</v>
      </c>
      <c r="E9" s="5" t="s">
        <v>359</v>
      </c>
      <c r="F9" s="37" t="s">
        <v>258</v>
      </c>
    </row>
    <row r="10" spans="1:6" ht="36" customHeight="1" x14ac:dyDescent="0.5">
      <c r="A10" s="3" t="s">
        <v>245</v>
      </c>
      <c r="B10" s="5" t="s">
        <v>360</v>
      </c>
      <c r="C10" s="16" t="s">
        <v>9</v>
      </c>
      <c r="D10" s="3" t="s">
        <v>333</v>
      </c>
      <c r="E10" s="5" t="s">
        <v>361</v>
      </c>
      <c r="F10" s="38" t="s">
        <v>260</v>
      </c>
    </row>
    <row r="11" spans="1:6" ht="36" customHeight="1" x14ac:dyDescent="0.5">
      <c r="A11" s="3" t="s">
        <v>230</v>
      </c>
      <c r="B11" s="5" t="s">
        <v>362</v>
      </c>
      <c r="C11" s="19" t="s">
        <v>16</v>
      </c>
      <c r="D11" s="3" t="s">
        <v>339</v>
      </c>
      <c r="E11" s="5" t="s">
        <v>363</v>
      </c>
      <c r="F11" s="38" t="s">
        <v>260</v>
      </c>
    </row>
    <row r="12" spans="1:6" ht="36" customHeight="1" x14ac:dyDescent="0.5">
      <c r="A12" s="3" t="s">
        <v>220</v>
      </c>
      <c r="B12" s="5" t="s">
        <v>221</v>
      </c>
      <c r="C12" s="19" t="s">
        <v>16</v>
      </c>
      <c r="D12" s="3" t="s">
        <v>327</v>
      </c>
      <c r="E12" s="5" t="s">
        <v>364</v>
      </c>
      <c r="F12" s="36" t="s">
        <v>259</v>
      </c>
    </row>
    <row r="13" spans="1:6" ht="36" customHeight="1" x14ac:dyDescent="0.5">
      <c r="A13" s="75" t="s">
        <v>224</v>
      </c>
      <c r="B13" s="78" t="s">
        <v>365</v>
      </c>
      <c r="C13" s="74" t="s">
        <v>16</v>
      </c>
      <c r="D13" s="3" t="s">
        <v>333</v>
      </c>
      <c r="E13" s="5" t="s">
        <v>366</v>
      </c>
      <c r="F13" s="38" t="s">
        <v>260</v>
      </c>
    </row>
    <row r="14" spans="1:6" ht="36" customHeight="1" x14ac:dyDescent="0.5">
      <c r="A14" s="62"/>
      <c r="B14" s="62"/>
      <c r="C14" s="62"/>
      <c r="D14" s="3" t="s">
        <v>330</v>
      </c>
      <c r="E14" s="5" t="s">
        <v>367</v>
      </c>
      <c r="F14" s="37" t="s">
        <v>258</v>
      </c>
    </row>
    <row r="15" spans="1:6" ht="36" customHeight="1" x14ac:dyDescent="0.5">
      <c r="A15" s="63"/>
      <c r="B15" s="63"/>
      <c r="C15" s="63"/>
      <c r="D15" s="3" t="s">
        <v>345</v>
      </c>
      <c r="E15" s="5" t="s">
        <v>368</v>
      </c>
      <c r="F15" s="37" t="s">
        <v>258</v>
      </c>
    </row>
    <row r="16" spans="1:6" ht="36" customHeight="1" x14ac:dyDescent="0.5">
      <c r="A16" s="75" t="s">
        <v>241</v>
      </c>
      <c r="B16" s="78" t="s">
        <v>369</v>
      </c>
      <c r="C16" s="74" t="s">
        <v>16</v>
      </c>
      <c r="D16" s="3" t="s">
        <v>347</v>
      </c>
      <c r="E16" s="5" t="s">
        <v>370</v>
      </c>
      <c r="F16" s="36" t="s">
        <v>259</v>
      </c>
    </row>
    <row r="17" spans="1:6" ht="36" customHeight="1" x14ac:dyDescent="0.5">
      <c r="A17" s="63"/>
      <c r="B17" s="63"/>
      <c r="C17" s="63"/>
      <c r="D17" s="3" t="s">
        <v>350</v>
      </c>
      <c r="E17" s="5" t="s">
        <v>371</v>
      </c>
      <c r="F17" s="36" t="s">
        <v>259</v>
      </c>
    </row>
    <row r="18" spans="1:6" ht="36" customHeight="1" x14ac:dyDescent="0.5">
      <c r="A18" s="3" t="s">
        <v>233</v>
      </c>
      <c r="B18" s="5" t="s">
        <v>372</v>
      </c>
      <c r="C18" s="19" t="s">
        <v>16</v>
      </c>
      <c r="D18" s="3" t="s">
        <v>350</v>
      </c>
      <c r="E18" s="5" t="s">
        <v>373</v>
      </c>
      <c r="F18" s="36" t="s">
        <v>259</v>
      </c>
    </row>
    <row r="19" spans="1:6" ht="36" customHeight="1" x14ac:dyDescent="0.5">
      <c r="A19" s="75" t="s">
        <v>226</v>
      </c>
      <c r="B19" s="78" t="s">
        <v>374</v>
      </c>
      <c r="C19" s="77" t="s">
        <v>23</v>
      </c>
      <c r="D19" s="3" t="s">
        <v>330</v>
      </c>
      <c r="E19" s="5" t="s">
        <v>375</v>
      </c>
      <c r="F19" s="37" t="s">
        <v>258</v>
      </c>
    </row>
    <row r="20" spans="1:6" ht="36" customHeight="1" x14ac:dyDescent="0.5">
      <c r="A20" s="63"/>
      <c r="B20" s="63"/>
      <c r="C20" s="63"/>
      <c r="D20" s="3" t="s">
        <v>345</v>
      </c>
      <c r="E20" s="5" t="s">
        <v>376</v>
      </c>
      <c r="F20" s="37" t="s">
        <v>258</v>
      </c>
    </row>
  </sheetData>
  <mergeCells count="15">
    <mergeCell ref="A1:F2"/>
    <mergeCell ref="A6:F6"/>
    <mergeCell ref="B8:B9"/>
    <mergeCell ref="A19:A20"/>
    <mergeCell ref="A16:A17"/>
    <mergeCell ref="A4:F4"/>
    <mergeCell ref="B16:B17"/>
    <mergeCell ref="C16:C17"/>
    <mergeCell ref="B19:B20"/>
    <mergeCell ref="A13:A15"/>
    <mergeCell ref="C13:C15"/>
    <mergeCell ref="A8:A9"/>
    <mergeCell ref="C8:C9"/>
    <mergeCell ref="C19:C20"/>
    <mergeCell ref="B13:B1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3"/>
  <sheetViews>
    <sheetView showGridLines="0" zoomScaleNormal="100" workbookViewId="0">
      <pane ySplit="3" topLeftCell="A11" activePane="bottomLeft" state="frozen"/>
      <selection pane="bottomLeft" activeCell="A7" sqref="A7"/>
    </sheetView>
  </sheetViews>
  <sheetFormatPr baseColWidth="10" defaultColWidth="8.703125" defaultRowHeight="14.35" x14ac:dyDescent="0.5"/>
  <cols>
    <col min="1" max="1" width="10" customWidth="1"/>
    <col min="2" max="5" width="32" customWidth="1"/>
  </cols>
  <sheetData>
    <row r="1" spans="1:5" ht="25.5" customHeight="1" x14ac:dyDescent="0.5">
      <c r="A1" s="58" t="s">
        <v>377</v>
      </c>
      <c r="B1" s="57"/>
      <c r="C1" s="57"/>
      <c r="D1" s="57"/>
      <c r="E1" s="57"/>
    </row>
    <row r="2" spans="1:5" ht="25.5" customHeight="1" x14ac:dyDescent="0.5">
      <c r="A2" s="57"/>
      <c r="B2" s="57"/>
      <c r="C2" s="57"/>
      <c r="D2" s="57"/>
      <c r="E2" s="57"/>
    </row>
    <row r="4" spans="1:5" ht="79.5" customHeight="1" x14ac:dyDescent="0.5">
      <c r="A4" s="54" t="s">
        <v>378</v>
      </c>
      <c r="B4" s="55"/>
      <c r="C4" s="55"/>
      <c r="D4" s="55"/>
      <c r="E4" s="55"/>
    </row>
    <row r="6" spans="1:5" ht="21.75" customHeight="1" x14ac:dyDescent="0.5">
      <c r="A6" s="66" t="s">
        <v>379</v>
      </c>
      <c r="B6" s="57"/>
      <c r="C6" s="57"/>
      <c r="D6" s="57"/>
      <c r="E6" s="57"/>
    </row>
    <row r="7" spans="1:5" ht="24" customHeight="1" x14ac:dyDescent="0.5">
      <c r="A7" s="39"/>
      <c r="B7" s="73" t="s">
        <v>380</v>
      </c>
      <c r="C7" s="55"/>
      <c r="D7" s="73" t="s">
        <v>381</v>
      </c>
      <c r="E7" s="55"/>
    </row>
    <row r="8" spans="1:5" ht="27.75" customHeight="1" x14ac:dyDescent="0.5">
      <c r="A8" s="1" t="s">
        <v>2</v>
      </c>
      <c r="B8" s="1" t="s">
        <v>382</v>
      </c>
      <c r="C8" s="1" t="s">
        <v>383</v>
      </c>
      <c r="D8" s="1" t="s">
        <v>384</v>
      </c>
      <c r="E8" s="1" t="s">
        <v>385</v>
      </c>
    </row>
    <row r="9" spans="1:5" ht="87.75" customHeight="1" x14ac:dyDescent="0.5">
      <c r="A9" s="3">
        <v>1</v>
      </c>
      <c r="B9" s="5" t="s">
        <v>386</v>
      </c>
      <c r="C9" s="5" t="s">
        <v>387</v>
      </c>
      <c r="D9" s="5" t="s">
        <v>388</v>
      </c>
      <c r="E9" s="5" t="s">
        <v>389</v>
      </c>
    </row>
    <row r="10" spans="1:5" ht="87.75" customHeight="1" x14ac:dyDescent="0.5">
      <c r="A10" s="7">
        <v>2</v>
      </c>
      <c r="B10" s="8" t="s">
        <v>390</v>
      </c>
      <c r="C10" s="8" t="s">
        <v>391</v>
      </c>
      <c r="D10" s="8" t="s">
        <v>392</v>
      </c>
      <c r="E10" s="8" t="s">
        <v>393</v>
      </c>
    </row>
    <row r="11" spans="1:5" ht="87.75" customHeight="1" x14ac:dyDescent="0.5">
      <c r="A11" s="3">
        <v>3</v>
      </c>
      <c r="B11" s="5" t="s">
        <v>394</v>
      </c>
      <c r="C11" s="5" t="s">
        <v>395</v>
      </c>
      <c r="D11" s="5" t="s">
        <v>396</v>
      </c>
      <c r="E11" s="5" t="s">
        <v>397</v>
      </c>
    </row>
    <row r="12" spans="1:5" ht="87.75" customHeight="1" x14ac:dyDescent="0.5">
      <c r="A12" s="7">
        <v>4</v>
      </c>
      <c r="B12" s="8" t="s">
        <v>398</v>
      </c>
      <c r="C12" s="8" t="s">
        <v>399</v>
      </c>
      <c r="D12" s="8" t="s">
        <v>400</v>
      </c>
      <c r="E12" s="8" t="s">
        <v>401</v>
      </c>
    </row>
    <row r="14" spans="1:5" ht="21.75" customHeight="1" x14ac:dyDescent="0.5">
      <c r="A14" s="66" t="s">
        <v>402</v>
      </c>
      <c r="B14" s="57"/>
      <c r="C14" s="57"/>
      <c r="D14" s="57"/>
      <c r="E14" s="57"/>
    </row>
    <row r="15" spans="1:5" ht="25.5" customHeight="1" x14ac:dyDescent="0.5">
      <c r="A15" s="1" t="s">
        <v>403</v>
      </c>
      <c r="B15" s="1" t="s">
        <v>404</v>
      </c>
      <c r="C15" s="1" t="s">
        <v>405</v>
      </c>
      <c r="D15" s="1" t="s">
        <v>406</v>
      </c>
      <c r="E15" s="1" t="s">
        <v>407</v>
      </c>
    </row>
    <row r="16" spans="1:5" ht="36" customHeight="1" x14ac:dyDescent="0.5">
      <c r="A16" s="25" t="s">
        <v>408</v>
      </c>
      <c r="B16" s="10" t="s">
        <v>409</v>
      </c>
      <c r="C16" s="10" t="s">
        <v>410</v>
      </c>
      <c r="D16" s="10" t="s">
        <v>411</v>
      </c>
      <c r="E16" s="5" t="s">
        <v>412</v>
      </c>
    </row>
    <row r="17" spans="1:5" ht="36" customHeight="1" x14ac:dyDescent="0.5">
      <c r="A17" s="22" t="s">
        <v>413</v>
      </c>
      <c r="B17" s="10" t="s">
        <v>414</v>
      </c>
      <c r="C17" s="10" t="s">
        <v>411</v>
      </c>
      <c r="D17" s="10" t="s">
        <v>415</v>
      </c>
      <c r="E17" s="5" t="s">
        <v>416</v>
      </c>
    </row>
    <row r="18" spans="1:5" ht="36" customHeight="1" x14ac:dyDescent="0.5">
      <c r="A18" s="16" t="s">
        <v>417</v>
      </c>
      <c r="B18" s="10" t="s">
        <v>418</v>
      </c>
      <c r="C18" s="10" t="s">
        <v>415</v>
      </c>
      <c r="D18" s="10" t="s">
        <v>419</v>
      </c>
      <c r="E18" s="5" t="s">
        <v>420</v>
      </c>
    </row>
    <row r="20" spans="1:5" ht="21.75" customHeight="1" x14ac:dyDescent="0.5">
      <c r="A20" s="66" t="s">
        <v>421</v>
      </c>
      <c r="B20" s="57"/>
      <c r="C20" s="57"/>
      <c r="D20" s="57"/>
      <c r="E20" s="57"/>
    </row>
    <row r="21" spans="1:5" ht="24" customHeight="1" x14ac:dyDescent="0.5">
      <c r="A21" s="1" t="s">
        <v>422</v>
      </c>
      <c r="B21" s="1" t="s">
        <v>423</v>
      </c>
      <c r="C21" s="1" t="s">
        <v>424</v>
      </c>
      <c r="D21" s="1" t="s">
        <v>425</v>
      </c>
      <c r="E21" s="1" t="s">
        <v>426</v>
      </c>
    </row>
    <row r="22" spans="1:5" ht="21.75" customHeight="1" x14ac:dyDescent="0.5">
      <c r="A22" s="3" t="s">
        <v>427</v>
      </c>
      <c r="B22" s="10" t="s">
        <v>428</v>
      </c>
      <c r="C22" s="10" t="s">
        <v>429</v>
      </c>
      <c r="D22" s="10" t="s">
        <v>430</v>
      </c>
      <c r="E22" s="10" t="s">
        <v>431</v>
      </c>
    </row>
    <row r="23" spans="1:5" ht="21.75" customHeight="1" x14ac:dyDescent="0.5">
      <c r="A23" s="7" t="s">
        <v>432</v>
      </c>
      <c r="B23" s="11" t="s">
        <v>433</v>
      </c>
      <c r="C23" s="11" t="s">
        <v>434</v>
      </c>
      <c r="D23" s="11" t="s">
        <v>435</v>
      </c>
      <c r="E23" s="11" t="s">
        <v>436</v>
      </c>
    </row>
  </sheetData>
  <mergeCells count="7">
    <mergeCell ref="A4:E4"/>
    <mergeCell ref="A20:E20"/>
    <mergeCell ref="D7:E7"/>
    <mergeCell ref="B7:C7"/>
    <mergeCell ref="A1:E2"/>
    <mergeCell ref="A14:E14"/>
    <mergeCell ref="A6:E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zoomScaleNormal="100" workbookViewId="0">
      <pane ySplit="7" topLeftCell="A8" activePane="bottomLeft" state="frozen"/>
      <selection pane="bottomLeft" sqref="A1:E2"/>
    </sheetView>
  </sheetViews>
  <sheetFormatPr baseColWidth="10" defaultColWidth="8.703125" defaultRowHeight="14.35" x14ac:dyDescent="0.5"/>
  <cols>
    <col min="1" max="1" width="8" customWidth="1"/>
    <col min="2" max="2" width="14" customWidth="1"/>
    <col min="3" max="3" width="32" customWidth="1"/>
    <col min="4" max="4" width="50" customWidth="1"/>
    <col min="5" max="5" width="30" customWidth="1"/>
  </cols>
  <sheetData>
    <row r="1" spans="1:5" ht="25.5" customHeight="1" x14ac:dyDescent="0.5">
      <c r="A1" s="58" t="s">
        <v>437</v>
      </c>
      <c r="B1" s="57"/>
      <c r="C1" s="57"/>
      <c r="D1" s="57"/>
      <c r="E1" s="57"/>
    </row>
    <row r="2" spans="1:5" ht="25.5" customHeight="1" x14ac:dyDescent="0.5">
      <c r="A2" s="57"/>
      <c r="B2" s="57"/>
      <c r="C2" s="57"/>
      <c r="D2" s="57"/>
      <c r="E2" s="57"/>
    </row>
    <row r="4" spans="1:5" ht="84" customHeight="1" x14ac:dyDescent="0.5">
      <c r="A4" s="54" t="s">
        <v>438</v>
      </c>
      <c r="B4" s="55"/>
      <c r="C4" s="55"/>
      <c r="D4" s="55"/>
      <c r="E4" s="55"/>
    </row>
    <row r="6" spans="1:5" ht="21.75" customHeight="1" x14ac:dyDescent="0.5">
      <c r="A6" s="66" t="s">
        <v>439</v>
      </c>
      <c r="B6" s="57"/>
      <c r="C6" s="57"/>
      <c r="D6" s="57"/>
      <c r="E6" s="57"/>
    </row>
    <row r="7" spans="1:5" ht="31.5" customHeight="1" x14ac:dyDescent="0.5">
      <c r="A7" s="1" t="s">
        <v>440</v>
      </c>
      <c r="B7" s="1" t="s">
        <v>441</v>
      </c>
      <c r="C7" s="1" t="s">
        <v>3</v>
      </c>
      <c r="D7" s="1" t="s">
        <v>442</v>
      </c>
      <c r="E7" s="1" t="s">
        <v>443</v>
      </c>
    </row>
    <row r="8" spans="1:5" ht="87.75" customHeight="1" x14ac:dyDescent="0.5">
      <c r="A8" s="3" t="s">
        <v>444</v>
      </c>
      <c r="B8" s="10" t="s">
        <v>445</v>
      </c>
      <c r="C8" s="34" t="s">
        <v>446</v>
      </c>
      <c r="D8" s="5" t="s">
        <v>447</v>
      </c>
      <c r="E8" s="5" t="s">
        <v>448</v>
      </c>
    </row>
    <row r="9" spans="1:5" ht="87.75" customHeight="1" x14ac:dyDescent="0.5">
      <c r="A9" s="7" t="s">
        <v>449</v>
      </c>
      <c r="B9" s="11" t="s">
        <v>445</v>
      </c>
      <c r="C9" s="35" t="s">
        <v>450</v>
      </c>
      <c r="D9" s="8" t="s">
        <v>451</v>
      </c>
      <c r="E9" s="8" t="s">
        <v>452</v>
      </c>
    </row>
    <row r="10" spans="1:5" ht="87.75" customHeight="1" x14ac:dyDescent="0.5">
      <c r="A10" s="3" t="s">
        <v>453</v>
      </c>
      <c r="B10" s="10" t="s">
        <v>445</v>
      </c>
      <c r="C10" s="34" t="s">
        <v>454</v>
      </c>
      <c r="D10" s="5" t="s">
        <v>455</v>
      </c>
      <c r="E10" s="5" t="s">
        <v>456</v>
      </c>
    </row>
    <row r="11" spans="1:5" ht="87.75" customHeight="1" x14ac:dyDescent="0.5">
      <c r="A11" s="7" t="s">
        <v>457</v>
      </c>
      <c r="B11" s="11" t="s">
        <v>445</v>
      </c>
      <c r="C11" s="35" t="s">
        <v>458</v>
      </c>
      <c r="D11" s="8" t="s">
        <v>459</v>
      </c>
      <c r="E11" s="8" t="s">
        <v>460</v>
      </c>
    </row>
    <row r="12" spans="1:5" ht="87.75" customHeight="1" x14ac:dyDescent="0.5">
      <c r="A12" s="3" t="s">
        <v>461</v>
      </c>
      <c r="B12" s="10" t="s">
        <v>462</v>
      </c>
      <c r="C12" s="34" t="s">
        <v>463</v>
      </c>
      <c r="D12" s="5" t="s">
        <v>464</v>
      </c>
      <c r="E12" s="5" t="s">
        <v>465</v>
      </c>
    </row>
    <row r="13" spans="1:5" ht="87.75" customHeight="1" x14ac:dyDescent="0.5">
      <c r="A13" s="7" t="s">
        <v>466</v>
      </c>
      <c r="B13" s="11" t="s">
        <v>462</v>
      </c>
      <c r="C13" s="35" t="s">
        <v>467</v>
      </c>
      <c r="D13" s="8" t="s">
        <v>468</v>
      </c>
      <c r="E13" s="8" t="s">
        <v>469</v>
      </c>
    </row>
    <row r="14" spans="1:5" ht="87.75" customHeight="1" x14ac:dyDescent="0.5">
      <c r="A14" s="3" t="s">
        <v>470</v>
      </c>
      <c r="B14" s="10" t="s">
        <v>462</v>
      </c>
      <c r="C14" s="34" t="s">
        <v>471</v>
      </c>
      <c r="D14" s="5" t="s">
        <v>472</v>
      </c>
      <c r="E14" s="5" t="s">
        <v>473</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6"/>
  <sheetViews>
    <sheetView showGridLines="0" zoomScaleNormal="100" workbookViewId="0">
      <pane ySplit="7" topLeftCell="A8" activePane="bottomLeft" state="frozen"/>
      <selection pane="bottomLeft" sqref="A1:K2"/>
    </sheetView>
  </sheetViews>
  <sheetFormatPr baseColWidth="10" defaultColWidth="8.703125" defaultRowHeight="14.35" x14ac:dyDescent="0.5"/>
  <cols>
    <col min="1" max="1" width="8" customWidth="1"/>
    <col min="2" max="2" width="26" customWidth="1"/>
    <col min="3" max="4" width="11" customWidth="1"/>
    <col min="5" max="5" width="12" customWidth="1"/>
    <col min="6" max="6" width="11" customWidth="1"/>
    <col min="7" max="8" width="13" customWidth="1"/>
    <col min="9" max="9" width="14" customWidth="1"/>
    <col min="10" max="10" width="12" customWidth="1"/>
    <col min="11" max="11" width="14" customWidth="1"/>
  </cols>
  <sheetData>
    <row r="1" spans="1:11" ht="25.5" customHeight="1" x14ac:dyDescent="0.5">
      <c r="A1" s="58" t="s">
        <v>474</v>
      </c>
      <c r="B1" s="57"/>
      <c r="C1" s="57"/>
      <c r="D1" s="57"/>
      <c r="E1" s="57"/>
      <c r="F1" s="57"/>
      <c r="G1" s="57"/>
      <c r="H1" s="57"/>
      <c r="I1" s="57"/>
      <c r="J1" s="57"/>
      <c r="K1" s="57"/>
    </row>
    <row r="2" spans="1:11" ht="25.5" customHeight="1" x14ac:dyDescent="0.5">
      <c r="A2" s="57"/>
      <c r="B2" s="57"/>
      <c r="C2" s="57"/>
      <c r="D2" s="57"/>
      <c r="E2" s="57"/>
      <c r="F2" s="57"/>
      <c r="G2" s="57"/>
      <c r="H2" s="57"/>
      <c r="I2" s="57"/>
      <c r="J2" s="57"/>
      <c r="K2" s="57"/>
    </row>
    <row r="4" spans="1:11" ht="84" customHeight="1" x14ac:dyDescent="0.5">
      <c r="A4" s="54" t="s">
        <v>475</v>
      </c>
      <c r="B4" s="55"/>
      <c r="C4" s="55"/>
      <c r="D4" s="55"/>
      <c r="E4" s="55"/>
      <c r="F4" s="55"/>
      <c r="G4" s="55"/>
      <c r="H4" s="55"/>
      <c r="I4" s="55"/>
      <c r="J4" s="55"/>
      <c r="K4" s="55"/>
    </row>
    <row r="6" spans="1:11" ht="21.75" customHeight="1" x14ac:dyDescent="0.5">
      <c r="A6" s="66" t="s">
        <v>476</v>
      </c>
      <c r="B6" s="57"/>
      <c r="C6" s="57"/>
      <c r="D6" s="57"/>
      <c r="E6" s="57"/>
      <c r="F6" s="57"/>
      <c r="G6" s="57"/>
      <c r="H6" s="57"/>
      <c r="I6" s="57"/>
      <c r="J6" s="57"/>
      <c r="K6" s="57"/>
    </row>
    <row r="7" spans="1:11" ht="43.5" customHeight="1" x14ac:dyDescent="0.5">
      <c r="A7" s="1" t="s">
        <v>440</v>
      </c>
      <c r="B7" s="1" t="s">
        <v>3</v>
      </c>
      <c r="C7" s="1" t="s">
        <v>477</v>
      </c>
      <c r="D7" s="1" t="s">
        <v>478</v>
      </c>
      <c r="E7" s="1" t="s">
        <v>479</v>
      </c>
      <c r="F7" s="1" t="s">
        <v>480</v>
      </c>
      <c r="G7" s="1" t="s">
        <v>481</v>
      </c>
      <c r="H7" s="1" t="s">
        <v>482</v>
      </c>
      <c r="I7" s="1" t="s">
        <v>483</v>
      </c>
      <c r="J7" s="1" t="s">
        <v>403</v>
      </c>
      <c r="K7" s="1" t="s">
        <v>484</v>
      </c>
    </row>
    <row r="8" spans="1:11" ht="31.5" customHeight="1" x14ac:dyDescent="0.5">
      <c r="A8" s="3" t="s">
        <v>444</v>
      </c>
      <c r="B8" s="5" t="s">
        <v>446</v>
      </c>
      <c r="C8" s="10">
        <v>3</v>
      </c>
      <c r="D8" s="10">
        <v>3</v>
      </c>
      <c r="E8" s="10">
        <f t="shared" ref="E8:E14" si="0">C8*D8</f>
        <v>9</v>
      </c>
      <c r="F8" s="10">
        <v>2</v>
      </c>
      <c r="G8" s="10">
        <v>3</v>
      </c>
      <c r="H8" s="10">
        <f t="shared" ref="H8:H14" si="1">F8*G8</f>
        <v>6</v>
      </c>
      <c r="I8" s="40">
        <f t="shared" ref="I8:I14" si="2">IFERROR(E8/H8,"")</f>
        <v>1.5</v>
      </c>
      <c r="J8" s="3" t="str">
        <f t="shared" ref="J8:J14" si="3">IF(I8="","",IF(I8&lt;0.2,"Veille",IF(I8&lt;2.5,"Contrôle","Danger")))</f>
        <v>Contrôle</v>
      </c>
      <c r="K8" s="3" t="str">
        <f t="shared" ref="K8:K14" si="4">IF(J8="Danger","Oui","Non")</f>
        <v>Non</v>
      </c>
    </row>
    <row r="9" spans="1:11" ht="31.5" customHeight="1" x14ac:dyDescent="0.5">
      <c r="A9" s="7" t="s">
        <v>449</v>
      </c>
      <c r="B9" s="8" t="s">
        <v>450</v>
      </c>
      <c r="C9" s="11">
        <v>2</v>
      </c>
      <c r="D9" s="11">
        <v>2</v>
      </c>
      <c r="E9" s="11">
        <f t="shared" si="0"/>
        <v>4</v>
      </c>
      <c r="F9" s="11">
        <v>3</v>
      </c>
      <c r="G9" s="11">
        <v>3</v>
      </c>
      <c r="H9" s="11">
        <f t="shared" si="1"/>
        <v>9</v>
      </c>
      <c r="I9" s="41">
        <f t="shared" si="2"/>
        <v>0.44444444444444442</v>
      </c>
      <c r="J9" s="3" t="str">
        <f t="shared" si="3"/>
        <v>Contrôle</v>
      </c>
      <c r="K9" s="7" t="str">
        <f t="shared" si="4"/>
        <v>Non</v>
      </c>
    </row>
    <row r="10" spans="1:11" ht="31.5" customHeight="1" x14ac:dyDescent="0.5">
      <c r="A10" s="3" t="s">
        <v>453</v>
      </c>
      <c r="B10" s="5" t="s">
        <v>485</v>
      </c>
      <c r="C10" s="10">
        <v>3</v>
      </c>
      <c r="D10" s="10">
        <v>1</v>
      </c>
      <c r="E10" s="10">
        <f t="shared" si="0"/>
        <v>3</v>
      </c>
      <c r="F10" s="10">
        <v>4</v>
      </c>
      <c r="G10" s="10">
        <v>4</v>
      </c>
      <c r="H10" s="10">
        <f t="shared" si="1"/>
        <v>16</v>
      </c>
      <c r="I10" s="40">
        <f t="shared" si="2"/>
        <v>0.1875</v>
      </c>
      <c r="J10" s="3" t="str">
        <f t="shared" si="3"/>
        <v>Veille</v>
      </c>
      <c r="K10" s="3" t="str">
        <f t="shared" si="4"/>
        <v>Non</v>
      </c>
    </row>
    <row r="11" spans="1:11" ht="31.5" customHeight="1" x14ac:dyDescent="0.5">
      <c r="A11" s="7" t="s">
        <v>457</v>
      </c>
      <c r="B11" s="8" t="s">
        <v>458</v>
      </c>
      <c r="C11" s="11">
        <v>1</v>
      </c>
      <c r="D11" s="11">
        <v>1</v>
      </c>
      <c r="E11" s="11">
        <f t="shared" si="0"/>
        <v>1</v>
      </c>
      <c r="F11" s="11">
        <v>4</v>
      </c>
      <c r="G11" s="11">
        <v>4</v>
      </c>
      <c r="H11" s="11">
        <f t="shared" si="1"/>
        <v>16</v>
      </c>
      <c r="I11" s="41">
        <f t="shared" si="2"/>
        <v>6.25E-2</v>
      </c>
      <c r="J11" s="3" t="str">
        <f t="shared" si="3"/>
        <v>Veille</v>
      </c>
      <c r="K11" s="7" t="str">
        <f t="shared" si="4"/>
        <v>Non</v>
      </c>
    </row>
    <row r="12" spans="1:11" ht="31.5" customHeight="1" x14ac:dyDescent="0.5">
      <c r="A12" s="3" t="s">
        <v>461</v>
      </c>
      <c r="B12" s="5" t="s">
        <v>463</v>
      </c>
      <c r="C12" s="10">
        <v>3</v>
      </c>
      <c r="D12" s="10">
        <v>3</v>
      </c>
      <c r="E12" s="10">
        <f t="shared" si="0"/>
        <v>9</v>
      </c>
      <c r="F12" s="10">
        <v>2</v>
      </c>
      <c r="G12" s="10">
        <v>2</v>
      </c>
      <c r="H12" s="10">
        <f t="shared" si="1"/>
        <v>4</v>
      </c>
      <c r="I12" s="40">
        <f t="shared" si="2"/>
        <v>2.25</v>
      </c>
      <c r="J12" s="3" t="str">
        <f t="shared" si="3"/>
        <v>Contrôle</v>
      </c>
      <c r="K12" s="3" t="str">
        <f t="shared" si="4"/>
        <v>Non</v>
      </c>
    </row>
    <row r="13" spans="1:11" ht="31.5" customHeight="1" x14ac:dyDescent="0.5">
      <c r="A13" s="7" t="s">
        <v>466</v>
      </c>
      <c r="B13" s="8" t="s">
        <v>486</v>
      </c>
      <c r="C13" s="11">
        <v>4</v>
      </c>
      <c r="D13" s="11">
        <v>2</v>
      </c>
      <c r="E13" s="11">
        <f t="shared" si="0"/>
        <v>8</v>
      </c>
      <c r="F13" s="11">
        <v>4</v>
      </c>
      <c r="G13" s="11">
        <v>4</v>
      </c>
      <c r="H13" s="11">
        <f t="shared" si="1"/>
        <v>16</v>
      </c>
      <c r="I13" s="41">
        <f t="shared" si="2"/>
        <v>0.5</v>
      </c>
      <c r="J13" s="3" t="str">
        <f t="shared" si="3"/>
        <v>Contrôle</v>
      </c>
      <c r="K13" s="7" t="str">
        <f t="shared" si="4"/>
        <v>Non</v>
      </c>
    </row>
    <row r="14" spans="1:11" ht="31.5" customHeight="1" x14ac:dyDescent="0.5">
      <c r="A14" s="3" t="s">
        <v>470</v>
      </c>
      <c r="B14" s="5" t="s">
        <v>471</v>
      </c>
      <c r="C14" s="10">
        <v>2</v>
      </c>
      <c r="D14" s="10">
        <v>1</v>
      </c>
      <c r="E14" s="10">
        <f t="shared" si="0"/>
        <v>2</v>
      </c>
      <c r="F14" s="10">
        <v>3</v>
      </c>
      <c r="G14" s="10">
        <v>3</v>
      </c>
      <c r="H14" s="10">
        <f t="shared" si="1"/>
        <v>9</v>
      </c>
      <c r="I14" s="40">
        <f t="shared" si="2"/>
        <v>0.22222222222222221</v>
      </c>
      <c r="J14" s="3" t="str">
        <f t="shared" si="3"/>
        <v>Contrôle</v>
      </c>
      <c r="K14" s="3" t="str">
        <f t="shared" si="4"/>
        <v>Non</v>
      </c>
    </row>
    <row r="16" spans="1:11" ht="21.75" customHeight="1" x14ac:dyDescent="0.5">
      <c r="A16" s="66" t="s">
        <v>487</v>
      </c>
      <c r="B16" s="57"/>
      <c r="C16" s="57"/>
      <c r="D16" s="57"/>
      <c r="E16" s="57"/>
      <c r="F16" s="57"/>
      <c r="G16" s="57"/>
      <c r="H16" s="57"/>
      <c r="I16" s="57"/>
      <c r="J16" s="57"/>
      <c r="K16" s="57"/>
    </row>
    <row r="17" spans="1:11" ht="60" customHeight="1" x14ac:dyDescent="0.5">
      <c r="A17" s="54" t="s">
        <v>488</v>
      </c>
      <c r="B17" s="55"/>
      <c r="C17" s="55"/>
      <c r="D17" s="55"/>
      <c r="E17" s="55"/>
      <c r="F17" s="55"/>
      <c r="G17" s="55"/>
      <c r="H17" s="55"/>
      <c r="I17" s="55"/>
      <c r="J17" s="55"/>
      <c r="K17" s="55"/>
    </row>
    <row r="19" spans="1:11" ht="24" customHeight="1" x14ac:dyDescent="0.5">
      <c r="A19" s="56" t="s">
        <v>489</v>
      </c>
      <c r="B19" s="57"/>
      <c r="C19" s="57"/>
      <c r="D19" s="57"/>
      <c r="E19" s="57"/>
      <c r="F19" s="57"/>
      <c r="G19" s="57"/>
      <c r="H19" s="57"/>
      <c r="I19" s="57"/>
      <c r="J19" s="57"/>
      <c r="K19" s="57"/>
    </row>
    <row r="20" spans="1:11" ht="18" customHeight="1" x14ac:dyDescent="0.5"/>
    <row r="21" spans="1:11" ht="18" customHeight="1" x14ac:dyDescent="0.5"/>
    <row r="22" spans="1:11" ht="18" customHeight="1" x14ac:dyDescent="0.5"/>
    <row r="23" spans="1:11" ht="18" customHeight="1" x14ac:dyDescent="0.5"/>
    <row r="24" spans="1:11" ht="18" customHeight="1" x14ac:dyDescent="0.5"/>
    <row r="25" spans="1:11" ht="18" customHeight="1" x14ac:dyDescent="0.5"/>
    <row r="26" spans="1:11" ht="18" customHeight="1" x14ac:dyDescent="0.5"/>
    <row r="27" spans="1:11" ht="18" customHeight="1" x14ac:dyDescent="0.5"/>
    <row r="28" spans="1:11" ht="18" customHeight="1" x14ac:dyDescent="0.5"/>
    <row r="29" spans="1:11" ht="18" customHeight="1" x14ac:dyDescent="0.5"/>
    <row r="30" spans="1:11" ht="18" customHeight="1" x14ac:dyDescent="0.5"/>
    <row r="31" spans="1:11" ht="18" customHeight="1" x14ac:dyDescent="0.5"/>
    <row r="32" spans="1:11" ht="18" customHeight="1" x14ac:dyDescent="0.5"/>
    <row r="33" ht="18" customHeight="1" x14ac:dyDescent="0.5"/>
    <row r="34" ht="18" customHeight="1" x14ac:dyDescent="0.5"/>
    <row r="35" ht="18" customHeight="1" x14ac:dyDescent="0.5"/>
    <row r="36" ht="18" customHeight="1" x14ac:dyDescent="0.5"/>
    <row r="37" ht="18" customHeight="1" x14ac:dyDescent="0.5"/>
    <row r="38" ht="18" customHeight="1" x14ac:dyDescent="0.5"/>
    <row r="39" ht="18" customHeight="1" x14ac:dyDescent="0.5"/>
    <row r="40" ht="18" customHeight="1" x14ac:dyDescent="0.5"/>
    <row r="41" ht="18" customHeight="1" x14ac:dyDescent="0.5"/>
    <row r="42" ht="18" customHeight="1" x14ac:dyDescent="0.5"/>
    <row r="43" ht="18" customHeight="1" x14ac:dyDescent="0.5"/>
    <row r="44" ht="18" customHeight="1" x14ac:dyDescent="0.5"/>
    <row r="45" ht="18" customHeight="1" x14ac:dyDescent="0.5"/>
    <row r="46" ht="18" customHeight="1" x14ac:dyDescent="0.5"/>
    <row r="47" ht="18" customHeight="1" x14ac:dyDescent="0.5"/>
    <row r="48" ht="18" customHeight="1" x14ac:dyDescent="0.5"/>
    <row r="49" ht="18" customHeight="1" x14ac:dyDescent="0.5"/>
    <row r="50" ht="18" customHeight="1" x14ac:dyDescent="0.5"/>
    <row r="51" ht="18" customHeight="1" x14ac:dyDescent="0.5"/>
    <row r="52" ht="18" customHeight="1" x14ac:dyDescent="0.5"/>
    <row r="53" ht="18" customHeight="1" x14ac:dyDescent="0.5"/>
    <row r="54" ht="18" customHeight="1" x14ac:dyDescent="0.5"/>
    <row r="55" ht="18" customHeight="1" x14ac:dyDescent="0.5"/>
    <row r="56" ht="18" customHeight="1" x14ac:dyDescent="0.5"/>
    <row r="57" ht="18" customHeight="1" x14ac:dyDescent="0.5"/>
    <row r="58" ht="18" customHeight="1" x14ac:dyDescent="0.5"/>
    <row r="59" ht="18" customHeight="1" x14ac:dyDescent="0.5"/>
    <row r="60" ht="18" customHeight="1" x14ac:dyDescent="0.5"/>
    <row r="61" ht="18" customHeight="1" x14ac:dyDescent="0.5"/>
    <row r="62" ht="18" customHeight="1" x14ac:dyDescent="0.5"/>
    <row r="63" ht="18" customHeight="1" x14ac:dyDescent="0.5"/>
    <row r="64" ht="18" customHeight="1" x14ac:dyDescent="0.5"/>
    <row r="65" ht="18" customHeight="1" x14ac:dyDescent="0.5"/>
    <row r="66" ht="18" customHeight="1" x14ac:dyDescent="0.5"/>
  </sheetData>
  <mergeCells count="6">
    <mergeCell ref="A1:K2"/>
    <mergeCell ref="A6:K6"/>
    <mergeCell ref="A4:K4"/>
    <mergeCell ref="A16:K16"/>
    <mergeCell ref="A19:K19"/>
    <mergeCell ref="A17:K17"/>
  </mergeCells>
  <conditionalFormatting sqref="J8:J14">
    <cfRule type="cellIs" dxfId="2" priority="2" operator="equal">
      <formula>"Veille"</formula>
    </cfRule>
    <cfRule type="cellIs" dxfId="1" priority="3" operator="equal">
      <formula>"Contrôle"</formula>
    </cfRule>
    <cfRule type="cellIs" dxfId="0" priority="4" operator="equal">
      <formula>"Danger"</formula>
    </cfRule>
  </conditionalFormatting>
  <dataValidations count="1">
    <dataValidation type="whole" error="Saisir une valeur entre 1 et 4 (cf. échelle A3.0)." sqref="C8:D14 F8:G14" xr:uid="{00000000-0002-0000-0C00-000000000000}">
      <formula1>1</formula1>
      <formula2>4</formula2>
    </dataValidation>
  </dataValidation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3"/>
  <sheetViews>
    <sheetView showGridLines="0" zoomScaleNormal="100" workbookViewId="0">
      <pane ySplit="7" topLeftCell="A13" activePane="bottomLeft" state="frozen"/>
      <selection pane="bottomLeft" sqref="A1:F2"/>
    </sheetView>
  </sheetViews>
  <sheetFormatPr baseColWidth="10" defaultColWidth="8.703125" defaultRowHeight="14.35" x14ac:dyDescent="0.5"/>
  <cols>
    <col min="1" max="1" width="9" customWidth="1"/>
    <col min="2" max="2" width="26" customWidth="1"/>
    <col min="3" max="3" width="38" customWidth="1"/>
    <col min="4" max="4" width="60" customWidth="1"/>
    <col min="5" max="5" width="12" customWidth="1"/>
    <col min="6" max="6" width="14" customWidth="1"/>
  </cols>
  <sheetData>
    <row r="1" spans="1:6" ht="25.5" customHeight="1" x14ac:dyDescent="0.5">
      <c r="A1" s="58" t="s">
        <v>490</v>
      </c>
      <c r="B1" s="57"/>
      <c r="C1" s="57"/>
      <c r="D1" s="57"/>
      <c r="E1" s="57"/>
      <c r="F1" s="57"/>
    </row>
    <row r="2" spans="1:6" ht="25.5" customHeight="1" x14ac:dyDescent="0.5">
      <c r="A2" s="57"/>
      <c r="B2" s="57"/>
      <c r="C2" s="57"/>
      <c r="D2" s="57"/>
      <c r="E2" s="57"/>
      <c r="F2" s="57"/>
    </row>
    <row r="4" spans="1:6" ht="87.75" customHeight="1" x14ac:dyDescent="0.5">
      <c r="A4" s="54" t="s">
        <v>491</v>
      </c>
      <c r="B4" s="55"/>
      <c r="C4" s="55"/>
      <c r="D4" s="55"/>
      <c r="E4" s="55"/>
      <c r="F4" s="55"/>
    </row>
    <row r="6" spans="1:6" ht="21.75" customHeight="1" x14ac:dyDescent="0.5">
      <c r="A6" s="66" t="s">
        <v>492</v>
      </c>
      <c r="B6" s="57"/>
      <c r="C6" s="57"/>
      <c r="D6" s="57"/>
      <c r="E6" s="57"/>
      <c r="F6" s="57"/>
    </row>
    <row r="7" spans="1:6" ht="31.5" customHeight="1" x14ac:dyDescent="0.5">
      <c r="A7" s="1" t="s">
        <v>493</v>
      </c>
      <c r="B7" s="1" t="s">
        <v>320</v>
      </c>
      <c r="C7" s="1" t="s">
        <v>321</v>
      </c>
      <c r="D7" s="1" t="s">
        <v>494</v>
      </c>
      <c r="E7" s="1" t="s">
        <v>218</v>
      </c>
      <c r="F7" s="1" t="s">
        <v>495</v>
      </c>
    </row>
    <row r="8" spans="1:6" ht="129.75" customHeight="1" x14ac:dyDescent="0.5">
      <c r="A8" s="3" t="s">
        <v>496</v>
      </c>
      <c r="B8" s="5" t="s">
        <v>328</v>
      </c>
      <c r="C8" s="5" t="s">
        <v>329</v>
      </c>
      <c r="D8" s="5" t="s">
        <v>497</v>
      </c>
      <c r="E8" s="19" t="s">
        <v>16</v>
      </c>
      <c r="F8" s="3" t="s">
        <v>220</v>
      </c>
    </row>
    <row r="9" spans="1:6" ht="129.75" customHeight="1" x14ac:dyDescent="0.5">
      <c r="A9" s="7" t="s">
        <v>498</v>
      </c>
      <c r="B9" s="8" t="s">
        <v>334</v>
      </c>
      <c r="C9" s="8" t="s">
        <v>335</v>
      </c>
      <c r="D9" s="8" t="s">
        <v>499</v>
      </c>
      <c r="E9" s="16" t="s">
        <v>9</v>
      </c>
      <c r="F9" s="7" t="s">
        <v>336</v>
      </c>
    </row>
    <row r="10" spans="1:6" ht="129.75" customHeight="1" x14ac:dyDescent="0.5">
      <c r="A10" s="3" t="s">
        <v>500</v>
      </c>
      <c r="B10" s="5" t="s">
        <v>334</v>
      </c>
      <c r="C10" s="5" t="s">
        <v>501</v>
      </c>
      <c r="D10" s="5" t="s">
        <v>502</v>
      </c>
      <c r="E10" s="16" t="s">
        <v>9</v>
      </c>
      <c r="F10" s="3" t="s">
        <v>237</v>
      </c>
    </row>
    <row r="11" spans="1:6" ht="129.75" customHeight="1" x14ac:dyDescent="0.5">
      <c r="A11" s="7" t="s">
        <v>503</v>
      </c>
      <c r="B11" s="8" t="s">
        <v>340</v>
      </c>
      <c r="C11" s="8" t="s">
        <v>504</v>
      </c>
      <c r="D11" s="8" t="s">
        <v>505</v>
      </c>
      <c r="E11" s="19" t="s">
        <v>16</v>
      </c>
      <c r="F11" s="7" t="s">
        <v>230</v>
      </c>
    </row>
    <row r="12" spans="1:6" ht="129.75" customHeight="1" x14ac:dyDescent="0.5">
      <c r="A12" s="3" t="s">
        <v>506</v>
      </c>
      <c r="B12" s="5" t="s">
        <v>348</v>
      </c>
      <c r="C12" s="5" t="s">
        <v>349</v>
      </c>
      <c r="D12" s="5" t="s">
        <v>507</v>
      </c>
      <c r="E12" s="19" t="s">
        <v>16</v>
      </c>
      <c r="F12" s="3" t="s">
        <v>241</v>
      </c>
    </row>
    <row r="13" spans="1:6" ht="129.75" customHeight="1" x14ac:dyDescent="0.5">
      <c r="A13" s="7" t="s">
        <v>508</v>
      </c>
      <c r="B13" s="8" t="s">
        <v>348</v>
      </c>
      <c r="C13" s="8" t="s">
        <v>351</v>
      </c>
      <c r="D13" s="8" t="s">
        <v>509</v>
      </c>
      <c r="E13" s="19" t="s">
        <v>16</v>
      </c>
      <c r="F13" s="7" t="s">
        <v>352</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4"/>
  <sheetViews>
    <sheetView showGridLines="0" zoomScaleNormal="100" workbookViewId="0">
      <pane ySplit="7" topLeftCell="A8" activePane="bottomLeft" state="frozen"/>
      <selection pane="bottomLeft" sqref="A1:F2"/>
    </sheetView>
  </sheetViews>
  <sheetFormatPr baseColWidth="10" defaultColWidth="8.703125" defaultRowHeight="14.35" x14ac:dyDescent="0.5"/>
  <cols>
    <col min="1" max="1" width="9" customWidth="1"/>
    <col min="2" max="2" width="24" customWidth="1"/>
    <col min="3" max="3" width="40" customWidth="1"/>
    <col min="4" max="4" width="70" customWidth="1"/>
    <col min="5" max="5" width="14" customWidth="1"/>
    <col min="6" max="6" width="16" customWidth="1"/>
  </cols>
  <sheetData>
    <row r="1" spans="1:6" ht="25.5" customHeight="1" x14ac:dyDescent="0.5">
      <c r="A1" s="58" t="s">
        <v>510</v>
      </c>
      <c r="B1" s="57"/>
      <c r="C1" s="57"/>
      <c r="D1" s="57"/>
      <c r="E1" s="57"/>
      <c r="F1" s="57"/>
    </row>
    <row r="2" spans="1:6" ht="25.5" customHeight="1" x14ac:dyDescent="0.5">
      <c r="A2" s="57"/>
      <c r="B2" s="57"/>
      <c r="C2" s="57"/>
      <c r="D2" s="57"/>
      <c r="E2" s="57"/>
      <c r="F2" s="57"/>
    </row>
    <row r="4" spans="1:6" ht="109.5" customHeight="1" x14ac:dyDescent="0.5">
      <c r="A4" s="54" t="s">
        <v>511</v>
      </c>
      <c r="B4" s="55"/>
      <c r="C4" s="55"/>
      <c r="D4" s="55"/>
      <c r="E4" s="55"/>
      <c r="F4" s="55"/>
    </row>
    <row r="6" spans="1:6" ht="21.75" customHeight="1" x14ac:dyDescent="0.5">
      <c r="A6" s="66" t="s">
        <v>512</v>
      </c>
      <c r="B6" s="57"/>
      <c r="C6" s="57"/>
      <c r="D6" s="57"/>
      <c r="E6" s="57"/>
      <c r="F6" s="57"/>
    </row>
    <row r="7" spans="1:6" ht="36" customHeight="1" x14ac:dyDescent="0.5">
      <c r="A7" s="1" t="s">
        <v>440</v>
      </c>
      <c r="B7" s="1" t="s">
        <v>513</v>
      </c>
      <c r="C7" s="1" t="s">
        <v>494</v>
      </c>
      <c r="D7" s="1" t="s">
        <v>514</v>
      </c>
      <c r="E7" s="1" t="s">
        <v>515</v>
      </c>
      <c r="F7" s="1" t="s">
        <v>516</v>
      </c>
    </row>
    <row r="8" spans="1:6" ht="159.75" customHeight="1" x14ac:dyDescent="0.5">
      <c r="A8" s="3" t="s">
        <v>461</v>
      </c>
      <c r="B8" s="5" t="s">
        <v>463</v>
      </c>
      <c r="C8" s="5" t="s">
        <v>517</v>
      </c>
      <c r="D8" s="5" t="s">
        <v>518</v>
      </c>
      <c r="E8" s="42">
        <v>2.25</v>
      </c>
      <c r="F8" s="42">
        <v>1</v>
      </c>
    </row>
    <row r="9" spans="1:6" ht="159.75" customHeight="1" x14ac:dyDescent="0.5">
      <c r="A9" s="7" t="s">
        <v>444</v>
      </c>
      <c r="B9" s="8" t="s">
        <v>446</v>
      </c>
      <c r="C9" s="8" t="s">
        <v>519</v>
      </c>
      <c r="D9" s="8" t="s">
        <v>520</v>
      </c>
      <c r="E9" s="42">
        <v>1.5</v>
      </c>
      <c r="F9" s="42">
        <v>1</v>
      </c>
    </row>
    <row r="10" spans="1:6" ht="159.75" customHeight="1" x14ac:dyDescent="0.5">
      <c r="A10" s="3" t="s">
        <v>449</v>
      </c>
      <c r="B10" s="5" t="s">
        <v>450</v>
      </c>
      <c r="C10" s="5" t="s">
        <v>521</v>
      </c>
      <c r="D10" s="5" t="s">
        <v>522</v>
      </c>
      <c r="E10" s="42">
        <v>0.44</v>
      </c>
      <c r="F10" s="42">
        <v>0.33</v>
      </c>
    </row>
    <row r="11" spans="1:6" ht="159.75" customHeight="1" x14ac:dyDescent="0.5">
      <c r="A11" s="7" t="s">
        <v>470</v>
      </c>
      <c r="B11" s="8" t="s">
        <v>471</v>
      </c>
      <c r="C11" s="8" t="s">
        <v>523</v>
      </c>
      <c r="D11" s="8" t="s">
        <v>524</v>
      </c>
      <c r="E11" s="42">
        <v>0.22</v>
      </c>
      <c r="F11" s="42">
        <v>0.22</v>
      </c>
    </row>
    <row r="13" spans="1:6" ht="21.75" customHeight="1" x14ac:dyDescent="0.5">
      <c r="A13" s="66" t="s">
        <v>525</v>
      </c>
      <c r="B13" s="57"/>
      <c r="C13" s="57"/>
      <c r="D13" s="57"/>
      <c r="E13" s="57"/>
      <c r="F13" s="57"/>
    </row>
    <row r="14" spans="1:6" ht="69.75" customHeight="1" x14ac:dyDescent="0.5">
      <c r="A14" s="54" t="s">
        <v>526</v>
      </c>
      <c r="B14" s="55"/>
      <c r="C14" s="55"/>
      <c r="D14" s="55"/>
      <c r="E14" s="55"/>
      <c r="F14" s="55"/>
    </row>
  </sheetData>
  <mergeCells count="5">
    <mergeCell ref="A13:F13"/>
    <mergeCell ref="A14:F14"/>
    <mergeCell ref="A1:F2"/>
    <mergeCell ref="A6:F6"/>
    <mergeCell ref="A4:F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showGridLines="0" zoomScaleNormal="100" workbookViewId="0">
      <pane ySplit="3" topLeftCell="A4" activePane="bottomLeft" state="frozen"/>
      <selection pane="bottomLeft" sqref="A1:C2"/>
    </sheetView>
  </sheetViews>
  <sheetFormatPr baseColWidth="10" defaultColWidth="8.703125" defaultRowHeight="14.35" x14ac:dyDescent="0.5"/>
  <cols>
    <col min="1" max="1" width="12" customWidth="1"/>
    <col min="2" max="2" width="28" customWidth="1"/>
    <col min="3" max="3" width="70" customWidth="1"/>
  </cols>
  <sheetData>
    <row r="1" spans="1:3" ht="25.5" customHeight="1" x14ac:dyDescent="0.5">
      <c r="A1" s="58" t="s">
        <v>527</v>
      </c>
      <c r="B1" s="57"/>
      <c r="C1" s="57"/>
    </row>
    <row r="2" spans="1:3" ht="25.5" customHeight="1" x14ac:dyDescent="0.5">
      <c r="A2" s="57"/>
      <c r="B2" s="57"/>
      <c r="C2" s="57"/>
    </row>
    <row r="4" spans="1:3" ht="84" customHeight="1" x14ac:dyDescent="0.5">
      <c r="A4" s="79" t="s">
        <v>528</v>
      </c>
      <c r="B4" s="55"/>
      <c r="C4" s="72"/>
    </row>
    <row r="6" spans="1:3" ht="21.75" customHeight="1" x14ac:dyDescent="0.5">
      <c r="A6" s="66" t="s">
        <v>529</v>
      </c>
      <c r="B6" s="57"/>
      <c r="C6" s="57"/>
    </row>
    <row r="7" spans="1:3" ht="27.75" customHeight="1" x14ac:dyDescent="0.5">
      <c r="A7" s="1" t="s">
        <v>2</v>
      </c>
      <c r="B7" s="1" t="s">
        <v>3</v>
      </c>
      <c r="C7" s="1" t="s">
        <v>109</v>
      </c>
    </row>
    <row r="8" spans="1:3" ht="55.5" customHeight="1" x14ac:dyDescent="0.5">
      <c r="A8" s="25" t="s">
        <v>530</v>
      </c>
      <c r="B8" s="3" t="s">
        <v>531</v>
      </c>
      <c r="C8" s="5" t="s">
        <v>532</v>
      </c>
    </row>
    <row r="9" spans="1:3" ht="55.5" customHeight="1" x14ac:dyDescent="0.5">
      <c r="A9" s="22" t="s">
        <v>533</v>
      </c>
      <c r="B9" s="3" t="s">
        <v>534</v>
      </c>
      <c r="C9" s="5" t="s">
        <v>535</v>
      </c>
    </row>
    <row r="10" spans="1:3" ht="55.5" customHeight="1" x14ac:dyDescent="0.5">
      <c r="A10" s="19" t="s">
        <v>536</v>
      </c>
      <c r="B10" s="3" t="s">
        <v>537</v>
      </c>
      <c r="C10" s="5" t="s">
        <v>538</v>
      </c>
    </row>
    <row r="11" spans="1:3" ht="55.5" customHeight="1" x14ac:dyDescent="0.5">
      <c r="A11" s="16" t="s">
        <v>539</v>
      </c>
      <c r="B11" s="3" t="s">
        <v>540</v>
      </c>
      <c r="C11" s="5" t="s">
        <v>541</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99"/>
  <sheetViews>
    <sheetView showGridLines="0" zoomScaleNormal="100" workbookViewId="0">
      <pane ySplit="3" topLeftCell="A45" activePane="bottomLeft" state="frozen"/>
      <selection pane="bottomLeft" activeCell="C54" sqref="C54:I54"/>
    </sheetView>
  </sheetViews>
  <sheetFormatPr baseColWidth="10" defaultColWidth="8.703125" defaultRowHeight="14.35" x14ac:dyDescent="0.5"/>
  <cols>
    <col min="1" max="1" width="4" customWidth="1"/>
    <col min="2" max="9" width="25" customWidth="1"/>
  </cols>
  <sheetData>
    <row r="1" spans="1:9" ht="25.5" customHeight="1" x14ac:dyDescent="0.5">
      <c r="A1" s="58" t="s">
        <v>542</v>
      </c>
      <c r="B1" s="57"/>
      <c r="C1" s="57"/>
      <c r="D1" s="57"/>
      <c r="E1" s="57"/>
      <c r="F1" s="57"/>
      <c r="G1" s="57"/>
      <c r="H1" s="57"/>
      <c r="I1" s="57"/>
    </row>
    <row r="2" spans="1:9" ht="25.5" customHeight="1" x14ac:dyDescent="0.5">
      <c r="A2" s="57"/>
      <c r="B2" s="57"/>
      <c r="C2" s="57"/>
      <c r="D2" s="57"/>
      <c r="E2" s="57"/>
      <c r="F2" s="57"/>
      <c r="G2" s="57"/>
      <c r="H2" s="57"/>
      <c r="I2" s="57"/>
    </row>
    <row r="4" spans="1:9" ht="139.5" customHeight="1" x14ac:dyDescent="0.5">
      <c r="A4" s="79" t="s">
        <v>543</v>
      </c>
      <c r="B4" s="55"/>
      <c r="C4" s="55"/>
      <c r="D4" s="55"/>
      <c r="E4" s="55"/>
      <c r="F4" s="55"/>
      <c r="G4" s="55"/>
      <c r="H4" s="55"/>
      <c r="I4" s="72"/>
    </row>
    <row r="7" spans="1:9" ht="25.5" customHeight="1" x14ac:dyDescent="0.5">
      <c r="A7" s="66" t="s">
        <v>544</v>
      </c>
      <c r="B7" s="57"/>
      <c r="C7" s="57"/>
      <c r="D7" s="57"/>
      <c r="E7" s="57"/>
      <c r="F7" s="57"/>
      <c r="G7" s="57"/>
      <c r="H7" s="57"/>
      <c r="I7" s="57"/>
    </row>
    <row r="53" spans="1:9" ht="24" customHeight="1" x14ac:dyDescent="0.5">
      <c r="B53" s="1" t="s">
        <v>545</v>
      </c>
      <c r="C53" s="71" t="s">
        <v>546</v>
      </c>
      <c r="D53" s="55"/>
      <c r="E53" s="55"/>
      <c r="F53" s="55"/>
      <c r="G53" s="55"/>
      <c r="H53" s="55"/>
      <c r="I53" s="72"/>
    </row>
    <row r="54" spans="1:9" ht="99.75" customHeight="1" x14ac:dyDescent="0.5">
      <c r="B54" s="5" t="s">
        <v>547</v>
      </c>
      <c r="C54" s="78" t="s">
        <v>548</v>
      </c>
      <c r="D54" s="55"/>
      <c r="E54" s="55"/>
      <c r="F54" s="55"/>
      <c r="G54" s="55"/>
      <c r="H54" s="55"/>
      <c r="I54" s="72"/>
    </row>
    <row r="56" spans="1:9" ht="25.5" customHeight="1" x14ac:dyDescent="0.5">
      <c r="A56" s="66" t="s">
        <v>549</v>
      </c>
      <c r="B56" s="57"/>
      <c r="C56" s="57"/>
      <c r="D56" s="57"/>
      <c r="E56" s="57"/>
      <c r="F56" s="57"/>
      <c r="G56" s="57"/>
      <c r="H56" s="57"/>
      <c r="I56" s="57"/>
    </row>
    <row r="102" spans="1:9" ht="24" customHeight="1" x14ac:dyDescent="0.5">
      <c r="B102" s="1" t="s">
        <v>545</v>
      </c>
      <c r="C102" s="71" t="s">
        <v>546</v>
      </c>
      <c r="D102" s="55"/>
      <c r="E102" s="55"/>
      <c r="F102" s="55"/>
      <c r="G102" s="55"/>
      <c r="H102" s="55"/>
      <c r="I102" s="72"/>
    </row>
    <row r="103" spans="1:9" ht="108" customHeight="1" x14ac:dyDescent="0.5">
      <c r="B103" s="5" t="s">
        <v>550</v>
      </c>
      <c r="C103" s="78" t="s">
        <v>551</v>
      </c>
      <c r="D103" s="55"/>
      <c r="E103" s="55"/>
      <c r="F103" s="55"/>
      <c r="G103" s="55"/>
      <c r="H103" s="55"/>
      <c r="I103" s="72"/>
    </row>
    <row r="105" spans="1:9" ht="25.5" customHeight="1" x14ac:dyDescent="0.5">
      <c r="A105" s="66" t="s">
        <v>552</v>
      </c>
      <c r="B105" s="57"/>
      <c r="C105" s="57"/>
      <c r="D105" s="57"/>
      <c r="E105" s="57"/>
      <c r="F105" s="57"/>
      <c r="G105" s="57"/>
      <c r="H105" s="57"/>
      <c r="I105" s="57"/>
    </row>
    <row r="151" spans="1:9" ht="24" customHeight="1" x14ac:dyDescent="0.5">
      <c r="B151" s="1" t="s">
        <v>545</v>
      </c>
      <c r="C151" s="71" t="s">
        <v>546</v>
      </c>
      <c r="D151" s="55"/>
      <c r="E151" s="55"/>
      <c r="F151" s="55"/>
      <c r="G151" s="55"/>
      <c r="H151" s="55"/>
      <c r="I151" s="72"/>
    </row>
    <row r="152" spans="1:9" ht="108" customHeight="1" x14ac:dyDescent="0.5">
      <c r="B152" s="5" t="s">
        <v>553</v>
      </c>
      <c r="C152" s="78" t="s">
        <v>554</v>
      </c>
      <c r="D152" s="55"/>
      <c r="E152" s="55"/>
      <c r="F152" s="55"/>
      <c r="G152" s="55"/>
      <c r="H152" s="55"/>
      <c r="I152" s="72"/>
    </row>
    <row r="154" spans="1:9" ht="25.5" customHeight="1" x14ac:dyDescent="0.5">
      <c r="A154" s="66" t="s">
        <v>555</v>
      </c>
      <c r="B154" s="57"/>
      <c r="C154" s="57"/>
      <c r="D154" s="57"/>
      <c r="E154" s="57"/>
      <c r="F154" s="57"/>
      <c r="G154" s="57"/>
      <c r="H154" s="57"/>
      <c r="I154" s="57"/>
    </row>
    <row r="200" spans="1:9" ht="24" customHeight="1" x14ac:dyDescent="0.5">
      <c r="B200" s="1" t="s">
        <v>545</v>
      </c>
      <c r="C200" s="71" t="s">
        <v>546</v>
      </c>
      <c r="D200" s="55"/>
      <c r="E200" s="55"/>
      <c r="F200" s="55"/>
      <c r="G200" s="55"/>
      <c r="H200" s="55"/>
      <c r="I200" s="72"/>
    </row>
    <row r="201" spans="1:9" ht="108" customHeight="1" x14ac:dyDescent="0.5">
      <c r="B201" s="5" t="s">
        <v>556</v>
      </c>
      <c r="C201" s="78" t="s">
        <v>557</v>
      </c>
      <c r="D201" s="55"/>
      <c r="E201" s="55"/>
      <c r="F201" s="55"/>
      <c r="G201" s="55"/>
      <c r="H201" s="55"/>
      <c r="I201" s="72"/>
    </row>
    <row r="203" spans="1:9" ht="25.5" customHeight="1" x14ac:dyDescent="0.5">
      <c r="A203" s="66" t="s">
        <v>558</v>
      </c>
      <c r="B203" s="57"/>
      <c r="C203" s="57"/>
      <c r="D203" s="57"/>
      <c r="E203" s="57"/>
      <c r="F203" s="57"/>
      <c r="G203" s="57"/>
      <c r="H203" s="57"/>
      <c r="I203" s="57"/>
    </row>
    <row r="249" spans="1:9" ht="24" customHeight="1" x14ac:dyDescent="0.5">
      <c r="B249" s="1" t="s">
        <v>545</v>
      </c>
      <c r="C249" s="71" t="s">
        <v>546</v>
      </c>
      <c r="D249" s="55"/>
      <c r="E249" s="55"/>
      <c r="F249" s="55"/>
      <c r="G249" s="55"/>
      <c r="H249" s="55"/>
      <c r="I249" s="72"/>
    </row>
    <row r="250" spans="1:9" ht="108" customHeight="1" x14ac:dyDescent="0.5">
      <c r="B250" s="5" t="s">
        <v>559</v>
      </c>
      <c r="C250" s="78" t="s">
        <v>560</v>
      </c>
      <c r="D250" s="55"/>
      <c r="E250" s="55"/>
      <c r="F250" s="55"/>
      <c r="G250" s="55"/>
      <c r="H250" s="55"/>
      <c r="I250" s="72"/>
    </row>
    <row r="252" spans="1:9" ht="25.5" customHeight="1" x14ac:dyDescent="0.5">
      <c r="A252" s="66" t="s">
        <v>561</v>
      </c>
      <c r="B252" s="57"/>
      <c r="C252" s="57"/>
      <c r="D252" s="57"/>
      <c r="E252" s="57"/>
      <c r="F252" s="57"/>
      <c r="G252" s="57"/>
      <c r="H252" s="57"/>
      <c r="I252" s="57"/>
    </row>
    <row r="298" spans="2:9" ht="24" customHeight="1" x14ac:dyDescent="0.5">
      <c r="B298" s="1" t="s">
        <v>545</v>
      </c>
      <c r="C298" s="71" t="s">
        <v>546</v>
      </c>
      <c r="D298" s="55"/>
      <c r="E298" s="55"/>
      <c r="F298" s="55"/>
      <c r="G298" s="55"/>
      <c r="H298" s="55"/>
      <c r="I298" s="72"/>
    </row>
    <row r="299" spans="2:9" ht="108" customHeight="1" x14ac:dyDescent="0.5">
      <c r="B299" s="5" t="s">
        <v>562</v>
      </c>
      <c r="C299" s="78" t="s">
        <v>563</v>
      </c>
      <c r="D299" s="55"/>
      <c r="E299" s="55"/>
      <c r="F299" s="55"/>
      <c r="G299" s="55"/>
      <c r="H299" s="55"/>
      <c r="I299" s="72"/>
    </row>
  </sheetData>
  <mergeCells count="20">
    <mergeCell ref="A1:I2"/>
    <mergeCell ref="C151:I151"/>
    <mergeCell ref="A4:I4"/>
    <mergeCell ref="C250:I250"/>
    <mergeCell ref="C200:I200"/>
    <mergeCell ref="C103:I103"/>
    <mergeCell ref="C54:I54"/>
    <mergeCell ref="C152:I152"/>
    <mergeCell ref="C201:I201"/>
    <mergeCell ref="A7:I7"/>
    <mergeCell ref="A252:I252"/>
    <mergeCell ref="C299:I299"/>
    <mergeCell ref="A56:I56"/>
    <mergeCell ref="A154:I154"/>
    <mergeCell ref="A105:I105"/>
    <mergeCell ref="C53:I53"/>
    <mergeCell ref="C102:I102"/>
    <mergeCell ref="C298:I298"/>
    <mergeCell ref="C249:I249"/>
    <mergeCell ref="A203:I203"/>
  </mergeCells>
  <pageMargins left="0.75" right="0.75" top="1" bottom="1" header="0.511811023622047" footer="0.511811023622047"/>
  <pageSetup paperSize="9"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28" customWidth="1"/>
    <col min="3" max="3" width="45" customWidth="1"/>
    <col min="4" max="5" width="12" customWidth="1"/>
    <col min="6" max="6" width="18" customWidth="1"/>
  </cols>
  <sheetData>
    <row r="1" spans="1:6" ht="25.5" customHeight="1" x14ac:dyDescent="0.5">
      <c r="A1" s="58" t="s">
        <v>564</v>
      </c>
      <c r="B1" s="57"/>
      <c r="C1" s="57"/>
      <c r="D1" s="57"/>
      <c r="E1" s="57"/>
      <c r="F1" s="57"/>
    </row>
    <row r="2" spans="1:6" ht="25.5" customHeight="1" x14ac:dyDescent="0.5">
      <c r="A2" s="57"/>
      <c r="B2" s="57"/>
      <c r="C2" s="57"/>
      <c r="D2" s="57"/>
      <c r="E2" s="57"/>
      <c r="F2" s="57"/>
    </row>
    <row r="4" spans="1:6" ht="72" customHeight="1" x14ac:dyDescent="0.5">
      <c r="A4" s="79" t="s">
        <v>565</v>
      </c>
      <c r="B4" s="55"/>
      <c r="C4" s="55"/>
      <c r="D4" s="55"/>
      <c r="E4" s="55"/>
      <c r="F4" s="72"/>
    </row>
    <row r="6" spans="1:6" ht="21.75" customHeight="1" x14ac:dyDescent="0.5">
      <c r="A6" s="66" t="s">
        <v>566</v>
      </c>
      <c r="B6" s="57"/>
      <c r="C6" s="57"/>
      <c r="D6" s="57"/>
      <c r="E6" s="57"/>
      <c r="F6" s="57"/>
    </row>
    <row r="7" spans="1:6" ht="36" customHeight="1" x14ac:dyDescent="0.5">
      <c r="A7" s="1" t="s">
        <v>567</v>
      </c>
      <c r="B7" s="1" t="s">
        <v>320</v>
      </c>
      <c r="C7" s="1" t="s">
        <v>568</v>
      </c>
      <c r="D7" s="1" t="s">
        <v>218</v>
      </c>
      <c r="E7" s="1" t="s">
        <v>569</v>
      </c>
      <c r="F7" s="1" t="s">
        <v>570</v>
      </c>
    </row>
    <row r="8" spans="1:6" ht="51.75" customHeight="1" x14ac:dyDescent="0.5">
      <c r="A8" s="3" t="s">
        <v>571</v>
      </c>
      <c r="B8" s="5" t="s">
        <v>328</v>
      </c>
      <c r="C8" s="5" t="s">
        <v>572</v>
      </c>
      <c r="D8" s="19" t="s">
        <v>16</v>
      </c>
      <c r="E8" s="19" t="s">
        <v>536</v>
      </c>
      <c r="F8" s="3" t="s">
        <v>573</v>
      </c>
    </row>
    <row r="9" spans="1:6" ht="51.75" customHeight="1" x14ac:dyDescent="0.5">
      <c r="A9" s="7" t="s">
        <v>574</v>
      </c>
      <c r="B9" s="8" t="s">
        <v>334</v>
      </c>
      <c r="C9" s="8" t="s">
        <v>575</v>
      </c>
      <c r="D9" s="16" t="s">
        <v>9</v>
      </c>
      <c r="E9" s="16" t="s">
        <v>539</v>
      </c>
      <c r="F9" s="7" t="s">
        <v>576</v>
      </c>
    </row>
    <row r="10" spans="1:6" ht="51.75" customHeight="1" x14ac:dyDescent="0.5">
      <c r="A10" s="3" t="s">
        <v>577</v>
      </c>
      <c r="B10" s="5" t="s">
        <v>334</v>
      </c>
      <c r="C10" s="5" t="s">
        <v>578</v>
      </c>
      <c r="D10" s="16" t="s">
        <v>9</v>
      </c>
      <c r="E10" s="19" t="s">
        <v>536</v>
      </c>
      <c r="F10" s="3" t="s">
        <v>579</v>
      </c>
    </row>
    <row r="11" spans="1:6" ht="51.75" customHeight="1" x14ac:dyDescent="0.5">
      <c r="A11" s="7" t="s">
        <v>580</v>
      </c>
      <c r="B11" s="8" t="s">
        <v>340</v>
      </c>
      <c r="C11" s="8" t="s">
        <v>581</v>
      </c>
      <c r="D11" s="19" t="s">
        <v>16</v>
      </c>
      <c r="E11" s="22" t="s">
        <v>533</v>
      </c>
      <c r="F11" s="7" t="s">
        <v>582</v>
      </c>
    </row>
    <row r="12" spans="1:6" ht="51.75" customHeight="1" x14ac:dyDescent="0.5">
      <c r="A12" s="3" t="s">
        <v>583</v>
      </c>
      <c r="B12" s="5" t="s">
        <v>348</v>
      </c>
      <c r="C12" s="5" t="s">
        <v>584</v>
      </c>
      <c r="D12" s="19" t="s">
        <v>16</v>
      </c>
      <c r="E12" s="22" t="s">
        <v>533</v>
      </c>
      <c r="F12" s="3" t="s">
        <v>582</v>
      </c>
    </row>
    <row r="13" spans="1:6" ht="51.75" customHeight="1" x14ac:dyDescent="0.5">
      <c r="A13" s="7" t="s">
        <v>585</v>
      </c>
      <c r="B13" s="8" t="s">
        <v>348</v>
      </c>
      <c r="C13" s="8" t="s">
        <v>586</v>
      </c>
      <c r="D13" s="19" t="s">
        <v>16</v>
      </c>
      <c r="E13" s="22" t="s">
        <v>533</v>
      </c>
      <c r="F13" s="7" t="s">
        <v>582</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7"/>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5" width="12" customWidth="1"/>
    <col min="6" max="6" width="35" customWidth="1"/>
  </cols>
  <sheetData>
    <row r="1" spans="1:6" ht="25.5" customHeight="1" x14ac:dyDescent="0.5">
      <c r="A1" s="58" t="s">
        <v>587</v>
      </c>
      <c r="B1" s="57"/>
      <c r="C1" s="57"/>
      <c r="D1" s="57"/>
      <c r="E1" s="57"/>
      <c r="F1" s="57"/>
    </row>
    <row r="2" spans="1:6" ht="25.5" customHeight="1" x14ac:dyDescent="0.5">
      <c r="A2" s="57"/>
      <c r="B2" s="57"/>
      <c r="C2" s="57"/>
      <c r="D2" s="57"/>
      <c r="E2" s="57"/>
      <c r="F2" s="57"/>
    </row>
    <row r="4" spans="1:6" ht="90" customHeight="1" x14ac:dyDescent="0.5">
      <c r="A4" s="54" t="s">
        <v>588</v>
      </c>
      <c r="B4" s="55"/>
      <c r="C4" s="55"/>
      <c r="D4" s="55"/>
      <c r="E4" s="55"/>
      <c r="F4" s="55"/>
    </row>
    <row r="6" spans="1:6" ht="21.75" customHeight="1" x14ac:dyDescent="0.5">
      <c r="A6" s="66" t="s">
        <v>589</v>
      </c>
      <c r="B6" s="57"/>
      <c r="C6" s="57"/>
      <c r="D6" s="57"/>
      <c r="E6" s="57"/>
      <c r="F6" s="57"/>
    </row>
    <row r="7" spans="1:6" ht="27.75" customHeight="1" x14ac:dyDescent="0.5">
      <c r="A7" s="1" t="s">
        <v>590</v>
      </c>
      <c r="B7" s="1" t="s">
        <v>530</v>
      </c>
      <c r="C7" s="1" t="s">
        <v>533</v>
      </c>
      <c r="D7" s="1" t="s">
        <v>536</v>
      </c>
      <c r="E7" s="1" t="s">
        <v>539</v>
      </c>
      <c r="F7" s="1" t="s">
        <v>407</v>
      </c>
    </row>
    <row r="8" spans="1:6" ht="30" customHeight="1" x14ac:dyDescent="0.5">
      <c r="A8" s="3" t="s">
        <v>591</v>
      </c>
      <c r="B8" s="25" t="s">
        <v>592</v>
      </c>
      <c r="C8" s="22" t="s">
        <v>593</v>
      </c>
      <c r="D8" s="16" t="s">
        <v>594</v>
      </c>
      <c r="E8" s="16" t="s">
        <v>595</v>
      </c>
      <c r="F8" s="5" t="s">
        <v>596</v>
      </c>
    </row>
    <row r="9" spans="1:6" ht="30" customHeight="1" x14ac:dyDescent="0.5">
      <c r="A9" s="3" t="s">
        <v>597</v>
      </c>
      <c r="B9" s="25" t="s">
        <v>598</v>
      </c>
      <c r="C9" s="22" t="s">
        <v>599</v>
      </c>
      <c r="D9" s="22" t="s">
        <v>600</v>
      </c>
      <c r="E9" s="16" t="s">
        <v>594</v>
      </c>
      <c r="F9" s="5" t="s">
        <v>601</v>
      </c>
    </row>
    <row r="10" spans="1:6" ht="30" customHeight="1" x14ac:dyDescent="0.5">
      <c r="A10" s="3" t="s">
        <v>602</v>
      </c>
      <c r="B10" s="25" t="s">
        <v>603</v>
      </c>
      <c r="C10" s="25" t="s">
        <v>592</v>
      </c>
      <c r="D10" s="22" t="s">
        <v>599</v>
      </c>
      <c r="E10" s="22" t="s">
        <v>593</v>
      </c>
      <c r="F10" s="5" t="s">
        <v>604</v>
      </c>
    </row>
    <row r="11" spans="1:6" ht="30" customHeight="1" x14ac:dyDescent="0.5">
      <c r="A11" s="3" t="s">
        <v>605</v>
      </c>
      <c r="B11" s="25" t="s">
        <v>606</v>
      </c>
      <c r="C11" s="25" t="s">
        <v>603</v>
      </c>
      <c r="D11" s="25" t="s">
        <v>598</v>
      </c>
      <c r="E11" s="25" t="s">
        <v>592</v>
      </c>
      <c r="F11" s="5" t="s">
        <v>607</v>
      </c>
    </row>
    <row r="13" spans="1:6" ht="21.75" customHeight="1" x14ac:dyDescent="0.5">
      <c r="A13" s="66" t="s">
        <v>608</v>
      </c>
      <c r="B13" s="57"/>
      <c r="C13" s="57"/>
      <c r="D13" s="57"/>
      <c r="E13" s="57"/>
      <c r="F13" s="57"/>
    </row>
    <row r="14" spans="1:6" ht="27.75" customHeight="1" x14ac:dyDescent="0.5">
      <c r="A14" s="1" t="s">
        <v>2</v>
      </c>
      <c r="B14" s="1" t="s">
        <v>404</v>
      </c>
      <c r="C14" s="1" t="s">
        <v>609</v>
      </c>
      <c r="D14" s="1" t="s">
        <v>610</v>
      </c>
      <c r="E14" s="1" t="s">
        <v>325</v>
      </c>
      <c r="F14" s="1" t="s">
        <v>611</v>
      </c>
    </row>
    <row r="15" spans="1:6" ht="55.5" customHeight="1" x14ac:dyDescent="0.5">
      <c r="A15" s="25" t="s">
        <v>612</v>
      </c>
      <c r="B15" s="10" t="s">
        <v>409</v>
      </c>
      <c r="C15" s="10" t="s">
        <v>613</v>
      </c>
      <c r="D15" s="10" t="s">
        <v>614</v>
      </c>
      <c r="E15" s="10" t="s">
        <v>615</v>
      </c>
      <c r="F15" s="5" t="s">
        <v>616</v>
      </c>
    </row>
    <row r="16" spans="1:6" ht="55.5" customHeight="1" x14ac:dyDescent="0.5">
      <c r="A16" s="22" t="s">
        <v>617</v>
      </c>
      <c r="B16" s="10" t="s">
        <v>618</v>
      </c>
      <c r="C16" s="10" t="s">
        <v>619</v>
      </c>
      <c r="D16" s="10" t="s">
        <v>620</v>
      </c>
      <c r="E16" s="10" t="s">
        <v>621</v>
      </c>
      <c r="F16" s="5" t="s">
        <v>622</v>
      </c>
    </row>
    <row r="17" spans="1:6" ht="55.5" customHeight="1" x14ac:dyDescent="0.5">
      <c r="A17" s="16" t="s">
        <v>623</v>
      </c>
      <c r="B17" s="10" t="s">
        <v>418</v>
      </c>
      <c r="C17" s="10" t="s">
        <v>624</v>
      </c>
      <c r="D17" s="10" t="s">
        <v>625</v>
      </c>
      <c r="E17" s="10" t="s">
        <v>626</v>
      </c>
      <c r="F17" s="5" t="s">
        <v>627</v>
      </c>
    </row>
  </sheetData>
  <mergeCells count="4">
    <mergeCell ref="A13:F13"/>
    <mergeCell ref="A6:F6"/>
    <mergeCell ref="A1:F2"/>
    <mergeCell ref="A4:F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6"/>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10" customWidth="1"/>
    <col min="2" max="2" width="35" customWidth="1"/>
    <col min="3" max="4" width="12" customWidth="1"/>
    <col min="5" max="5" width="14" customWidth="1"/>
    <col min="6" max="7" width="12" customWidth="1"/>
    <col min="8" max="8" width="14" customWidth="1"/>
  </cols>
  <sheetData>
    <row r="1" spans="1:8" ht="25.5" customHeight="1" x14ac:dyDescent="0.5">
      <c r="A1" s="58" t="s">
        <v>628</v>
      </c>
      <c r="B1" s="57"/>
      <c r="C1" s="57"/>
      <c r="D1" s="57"/>
      <c r="E1" s="57"/>
      <c r="F1" s="57"/>
      <c r="G1" s="57"/>
      <c r="H1" s="57"/>
    </row>
    <row r="2" spans="1:8" ht="25.5" customHeight="1" x14ac:dyDescent="0.5">
      <c r="A2" s="57"/>
      <c r="B2" s="57"/>
      <c r="C2" s="57"/>
      <c r="D2" s="57"/>
      <c r="E2" s="57"/>
      <c r="F2" s="57"/>
      <c r="G2" s="57"/>
      <c r="H2" s="57"/>
    </row>
    <row r="4" spans="1:8" ht="84" customHeight="1" x14ac:dyDescent="0.5">
      <c r="A4" s="54" t="s">
        <v>629</v>
      </c>
      <c r="B4" s="55"/>
      <c r="C4" s="55"/>
      <c r="D4" s="55"/>
      <c r="E4" s="55"/>
      <c r="F4" s="55"/>
      <c r="G4" s="55"/>
      <c r="H4" s="55"/>
    </row>
    <row r="6" spans="1:8" ht="21.75" customHeight="1" x14ac:dyDescent="0.5">
      <c r="A6" s="66" t="s">
        <v>630</v>
      </c>
      <c r="B6" s="57"/>
      <c r="C6" s="57"/>
      <c r="D6" s="57"/>
      <c r="E6" s="57"/>
      <c r="F6" s="57"/>
      <c r="G6" s="57"/>
      <c r="H6" s="57"/>
    </row>
    <row r="7" spans="1:8" ht="36" customHeight="1" x14ac:dyDescent="0.5">
      <c r="A7" s="1" t="s">
        <v>631</v>
      </c>
      <c r="B7" s="1" t="s">
        <v>632</v>
      </c>
      <c r="C7" s="1" t="s">
        <v>633</v>
      </c>
      <c r="D7" s="1" t="s">
        <v>634</v>
      </c>
      <c r="E7" s="1" t="s">
        <v>635</v>
      </c>
      <c r="F7" s="1" t="s">
        <v>636</v>
      </c>
      <c r="G7" s="1" t="s">
        <v>637</v>
      </c>
      <c r="H7" s="1" t="s">
        <v>638</v>
      </c>
    </row>
    <row r="8" spans="1:8" ht="37.5" customHeight="1" x14ac:dyDescent="0.5">
      <c r="A8" s="3" t="s">
        <v>639</v>
      </c>
      <c r="B8" s="5" t="s">
        <v>640</v>
      </c>
      <c r="C8" s="19" t="s">
        <v>16</v>
      </c>
      <c r="D8" s="19" t="s">
        <v>536</v>
      </c>
      <c r="E8" s="22" t="s">
        <v>641</v>
      </c>
      <c r="F8" s="19" t="s">
        <v>16</v>
      </c>
      <c r="G8" s="22" t="s">
        <v>533</v>
      </c>
      <c r="H8" s="22" t="s">
        <v>642</v>
      </c>
    </row>
    <row r="9" spans="1:8" ht="37.5" customHeight="1" x14ac:dyDescent="0.5">
      <c r="A9" s="7" t="s">
        <v>643</v>
      </c>
      <c r="B9" s="8" t="s">
        <v>644</v>
      </c>
      <c r="C9" s="16" t="s">
        <v>9</v>
      </c>
      <c r="D9" s="16" t="s">
        <v>539</v>
      </c>
      <c r="E9" s="16" t="s">
        <v>576</v>
      </c>
      <c r="F9" s="19" t="s">
        <v>16</v>
      </c>
      <c r="G9" s="22" t="s">
        <v>533</v>
      </c>
      <c r="H9" s="22" t="s">
        <v>642</v>
      </c>
    </row>
    <row r="10" spans="1:8" ht="37.5" customHeight="1" x14ac:dyDescent="0.5">
      <c r="A10" s="3" t="s">
        <v>645</v>
      </c>
      <c r="B10" s="5" t="s">
        <v>646</v>
      </c>
      <c r="C10" s="16" t="s">
        <v>9</v>
      </c>
      <c r="D10" s="19" t="s">
        <v>536</v>
      </c>
      <c r="E10" s="16" t="s">
        <v>579</v>
      </c>
      <c r="F10" s="16" t="s">
        <v>9</v>
      </c>
      <c r="G10" s="22" t="s">
        <v>533</v>
      </c>
      <c r="H10" s="22" t="s">
        <v>647</v>
      </c>
    </row>
    <row r="11" spans="1:8" ht="37.5" customHeight="1" x14ac:dyDescent="0.5">
      <c r="A11" s="7" t="s">
        <v>648</v>
      </c>
      <c r="B11" s="8" t="s">
        <v>649</v>
      </c>
      <c r="C11" s="19" t="s">
        <v>16</v>
      </c>
      <c r="D11" s="22" t="s">
        <v>533</v>
      </c>
      <c r="E11" s="22" t="s">
        <v>642</v>
      </c>
      <c r="F11" s="19" t="s">
        <v>16</v>
      </c>
      <c r="G11" s="25" t="s">
        <v>530</v>
      </c>
      <c r="H11" s="25" t="s">
        <v>650</v>
      </c>
    </row>
    <row r="12" spans="1:8" ht="37.5" customHeight="1" x14ac:dyDescent="0.5">
      <c r="A12" s="3" t="s">
        <v>651</v>
      </c>
      <c r="B12" s="5" t="s">
        <v>652</v>
      </c>
      <c r="C12" s="19" t="s">
        <v>16</v>
      </c>
      <c r="D12" s="22" t="s">
        <v>533</v>
      </c>
      <c r="E12" s="22" t="s">
        <v>642</v>
      </c>
      <c r="F12" s="19" t="s">
        <v>16</v>
      </c>
      <c r="G12" s="25" t="s">
        <v>530</v>
      </c>
      <c r="H12" s="25" t="s">
        <v>650</v>
      </c>
    </row>
    <row r="13" spans="1:8" ht="37.5" customHeight="1" x14ac:dyDescent="0.5">
      <c r="A13" s="7" t="s">
        <v>653</v>
      </c>
      <c r="B13" s="8" t="s">
        <v>654</v>
      </c>
      <c r="C13" s="19" t="s">
        <v>16</v>
      </c>
      <c r="D13" s="22" t="s">
        <v>533</v>
      </c>
      <c r="E13" s="22" t="s">
        <v>642</v>
      </c>
      <c r="F13" s="22" t="s">
        <v>23</v>
      </c>
      <c r="G13" s="25" t="s">
        <v>530</v>
      </c>
      <c r="H13" s="25" t="s">
        <v>655</v>
      </c>
    </row>
    <row r="16" spans="1:8" ht="21.75" customHeight="1" x14ac:dyDescent="0.5">
      <c r="A16" s="66" t="s">
        <v>656</v>
      </c>
      <c r="B16" s="57"/>
      <c r="C16" s="57"/>
      <c r="D16" s="57"/>
      <c r="E16" s="57"/>
      <c r="F16" s="57"/>
      <c r="G16" s="57"/>
      <c r="H16" s="57"/>
    </row>
  </sheetData>
  <mergeCells count="4">
    <mergeCell ref="A1:H2"/>
    <mergeCell ref="A16:H16"/>
    <mergeCell ref="A6:H6"/>
    <mergeCell ref="A4:H4"/>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9" customWidth="1"/>
    <col min="2" max="2" width="32" customWidth="1"/>
    <col min="3" max="3" width="14" customWidth="1"/>
    <col min="4" max="4" width="18" customWidth="1"/>
    <col min="5" max="5" width="14" customWidth="1"/>
    <col min="6" max="6" width="50" customWidth="1"/>
  </cols>
  <sheetData>
    <row r="1" spans="1:6" ht="25.5" customHeight="1" x14ac:dyDescent="0.5">
      <c r="A1" s="58" t="s">
        <v>657</v>
      </c>
      <c r="B1" s="57"/>
      <c r="C1" s="57"/>
      <c r="D1" s="57"/>
      <c r="E1" s="57"/>
      <c r="F1" s="57"/>
    </row>
    <row r="2" spans="1:6" ht="25.5" customHeight="1" x14ac:dyDescent="0.5">
      <c r="A2" s="57"/>
      <c r="B2" s="57"/>
      <c r="C2" s="57"/>
      <c r="D2" s="57"/>
      <c r="E2" s="57"/>
      <c r="F2" s="57"/>
    </row>
    <row r="4" spans="1:6" ht="103.5" customHeight="1" x14ac:dyDescent="0.5">
      <c r="A4" s="54" t="s">
        <v>658</v>
      </c>
      <c r="B4" s="55"/>
      <c r="C4" s="55"/>
      <c r="D4" s="55"/>
      <c r="E4" s="55"/>
      <c r="F4" s="55"/>
    </row>
    <row r="6" spans="1:6" ht="21.75" customHeight="1" x14ac:dyDescent="0.5">
      <c r="A6" s="66" t="s">
        <v>659</v>
      </c>
      <c r="B6" s="57"/>
      <c r="C6" s="57"/>
      <c r="D6" s="57"/>
      <c r="E6" s="57"/>
      <c r="F6" s="57"/>
    </row>
    <row r="7" spans="1:6" ht="36" customHeight="1" x14ac:dyDescent="0.5">
      <c r="A7" s="1" t="s">
        <v>631</v>
      </c>
      <c r="B7" s="1" t="s">
        <v>632</v>
      </c>
      <c r="C7" s="1" t="s">
        <v>635</v>
      </c>
      <c r="D7" s="1" t="s">
        <v>660</v>
      </c>
      <c r="E7" s="1" t="s">
        <v>661</v>
      </c>
      <c r="F7" s="1" t="s">
        <v>662</v>
      </c>
    </row>
    <row r="8" spans="1:6" ht="85.5" customHeight="1" x14ac:dyDescent="0.5">
      <c r="A8" s="3" t="s">
        <v>639</v>
      </c>
      <c r="B8" s="5" t="s">
        <v>640</v>
      </c>
      <c r="C8" s="22" t="s">
        <v>641</v>
      </c>
      <c r="D8" s="3" t="s">
        <v>663</v>
      </c>
      <c r="E8" s="22" t="s">
        <v>642</v>
      </c>
      <c r="F8" s="5" t="s">
        <v>664</v>
      </c>
    </row>
    <row r="9" spans="1:6" ht="85.5" customHeight="1" x14ac:dyDescent="0.5">
      <c r="A9" s="7" t="s">
        <v>643</v>
      </c>
      <c r="B9" s="8" t="s">
        <v>644</v>
      </c>
      <c r="C9" s="16" t="s">
        <v>576</v>
      </c>
      <c r="D9" s="7" t="s">
        <v>663</v>
      </c>
      <c r="E9" s="22" t="s">
        <v>642</v>
      </c>
      <c r="F9" s="8" t="s">
        <v>665</v>
      </c>
    </row>
    <row r="10" spans="1:6" ht="85.5" customHeight="1" x14ac:dyDescent="0.5">
      <c r="A10" s="3" t="s">
        <v>645</v>
      </c>
      <c r="B10" s="5" t="s">
        <v>646</v>
      </c>
      <c r="C10" s="16" t="s">
        <v>579</v>
      </c>
      <c r="D10" s="3" t="s">
        <v>663</v>
      </c>
      <c r="E10" s="22" t="s">
        <v>647</v>
      </c>
      <c r="F10" s="5" t="s">
        <v>666</v>
      </c>
    </row>
    <row r="11" spans="1:6" ht="85.5" customHeight="1" x14ac:dyDescent="0.5">
      <c r="A11" s="7" t="s">
        <v>648</v>
      </c>
      <c r="B11" s="8" t="s">
        <v>649</v>
      </c>
      <c r="C11" s="22" t="s">
        <v>642</v>
      </c>
      <c r="D11" s="7" t="s">
        <v>663</v>
      </c>
      <c r="E11" s="25" t="s">
        <v>650</v>
      </c>
      <c r="F11" s="8" t="s">
        <v>667</v>
      </c>
    </row>
    <row r="12" spans="1:6" ht="85.5" customHeight="1" x14ac:dyDescent="0.5">
      <c r="A12" s="3" t="s">
        <v>651</v>
      </c>
      <c r="B12" s="5" t="s">
        <v>652</v>
      </c>
      <c r="C12" s="22" t="s">
        <v>642</v>
      </c>
      <c r="D12" s="3" t="s">
        <v>663</v>
      </c>
      <c r="E12" s="25" t="s">
        <v>650</v>
      </c>
      <c r="F12" s="5" t="s">
        <v>668</v>
      </c>
    </row>
    <row r="13" spans="1:6" ht="85.5" customHeight="1" x14ac:dyDescent="0.5">
      <c r="A13" s="7" t="s">
        <v>653</v>
      </c>
      <c r="B13" s="8" t="s">
        <v>654</v>
      </c>
      <c r="C13" s="22" t="s">
        <v>642</v>
      </c>
      <c r="D13" s="7" t="s">
        <v>663</v>
      </c>
      <c r="E13" s="25" t="s">
        <v>655</v>
      </c>
      <c r="F13" s="8" t="s">
        <v>669</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43"/>
  <sheetViews>
    <sheetView showGridLines="0" zoomScaleNormal="100" workbookViewId="0">
      <pane ySplit="7" topLeftCell="A8" activePane="bottomLeft" state="frozen"/>
      <selection pane="bottomLeft"/>
    </sheetView>
  </sheetViews>
  <sheetFormatPr baseColWidth="10" defaultColWidth="8.703125" defaultRowHeight="14.35" x14ac:dyDescent="0.5"/>
  <cols>
    <col min="1" max="1" width="7" customWidth="1"/>
    <col min="2" max="2" width="50" customWidth="1"/>
    <col min="3" max="3" width="16" customWidth="1"/>
    <col min="4" max="4" width="22" customWidth="1"/>
    <col min="5" max="5" width="28" customWidth="1"/>
    <col min="6" max="6" width="10" customWidth="1"/>
    <col min="7" max="8" width="14" customWidth="1"/>
    <col min="9" max="9" width="10" customWidth="1"/>
    <col min="10" max="10" width="12" customWidth="1"/>
    <col min="11" max="11" width="10" customWidth="1"/>
  </cols>
  <sheetData>
    <row r="1" spans="1:11" ht="25.5" customHeight="1" x14ac:dyDescent="0.5">
      <c r="A1" s="58" t="s">
        <v>670</v>
      </c>
      <c r="B1" s="57"/>
      <c r="C1" s="57"/>
      <c r="D1" s="57"/>
      <c r="E1" s="57"/>
      <c r="F1" s="57"/>
      <c r="G1" s="57"/>
      <c r="H1" s="57"/>
      <c r="I1" s="57"/>
      <c r="J1" s="57"/>
      <c r="K1" s="57"/>
    </row>
    <row r="2" spans="1:11" ht="25.5" customHeight="1" x14ac:dyDescent="0.5">
      <c r="A2" s="57"/>
      <c r="B2" s="57"/>
      <c r="C2" s="57"/>
      <c r="D2" s="57"/>
      <c r="E2" s="57"/>
      <c r="F2" s="57"/>
      <c r="G2" s="57"/>
      <c r="H2" s="57"/>
      <c r="I2" s="57"/>
      <c r="J2" s="57"/>
      <c r="K2" s="57"/>
    </row>
    <row r="4" spans="1:11" ht="132" customHeight="1" x14ac:dyDescent="0.5">
      <c r="A4" s="54" t="s">
        <v>671</v>
      </c>
      <c r="B4" s="55"/>
      <c r="C4" s="55"/>
      <c r="D4" s="55"/>
      <c r="E4" s="55"/>
      <c r="F4" s="55"/>
      <c r="G4" s="55"/>
      <c r="H4" s="55"/>
      <c r="I4" s="55"/>
      <c r="J4" s="55"/>
      <c r="K4" s="55"/>
    </row>
    <row r="6" spans="1:11" ht="21.75" customHeight="1" x14ac:dyDescent="0.5">
      <c r="A6" s="66" t="s">
        <v>672</v>
      </c>
      <c r="B6" s="57"/>
      <c r="C6" s="57"/>
      <c r="D6" s="57"/>
      <c r="E6" s="57"/>
      <c r="F6" s="57"/>
      <c r="G6" s="57"/>
      <c r="H6" s="57"/>
      <c r="I6" s="57"/>
      <c r="J6" s="57"/>
      <c r="K6" s="57"/>
    </row>
    <row r="7" spans="1:11" ht="43.5" customHeight="1" x14ac:dyDescent="0.5">
      <c r="A7" s="1" t="s">
        <v>631</v>
      </c>
      <c r="B7" s="1" t="s">
        <v>673</v>
      </c>
      <c r="C7" s="1" t="s">
        <v>674</v>
      </c>
      <c r="D7" s="1" t="s">
        <v>156</v>
      </c>
      <c r="E7" s="1" t="s">
        <v>675</v>
      </c>
      <c r="F7" s="1" t="s">
        <v>676</v>
      </c>
      <c r="G7" s="1" t="s">
        <v>677</v>
      </c>
      <c r="H7" s="1" t="s">
        <v>678</v>
      </c>
      <c r="I7" s="1" t="s">
        <v>679</v>
      </c>
      <c r="J7" s="1" t="s">
        <v>680</v>
      </c>
      <c r="K7" s="1" t="s">
        <v>681</v>
      </c>
    </row>
    <row r="8" spans="1:11" ht="24" customHeight="1" x14ac:dyDescent="0.5">
      <c r="A8" s="84" t="s">
        <v>682</v>
      </c>
      <c r="B8" s="57"/>
      <c r="C8" s="57"/>
      <c r="D8" s="57"/>
      <c r="E8" s="57"/>
      <c r="F8" s="57"/>
      <c r="G8" s="57"/>
      <c r="H8" s="57"/>
      <c r="I8" s="57"/>
      <c r="J8" s="57"/>
      <c r="K8" s="57"/>
    </row>
    <row r="9" spans="1:11" ht="72" customHeight="1" x14ac:dyDescent="0.5">
      <c r="A9" s="3" t="s">
        <v>683</v>
      </c>
      <c r="B9" s="5" t="s">
        <v>684</v>
      </c>
      <c r="C9" s="10" t="s">
        <v>685</v>
      </c>
      <c r="D9" s="10" t="s">
        <v>686</v>
      </c>
      <c r="E9" s="5" t="s">
        <v>687</v>
      </c>
      <c r="F9" s="3" t="s">
        <v>688</v>
      </c>
      <c r="G9" s="10" t="s">
        <v>689</v>
      </c>
      <c r="H9" s="10" t="s">
        <v>690</v>
      </c>
      <c r="I9" s="3" t="s">
        <v>691</v>
      </c>
      <c r="J9" s="10" t="s">
        <v>692</v>
      </c>
      <c r="K9" s="3"/>
    </row>
    <row r="10" spans="1:11" ht="54" customHeight="1" x14ac:dyDescent="0.5">
      <c r="A10" s="3" t="s">
        <v>693</v>
      </c>
      <c r="B10" s="5" t="s">
        <v>694</v>
      </c>
      <c r="C10" s="10" t="s">
        <v>695</v>
      </c>
      <c r="D10" s="10" t="s">
        <v>696</v>
      </c>
      <c r="E10" s="5" t="s">
        <v>697</v>
      </c>
      <c r="F10" s="3" t="s">
        <v>688</v>
      </c>
      <c r="G10" s="10" t="s">
        <v>698</v>
      </c>
      <c r="H10" s="10" t="s">
        <v>690</v>
      </c>
      <c r="I10" s="3" t="s">
        <v>691</v>
      </c>
      <c r="J10" s="10" t="s">
        <v>692</v>
      </c>
      <c r="K10" s="3"/>
    </row>
    <row r="11" spans="1:11" ht="54" customHeight="1" x14ac:dyDescent="0.5">
      <c r="A11" s="3" t="s">
        <v>699</v>
      </c>
      <c r="B11" s="5" t="s">
        <v>700</v>
      </c>
      <c r="C11" s="10" t="s">
        <v>701</v>
      </c>
      <c r="D11" s="10" t="s">
        <v>696</v>
      </c>
      <c r="E11" s="5" t="s">
        <v>702</v>
      </c>
      <c r="F11" s="3" t="s">
        <v>688</v>
      </c>
      <c r="G11" s="10" t="s">
        <v>703</v>
      </c>
      <c r="H11" s="10" t="s">
        <v>690</v>
      </c>
      <c r="I11" s="3" t="s">
        <v>704</v>
      </c>
      <c r="J11" s="10" t="s">
        <v>692</v>
      </c>
      <c r="K11" s="3"/>
    </row>
    <row r="12" spans="1:11" ht="54" customHeight="1" x14ac:dyDescent="0.5">
      <c r="A12" s="3" t="s">
        <v>705</v>
      </c>
      <c r="B12" s="5" t="s">
        <v>706</v>
      </c>
      <c r="C12" s="10" t="s">
        <v>707</v>
      </c>
      <c r="D12" s="10" t="s">
        <v>686</v>
      </c>
      <c r="E12" s="5" t="s">
        <v>708</v>
      </c>
      <c r="F12" s="3" t="s">
        <v>709</v>
      </c>
      <c r="G12" s="10" t="s">
        <v>710</v>
      </c>
      <c r="H12" s="10" t="s">
        <v>711</v>
      </c>
      <c r="I12" s="3" t="s">
        <v>704</v>
      </c>
      <c r="J12" s="10" t="s">
        <v>692</v>
      </c>
      <c r="K12" s="3"/>
    </row>
    <row r="13" spans="1:11" ht="49.5" customHeight="1" x14ac:dyDescent="0.5">
      <c r="A13" s="3" t="s">
        <v>712</v>
      </c>
      <c r="B13" s="5" t="s">
        <v>713</v>
      </c>
      <c r="C13" s="10" t="s">
        <v>714</v>
      </c>
      <c r="D13" s="10" t="s">
        <v>715</v>
      </c>
      <c r="E13" s="5" t="s">
        <v>716</v>
      </c>
      <c r="F13" s="3" t="s">
        <v>709</v>
      </c>
      <c r="G13" s="10" t="s">
        <v>717</v>
      </c>
      <c r="H13" s="10" t="s">
        <v>718</v>
      </c>
      <c r="I13" s="3" t="s">
        <v>691</v>
      </c>
      <c r="J13" s="10" t="s">
        <v>692</v>
      </c>
      <c r="K13" s="3"/>
    </row>
    <row r="14" spans="1:11" ht="54" customHeight="1" x14ac:dyDescent="0.5">
      <c r="A14" s="3" t="s">
        <v>719</v>
      </c>
      <c r="B14" s="5" t="s">
        <v>720</v>
      </c>
      <c r="C14" s="10" t="s">
        <v>721</v>
      </c>
      <c r="D14" s="10" t="s">
        <v>722</v>
      </c>
      <c r="E14" s="5" t="s">
        <v>723</v>
      </c>
      <c r="F14" s="3" t="s">
        <v>688</v>
      </c>
      <c r="G14" s="10" t="s">
        <v>724</v>
      </c>
      <c r="H14" s="10" t="s">
        <v>725</v>
      </c>
      <c r="I14" s="3" t="s">
        <v>704</v>
      </c>
      <c r="J14" s="10" t="s">
        <v>692</v>
      </c>
      <c r="K14" s="3"/>
    </row>
    <row r="15" spans="1:11" ht="24" customHeight="1" x14ac:dyDescent="0.5">
      <c r="A15" s="81" t="s">
        <v>726</v>
      </c>
      <c r="B15" s="57"/>
      <c r="C15" s="57"/>
      <c r="D15" s="57"/>
      <c r="E15" s="57"/>
      <c r="F15" s="57"/>
      <c r="G15" s="57"/>
      <c r="H15" s="57"/>
      <c r="I15" s="57"/>
      <c r="J15" s="57"/>
      <c r="K15" s="57"/>
    </row>
    <row r="16" spans="1:11" ht="54" customHeight="1" x14ac:dyDescent="0.5">
      <c r="A16" s="43" t="s">
        <v>727</v>
      </c>
      <c r="B16" s="44" t="s">
        <v>728</v>
      </c>
      <c r="C16" s="45" t="s">
        <v>729</v>
      </c>
      <c r="D16" s="45" t="s">
        <v>162</v>
      </c>
      <c r="E16" s="44" t="s">
        <v>730</v>
      </c>
      <c r="F16" s="43" t="s">
        <v>709</v>
      </c>
      <c r="G16" s="45" t="s">
        <v>731</v>
      </c>
      <c r="H16" s="45" t="s">
        <v>725</v>
      </c>
      <c r="I16" s="43" t="s">
        <v>691</v>
      </c>
      <c r="J16" s="45" t="s">
        <v>692</v>
      </c>
      <c r="K16" s="43" t="s">
        <v>732</v>
      </c>
    </row>
    <row r="17" spans="1:11" ht="49.5" customHeight="1" x14ac:dyDescent="0.5">
      <c r="A17" s="43" t="s">
        <v>733</v>
      </c>
      <c r="B17" s="44" t="s">
        <v>734</v>
      </c>
      <c r="C17" s="45" t="s">
        <v>735</v>
      </c>
      <c r="D17" s="45" t="s">
        <v>162</v>
      </c>
      <c r="E17" s="44" t="s">
        <v>736</v>
      </c>
      <c r="F17" s="43" t="s">
        <v>688</v>
      </c>
      <c r="G17" s="45" t="s">
        <v>703</v>
      </c>
      <c r="H17" s="45" t="s">
        <v>690</v>
      </c>
      <c r="I17" s="43" t="s">
        <v>691</v>
      </c>
      <c r="J17" s="45" t="s">
        <v>692</v>
      </c>
      <c r="K17" s="43" t="s">
        <v>732</v>
      </c>
    </row>
    <row r="18" spans="1:11" ht="49.5" customHeight="1" x14ac:dyDescent="0.5">
      <c r="A18" s="43" t="s">
        <v>737</v>
      </c>
      <c r="B18" s="44" t="s">
        <v>738</v>
      </c>
      <c r="C18" s="45" t="s">
        <v>685</v>
      </c>
      <c r="D18" s="45" t="s">
        <v>162</v>
      </c>
      <c r="E18" s="44" t="s">
        <v>739</v>
      </c>
      <c r="F18" s="43" t="s">
        <v>688</v>
      </c>
      <c r="G18" s="45" t="s">
        <v>703</v>
      </c>
      <c r="H18" s="45" t="s">
        <v>690</v>
      </c>
      <c r="I18" s="43" t="s">
        <v>691</v>
      </c>
      <c r="J18" s="45" t="s">
        <v>692</v>
      </c>
      <c r="K18" s="43" t="s">
        <v>732</v>
      </c>
    </row>
    <row r="19" spans="1:11" ht="49.5" customHeight="1" x14ac:dyDescent="0.5">
      <c r="A19" s="43" t="s">
        <v>740</v>
      </c>
      <c r="B19" s="44" t="s">
        <v>741</v>
      </c>
      <c r="C19" s="45" t="s">
        <v>707</v>
      </c>
      <c r="D19" s="45" t="s">
        <v>162</v>
      </c>
      <c r="E19" s="44" t="s">
        <v>742</v>
      </c>
      <c r="F19" s="43" t="s">
        <v>688</v>
      </c>
      <c r="G19" s="45" t="s">
        <v>743</v>
      </c>
      <c r="H19" s="45" t="s">
        <v>690</v>
      </c>
      <c r="I19" s="43" t="s">
        <v>691</v>
      </c>
      <c r="J19" s="45" t="s">
        <v>692</v>
      </c>
      <c r="K19" s="43" t="s">
        <v>732</v>
      </c>
    </row>
    <row r="20" spans="1:11" ht="49.5" customHeight="1" x14ac:dyDescent="0.5">
      <c r="A20" s="43" t="s">
        <v>744</v>
      </c>
      <c r="B20" s="44" t="s">
        <v>745</v>
      </c>
      <c r="C20" s="45" t="s">
        <v>746</v>
      </c>
      <c r="D20" s="45" t="s">
        <v>162</v>
      </c>
      <c r="E20" s="44" t="s">
        <v>747</v>
      </c>
      <c r="F20" s="43" t="s">
        <v>688</v>
      </c>
      <c r="G20" s="45" t="s">
        <v>698</v>
      </c>
      <c r="H20" s="45" t="s">
        <v>690</v>
      </c>
      <c r="I20" s="43" t="s">
        <v>691</v>
      </c>
      <c r="J20" s="45" t="s">
        <v>692</v>
      </c>
      <c r="K20" s="43" t="s">
        <v>732</v>
      </c>
    </row>
    <row r="21" spans="1:11" ht="49.5" customHeight="1" x14ac:dyDescent="0.5">
      <c r="A21" s="43" t="s">
        <v>748</v>
      </c>
      <c r="B21" s="44" t="s">
        <v>749</v>
      </c>
      <c r="C21" s="45" t="s">
        <v>746</v>
      </c>
      <c r="D21" s="45" t="s">
        <v>162</v>
      </c>
      <c r="E21" s="44" t="s">
        <v>36</v>
      </c>
      <c r="F21" s="43" t="s">
        <v>688</v>
      </c>
      <c r="G21" s="45" t="s">
        <v>750</v>
      </c>
      <c r="H21" s="45" t="s">
        <v>690</v>
      </c>
      <c r="I21" s="43" t="s">
        <v>691</v>
      </c>
      <c r="J21" s="45" t="s">
        <v>692</v>
      </c>
      <c r="K21" s="43" t="s">
        <v>732</v>
      </c>
    </row>
    <row r="22" spans="1:11" ht="49.5" customHeight="1" x14ac:dyDescent="0.5">
      <c r="A22" s="43" t="s">
        <v>751</v>
      </c>
      <c r="B22" s="44" t="s">
        <v>752</v>
      </c>
      <c r="C22" s="45" t="s">
        <v>643</v>
      </c>
      <c r="D22" s="45" t="s">
        <v>162</v>
      </c>
      <c r="E22" s="44" t="s">
        <v>753</v>
      </c>
      <c r="F22" s="43" t="s">
        <v>688</v>
      </c>
      <c r="G22" s="45" t="s">
        <v>689</v>
      </c>
      <c r="H22" s="45" t="s">
        <v>725</v>
      </c>
      <c r="I22" s="43" t="s">
        <v>704</v>
      </c>
      <c r="J22" s="45" t="s">
        <v>692</v>
      </c>
      <c r="K22" s="43" t="s">
        <v>732</v>
      </c>
    </row>
    <row r="23" spans="1:11" ht="49.5" customHeight="1" x14ac:dyDescent="0.5">
      <c r="A23" s="43" t="s">
        <v>754</v>
      </c>
      <c r="B23" s="44" t="s">
        <v>755</v>
      </c>
      <c r="C23" s="45" t="s">
        <v>707</v>
      </c>
      <c r="D23" s="45" t="s">
        <v>162</v>
      </c>
      <c r="E23" s="44" t="s">
        <v>756</v>
      </c>
      <c r="F23" s="43" t="s">
        <v>688</v>
      </c>
      <c r="G23" s="45" t="s">
        <v>703</v>
      </c>
      <c r="H23" s="45" t="s">
        <v>690</v>
      </c>
      <c r="I23" s="43" t="s">
        <v>691</v>
      </c>
      <c r="J23" s="45" t="s">
        <v>692</v>
      </c>
      <c r="K23" s="43" t="s">
        <v>732</v>
      </c>
    </row>
    <row r="24" spans="1:11" ht="54" customHeight="1" x14ac:dyDescent="0.5">
      <c r="A24" s="3" t="s">
        <v>757</v>
      </c>
      <c r="B24" s="5" t="s">
        <v>758</v>
      </c>
      <c r="C24" s="10" t="s">
        <v>759</v>
      </c>
      <c r="D24" s="10" t="s">
        <v>760</v>
      </c>
      <c r="E24" s="5" t="s">
        <v>761</v>
      </c>
      <c r="F24" s="3" t="s">
        <v>709</v>
      </c>
      <c r="G24" s="10" t="s">
        <v>724</v>
      </c>
      <c r="H24" s="10" t="s">
        <v>725</v>
      </c>
      <c r="I24" s="3" t="s">
        <v>691</v>
      </c>
      <c r="J24" s="10" t="s">
        <v>692</v>
      </c>
      <c r="K24" s="3"/>
    </row>
    <row r="25" spans="1:11" ht="54" customHeight="1" x14ac:dyDescent="0.5">
      <c r="A25" s="3" t="s">
        <v>762</v>
      </c>
      <c r="B25" s="5" t="s">
        <v>763</v>
      </c>
      <c r="C25" s="10" t="s">
        <v>645</v>
      </c>
      <c r="D25" s="10" t="s">
        <v>162</v>
      </c>
      <c r="E25" s="5" t="s">
        <v>764</v>
      </c>
      <c r="F25" s="3" t="s">
        <v>709</v>
      </c>
      <c r="G25" s="10" t="s">
        <v>689</v>
      </c>
      <c r="H25" s="10" t="s">
        <v>765</v>
      </c>
      <c r="I25" s="3" t="s">
        <v>704</v>
      </c>
      <c r="J25" s="10" t="s">
        <v>692</v>
      </c>
      <c r="K25" s="3"/>
    </row>
    <row r="26" spans="1:11" ht="24" customHeight="1" x14ac:dyDescent="0.5">
      <c r="A26" s="80" t="s">
        <v>766</v>
      </c>
      <c r="B26" s="57"/>
      <c r="C26" s="57"/>
      <c r="D26" s="57"/>
      <c r="E26" s="57"/>
      <c r="F26" s="57"/>
      <c r="G26" s="57"/>
      <c r="H26" s="57"/>
      <c r="I26" s="57"/>
      <c r="J26" s="57"/>
      <c r="K26" s="57"/>
    </row>
    <row r="27" spans="1:11" ht="72" customHeight="1" x14ac:dyDescent="0.5">
      <c r="A27" s="43" t="s">
        <v>767</v>
      </c>
      <c r="B27" s="44" t="s">
        <v>768</v>
      </c>
      <c r="C27" s="45" t="s">
        <v>769</v>
      </c>
      <c r="D27" s="45" t="s">
        <v>760</v>
      </c>
      <c r="E27" s="44" t="s">
        <v>770</v>
      </c>
      <c r="F27" s="43" t="s">
        <v>709</v>
      </c>
      <c r="G27" s="45" t="s">
        <v>731</v>
      </c>
      <c r="H27" s="45" t="s">
        <v>725</v>
      </c>
      <c r="I27" s="43" t="s">
        <v>691</v>
      </c>
      <c r="J27" s="45" t="s">
        <v>692</v>
      </c>
      <c r="K27" s="43" t="s">
        <v>732</v>
      </c>
    </row>
    <row r="28" spans="1:11" ht="49.5" customHeight="1" x14ac:dyDescent="0.5">
      <c r="A28" s="3" t="s">
        <v>771</v>
      </c>
      <c r="B28" s="5" t="s">
        <v>772</v>
      </c>
      <c r="C28" s="10" t="s">
        <v>714</v>
      </c>
      <c r="D28" s="10" t="s">
        <v>760</v>
      </c>
      <c r="E28" s="5" t="s">
        <v>773</v>
      </c>
      <c r="F28" s="3" t="s">
        <v>709</v>
      </c>
      <c r="G28" s="10" t="s">
        <v>724</v>
      </c>
      <c r="H28" s="10" t="s">
        <v>765</v>
      </c>
      <c r="I28" s="3" t="s">
        <v>704</v>
      </c>
      <c r="J28" s="10" t="s">
        <v>692</v>
      </c>
      <c r="K28" s="3"/>
    </row>
    <row r="29" spans="1:11" ht="54" customHeight="1" x14ac:dyDescent="0.5">
      <c r="A29" s="3" t="s">
        <v>774</v>
      </c>
      <c r="B29" s="5" t="s">
        <v>775</v>
      </c>
      <c r="C29" s="10" t="s">
        <v>769</v>
      </c>
      <c r="D29" s="10" t="s">
        <v>715</v>
      </c>
      <c r="E29" s="5" t="s">
        <v>776</v>
      </c>
      <c r="F29" s="3" t="s">
        <v>777</v>
      </c>
      <c r="G29" s="10" t="s">
        <v>710</v>
      </c>
      <c r="H29" s="10" t="s">
        <v>711</v>
      </c>
      <c r="I29" s="3" t="s">
        <v>704</v>
      </c>
      <c r="J29" s="10" t="s">
        <v>692</v>
      </c>
      <c r="K29" s="3"/>
    </row>
    <row r="30" spans="1:11" ht="49.5" customHeight="1" x14ac:dyDescent="0.5">
      <c r="A30" s="3" t="s">
        <v>778</v>
      </c>
      <c r="B30" s="5" t="s">
        <v>779</v>
      </c>
      <c r="C30" s="10" t="s">
        <v>780</v>
      </c>
      <c r="D30" s="10" t="s">
        <v>715</v>
      </c>
      <c r="E30" s="5" t="s">
        <v>781</v>
      </c>
      <c r="F30" s="3" t="s">
        <v>777</v>
      </c>
      <c r="G30" s="10" t="s">
        <v>731</v>
      </c>
      <c r="H30" s="10" t="s">
        <v>782</v>
      </c>
      <c r="I30" s="3" t="s">
        <v>783</v>
      </c>
      <c r="J30" s="10" t="s">
        <v>692</v>
      </c>
      <c r="K30" s="3"/>
    </row>
    <row r="31" spans="1:11" ht="54" customHeight="1" x14ac:dyDescent="0.5">
      <c r="A31" s="3" t="s">
        <v>784</v>
      </c>
      <c r="B31" s="5" t="s">
        <v>785</v>
      </c>
      <c r="C31" s="10" t="s">
        <v>643</v>
      </c>
      <c r="D31" s="10" t="s">
        <v>162</v>
      </c>
      <c r="E31" s="5" t="s">
        <v>786</v>
      </c>
      <c r="F31" s="3" t="s">
        <v>777</v>
      </c>
      <c r="G31" s="10" t="s">
        <v>731</v>
      </c>
      <c r="H31" s="10" t="s">
        <v>711</v>
      </c>
      <c r="I31" s="3" t="s">
        <v>704</v>
      </c>
      <c r="J31" s="10" t="s">
        <v>692</v>
      </c>
      <c r="K31" s="3"/>
    </row>
    <row r="32" spans="1:11" ht="24" customHeight="1" x14ac:dyDescent="0.5">
      <c r="A32" s="83" t="s">
        <v>787</v>
      </c>
      <c r="B32" s="57"/>
      <c r="C32" s="57"/>
      <c r="D32" s="57"/>
      <c r="E32" s="57"/>
      <c r="F32" s="57"/>
      <c r="G32" s="57"/>
      <c r="H32" s="57"/>
      <c r="I32" s="57"/>
      <c r="J32" s="57"/>
      <c r="K32" s="57"/>
    </row>
    <row r="33" spans="1:11" ht="54" customHeight="1" x14ac:dyDescent="0.5">
      <c r="A33" s="43" t="s">
        <v>788</v>
      </c>
      <c r="B33" s="44" t="s">
        <v>789</v>
      </c>
      <c r="C33" s="45" t="s">
        <v>707</v>
      </c>
      <c r="D33" s="45" t="s">
        <v>162</v>
      </c>
      <c r="E33" s="44" t="s">
        <v>790</v>
      </c>
      <c r="F33" s="43" t="s">
        <v>709</v>
      </c>
      <c r="G33" s="45" t="s">
        <v>724</v>
      </c>
      <c r="H33" s="45" t="s">
        <v>725</v>
      </c>
      <c r="I33" s="43" t="s">
        <v>691</v>
      </c>
      <c r="J33" s="45" t="s">
        <v>692</v>
      </c>
      <c r="K33" s="43" t="s">
        <v>732</v>
      </c>
    </row>
    <row r="34" spans="1:11" ht="49.5" customHeight="1" x14ac:dyDescent="0.5">
      <c r="A34" s="3" t="s">
        <v>791</v>
      </c>
      <c r="B34" s="5" t="s">
        <v>792</v>
      </c>
      <c r="C34" s="10" t="s">
        <v>707</v>
      </c>
      <c r="D34" s="10" t="s">
        <v>162</v>
      </c>
      <c r="E34" s="5" t="s">
        <v>793</v>
      </c>
      <c r="F34" s="3" t="s">
        <v>688</v>
      </c>
      <c r="G34" s="10" t="s">
        <v>794</v>
      </c>
      <c r="H34" s="10" t="s">
        <v>795</v>
      </c>
      <c r="I34" s="3" t="s">
        <v>704</v>
      </c>
      <c r="J34" s="10" t="s">
        <v>692</v>
      </c>
      <c r="K34" s="3"/>
    </row>
    <row r="35" spans="1:11" ht="49.5" customHeight="1" x14ac:dyDescent="0.5">
      <c r="A35" s="3" t="s">
        <v>796</v>
      </c>
      <c r="B35" s="5" t="s">
        <v>797</v>
      </c>
      <c r="C35" s="10" t="s">
        <v>707</v>
      </c>
      <c r="D35" s="10" t="s">
        <v>162</v>
      </c>
      <c r="E35" s="5" t="s">
        <v>798</v>
      </c>
      <c r="F35" s="3" t="s">
        <v>688</v>
      </c>
      <c r="G35" s="10" t="s">
        <v>703</v>
      </c>
      <c r="H35" s="10" t="s">
        <v>690</v>
      </c>
      <c r="I35" s="3" t="s">
        <v>691</v>
      </c>
      <c r="J35" s="10" t="s">
        <v>692</v>
      </c>
      <c r="K35" s="3"/>
    </row>
    <row r="36" spans="1:11" ht="54" customHeight="1" x14ac:dyDescent="0.5">
      <c r="A36" s="3" t="s">
        <v>799</v>
      </c>
      <c r="B36" s="5" t="s">
        <v>800</v>
      </c>
      <c r="C36" s="10" t="s">
        <v>643</v>
      </c>
      <c r="D36" s="10" t="s">
        <v>162</v>
      </c>
      <c r="E36" s="5" t="s">
        <v>801</v>
      </c>
      <c r="F36" s="3" t="s">
        <v>777</v>
      </c>
      <c r="G36" s="10" t="s">
        <v>710</v>
      </c>
      <c r="H36" s="10" t="s">
        <v>782</v>
      </c>
      <c r="I36" s="3" t="s">
        <v>783</v>
      </c>
      <c r="J36" s="10" t="s">
        <v>692</v>
      </c>
      <c r="K36" s="3"/>
    </row>
    <row r="37" spans="1:11" ht="54" customHeight="1" x14ac:dyDescent="0.5">
      <c r="A37" s="3" t="s">
        <v>802</v>
      </c>
      <c r="B37" s="5" t="s">
        <v>803</v>
      </c>
      <c r="C37" s="10" t="s">
        <v>769</v>
      </c>
      <c r="D37" s="10" t="s">
        <v>715</v>
      </c>
      <c r="E37" s="5" t="s">
        <v>804</v>
      </c>
      <c r="F37" s="3" t="s">
        <v>709</v>
      </c>
      <c r="G37" s="10" t="s">
        <v>731</v>
      </c>
      <c r="H37" s="10" t="s">
        <v>765</v>
      </c>
      <c r="I37" s="3" t="s">
        <v>704</v>
      </c>
      <c r="J37" s="10" t="s">
        <v>692</v>
      </c>
      <c r="K37" s="3"/>
    </row>
    <row r="39" spans="1:11" ht="21.75" customHeight="1" x14ac:dyDescent="0.5">
      <c r="A39" s="66" t="s">
        <v>805</v>
      </c>
      <c r="B39" s="57"/>
      <c r="C39" s="57"/>
      <c r="D39" s="57"/>
      <c r="E39" s="57"/>
      <c r="F39" s="57"/>
      <c r="G39" s="57"/>
      <c r="H39" s="57"/>
      <c r="I39" s="57"/>
      <c r="J39" s="57"/>
      <c r="K39" s="57"/>
    </row>
    <row r="40" spans="1:11" ht="21.75" customHeight="1" x14ac:dyDescent="0.5">
      <c r="A40" s="82" t="s">
        <v>806</v>
      </c>
      <c r="B40" s="57"/>
      <c r="C40" s="57"/>
      <c r="D40" s="57"/>
      <c r="E40" s="57"/>
      <c r="F40" s="57"/>
      <c r="G40" s="57"/>
      <c r="H40" s="57"/>
      <c r="I40" s="57"/>
      <c r="J40" s="57"/>
      <c r="K40" s="57"/>
    </row>
    <row r="41" spans="1:11" ht="21.75" customHeight="1" x14ac:dyDescent="0.5">
      <c r="A41" s="82" t="s">
        <v>807</v>
      </c>
      <c r="B41" s="57"/>
      <c r="C41" s="57"/>
      <c r="D41" s="57"/>
      <c r="E41" s="57"/>
      <c r="F41" s="57"/>
      <c r="G41" s="57"/>
      <c r="H41" s="57"/>
      <c r="I41" s="57"/>
      <c r="J41" s="57"/>
      <c r="K41" s="57"/>
    </row>
    <row r="42" spans="1:11" ht="21.75" customHeight="1" x14ac:dyDescent="0.5">
      <c r="A42" s="82" t="s">
        <v>808</v>
      </c>
      <c r="B42" s="57"/>
      <c r="C42" s="57"/>
      <c r="D42" s="57"/>
      <c r="E42" s="57"/>
      <c r="F42" s="57"/>
      <c r="G42" s="57"/>
      <c r="H42" s="57"/>
      <c r="I42" s="57"/>
      <c r="J42" s="57"/>
      <c r="K42" s="57"/>
    </row>
    <row r="43" spans="1:11" ht="21.75" customHeight="1" x14ac:dyDescent="0.5">
      <c r="A43" s="82" t="s">
        <v>809</v>
      </c>
      <c r="B43" s="57"/>
      <c r="C43" s="57"/>
      <c r="D43" s="57"/>
      <c r="E43" s="57"/>
      <c r="F43" s="57"/>
      <c r="G43" s="57"/>
      <c r="H43" s="57"/>
      <c r="I43" s="57"/>
      <c r="J43" s="57"/>
      <c r="K43" s="57"/>
    </row>
  </sheetData>
  <mergeCells count="12">
    <mergeCell ref="A1:K2"/>
    <mergeCell ref="A8:K8"/>
    <mergeCell ref="A43:K43"/>
    <mergeCell ref="A41:K41"/>
    <mergeCell ref="A42:K42"/>
    <mergeCell ref="A32:K32"/>
    <mergeCell ref="A40:K40"/>
    <mergeCell ref="A6:K6"/>
    <mergeCell ref="A4:K4"/>
    <mergeCell ref="A26:K26"/>
    <mergeCell ref="A39:K39"/>
    <mergeCell ref="A15:K15"/>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2"/>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4" customWidth="1"/>
    <col min="2" max="2" width="25" customWidth="1"/>
    <col min="3" max="3" width="60" customWidth="1"/>
    <col min="4" max="6" width="12" customWidth="1"/>
  </cols>
  <sheetData>
    <row r="1" spans="1:6" ht="25.5" customHeight="1" x14ac:dyDescent="0.5">
      <c r="A1" s="58" t="s">
        <v>810</v>
      </c>
      <c r="B1" s="57"/>
      <c r="C1" s="57"/>
      <c r="D1" s="57"/>
      <c r="E1" s="57"/>
      <c r="F1" s="57"/>
    </row>
    <row r="2" spans="1:6" ht="25.5" customHeight="1" x14ac:dyDescent="0.5">
      <c r="A2" s="57"/>
      <c r="B2" s="57"/>
      <c r="C2" s="57"/>
      <c r="D2" s="57"/>
      <c r="E2" s="57"/>
      <c r="F2" s="57"/>
    </row>
    <row r="4" spans="1:6" ht="103.5" customHeight="1" x14ac:dyDescent="0.5">
      <c r="A4" s="54" t="s">
        <v>811</v>
      </c>
      <c r="B4" s="55"/>
      <c r="C4" s="55"/>
      <c r="D4" s="55"/>
      <c r="E4" s="55"/>
      <c r="F4" s="55"/>
    </row>
    <row r="8" spans="1:6" ht="27.75" customHeight="1" x14ac:dyDescent="0.5">
      <c r="A8" s="85" t="s">
        <v>812</v>
      </c>
      <c r="B8" s="57"/>
      <c r="C8" s="57"/>
      <c r="D8" s="57"/>
      <c r="E8" s="57"/>
      <c r="F8" s="57"/>
    </row>
    <row r="9" spans="1:6" ht="79.5" customHeight="1" x14ac:dyDescent="0.5">
      <c r="A9" s="46" t="s">
        <v>813</v>
      </c>
      <c r="B9" s="78" t="s">
        <v>814</v>
      </c>
      <c r="C9" s="55"/>
      <c r="D9" s="55"/>
      <c r="E9" s="55"/>
      <c r="F9" s="72"/>
    </row>
    <row r="10" spans="1:6" ht="73.5" customHeight="1" x14ac:dyDescent="0.5">
      <c r="A10" s="46" t="s">
        <v>815</v>
      </c>
      <c r="B10" s="78" t="s">
        <v>816</v>
      </c>
      <c r="C10" s="55"/>
      <c r="D10" s="55"/>
      <c r="E10" s="55"/>
      <c r="F10" s="72"/>
    </row>
    <row r="11" spans="1:6" ht="21.75" customHeight="1" x14ac:dyDescent="0.5">
      <c r="A11" s="46" t="s">
        <v>817</v>
      </c>
      <c r="B11" s="86" t="s">
        <v>220</v>
      </c>
      <c r="C11" s="55"/>
      <c r="D11" s="55"/>
      <c r="E11" s="55"/>
      <c r="F11" s="72"/>
    </row>
    <row r="12" spans="1:6" ht="39.75" customHeight="1" x14ac:dyDescent="0.5">
      <c r="A12" s="46" t="s">
        <v>818</v>
      </c>
      <c r="B12" s="78" t="s">
        <v>819</v>
      </c>
      <c r="C12" s="55"/>
      <c r="D12" s="55"/>
      <c r="E12" s="55"/>
      <c r="F12" s="72"/>
    </row>
    <row r="13" spans="1:6" ht="21.75" customHeight="1" x14ac:dyDescent="0.5">
      <c r="A13" s="46" t="s">
        <v>820</v>
      </c>
      <c r="B13" s="1" t="s">
        <v>821</v>
      </c>
      <c r="C13" s="1" t="s">
        <v>822</v>
      </c>
      <c r="D13" s="1" t="s">
        <v>823</v>
      </c>
      <c r="E13" s="71" t="s">
        <v>824</v>
      </c>
      <c r="F13" s="72"/>
    </row>
    <row r="14" spans="1:6" ht="21.75" customHeight="1" x14ac:dyDescent="0.5">
      <c r="A14" s="48"/>
      <c r="B14" s="29" t="s">
        <v>218</v>
      </c>
      <c r="C14" s="19" t="s">
        <v>16</v>
      </c>
      <c r="D14" s="19" t="s">
        <v>16</v>
      </c>
      <c r="E14" s="86" t="s">
        <v>825</v>
      </c>
      <c r="F14" s="72"/>
    </row>
    <row r="15" spans="1:6" ht="21.75" customHeight="1" x14ac:dyDescent="0.5">
      <c r="A15" s="48"/>
      <c r="B15" s="29" t="s">
        <v>569</v>
      </c>
      <c r="C15" s="19" t="s">
        <v>536</v>
      </c>
      <c r="D15" s="22" t="s">
        <v>533</v>
      </c>
      <c r="E15" s="86" t="s">
        <v>826</v>
      </c>
      <c r="F15" s="72"/>
    </row>
    <row r="16" spans="1:6" ht="21.75" customHeight="1" x14ac:dyDescent="0.5">
      <c r="A16" s="48"/>
      <c r="B16" s="29" t="s">
        <v>827</v>
      </c>
      <c r="C16" s="22" t="s">
        <v>641</v>
      </c>
      <c r="D16" s="22" t="s">
        <v>642</v>
      </c>
      <c r="E16" s="86" t="s">
        <v>828</v>
      </c>
      <c r="F16" s="72"/>
    </row>
    <row r="17" spans="1:6" ht="39.75" customHeight="1" x14ac:dyDescent="0.5">
      <c r="A17" s="46" t="s">
        <v>829</v>
      </c>
      <c r="B17" s="78" t="s">
        <v>830</v>
      </c>
      <c r="C17" s="55"/>
      <c r="D17" s="55"/>
      <c r="E17" s="55"/>
      <c r="F17" s="72"/>
    </row>
    <row r="19" spans="1:6" ht="27.75" customHeight="1" x14ac:dyDescent="0.5">
      <c r="A19" s="85" t="s">
        <v>831</v>
      </c>
      <c r="B19" s="57"/>
      <c r="C19" s="57"/>
      <c r="D19" s="57"/>
      <c r="E19" s="57"/>
      <c r="F19" s="57"/>
    </row>
    <row r="20" spans="1:6" ht="79.5" customHeight="1" x14ac:dyDescent="0.5">
      <c r="A20" s="46" t="s">
        <v>813</v>
      </c>
      <c r="B20" s="78" t="s">
        <v>832</v>
      </c>
      <c r="C20" s="55"/>
      <c r="D20" s="55"/>
      <c r="E20" s="55"/>
      <c r="F20" s="72"/>
    </row>
    <row r="21" spans="1:6" ht="96" customHeight="1" x14ac:dyDescent="0.5">
      <c r="A21" s="46" t="s">
        <v>815</v>
      </c>
      <c r="B21" s="78" t="s">
        <v>833</v>
      </c>
      <c r="C21" s="55"/>
      <c r="D21" s="55"/>
      <c r="E21" s="55"/>
      <c r="F21" s="72"/>
    </row>
    <row r="22" spans="1:6" ht="21.75" customHeight="1" x14ac:dyDescent="0.5">
      <c r="A22" s="46" t="s">
        <v>817</v>
      </c>
      <c r="B22" s="86" t="s">
        <v>336</v>
      </c>
      <c r="C22" s="55"/>
      <c r="D22" s="55"/>
      <c r="E22" s="55"/>
      <c r="F22" s="72"/>
    </row>
    <row r="23" spans="1:6" ht="39.75" customHeight="1" x14ac:dyDescent="0.5">
      <c r="A23" s="46" t="s">
        <v>818</v>
      </c>
      <c r="B23" s="78" t="s">
        <v>834</v>
      </c>
      <c r="C23" s="55"/>
      <c r="D23" s="55"/>
      <c r="E23" s="55"/>
      <c r="F23" s="72"/>
    </row>
    <row r="24" spans="1:6" ht="21.75" customHeight="1" x14ac:dyDescent="0.5">
      <c r="A24" s="46" t="s">
        <v>820</v>
      </c>
      <c r="B24" s="1" t="s">
        <v>821</v>
      </c>
      <c r="C24" s="1" t="s">
        <v>822</v>
      </c>
      <c r="D24" s="1" t="s">
        <v>823</v>
      </c>
      <c r="E24" s="71" t="s">
        <v>824</v>
      </c>
      <c r="F24" s="72"/>
    </row>
    <row r="25" spans="1:6" ht="21.75" customHeight="1" x14ac:dyDescent="0.5">
      <c r="A25" s="48"/>
      <c r="B25" s="29" t="s">
        <v>218</v>
      </c>
      <c r="C25" s="16" t="s">
        <v>9</v>
      </c>
      <c r="D25" s="19" t="s">
        <v>16</v>
      </c>
      <c r="E25" s="86" t="s">
        <v>826</v>
      </c>
      <c r="F25" s="72"/>
    </row>
    <row r="26" spans="1:6" ht="21.75" customHeight="1" x14ac:dyDescent="0.5">
      <c r="A26" s="48"/>
      <c r="B26" s="29" t="s">
        <v>569</v>
      </c>
      <c r="C26" s="16" t="s">
        <v>539</v>
      </c>
      <c r="D26" s="22" t="s">
        <v>533</v>
      </c>
      <c r="E26" s="86" t="s">
        <v>835</v>
      </c>
      <c r="F26" s="72"/>
    </row>
    <row r="27" spans="1:6" ht="21.75" customHeight="1" x14ac:dyDescent="0.5">
      <c r="A27" s="48"/>
      <c r="B27" s="29" t="s">
        <v>827</v>
      </c>
      <c r="C27" s="16" t="s">
        <v>576</v>
      </c>
      <c r="D27" s="22" t="s">
        <v>642</v>
      </c>
      <c r="E27" s="86" t="s">
        <v>836</v>
      </c>
      <c r="F27" s="72"/>
    </row>
    <row r="28" spans="1:6" ht="39.75" customHeight="1" x14ac:dyDescent="0.5">
      <c r="A28" s="46" t="s">
        <v>829</v>
      </c>
      <c r="B28" s="78" t="s">
        <v>837</v>
      </c>
      <c r="C28" s="55"/>
      <c r="D28" s="55"/>
      <c r="E28" s="55"/>
      <c r="F28" s="72"/>
    </row>
    <row r="30" spans="1:6" ht="27.75" customHeight="1" x14ac:dyDescent="0.5">
      <c r="A30" s="85" t="s">
        <v>838</v>
      </c>
      <c r="B30" s="57"/>
      <c r="C30" s="57"/>
      <c r="D30" s="57"/>
      <c r="E30" s="57"/>
      <c r="F30" s="57"/>
    </row>
    <row r="31" spans="1:6" ht="79.5" customHeight="1" x14ac:dyDescent="0.5">
      <c r="A31" s="46" t="s">
        <v>813</v>
      </c>
      <c r="B31" s="78" t="s">
        <v>839</v>
      </c>
      <c r="C31" s="55"/>
      <c r="D31" s="55"/>
      <c r="E31" s="55"/>
      <c r="F31" s="72"/>
    </row>
    <row r="32" spans="1:6" ht="96" customHeight="1" x14ac:dyDescent="0.5">
      <c r="A32" s="46" t="s">
        <v>815</v>
      </c>
      <c r="B32" s="78" t="s">
        <v>840</v>
      </c>
      <c r="C32" s="55"/>
      <c r="D32" s="55"/>
      <c r="E32" s="55"/>
      <c r="F32" s="72"/>
    </row>
    <row r="33" spans="1:6" ht="21.75" customHeight="1" x14ac:dyDescent="0.5">
      <c r="A33" s="46" t="s">
        <v>817</v>
      </c>
      <c r="B33" s="86" t="s">
        <v>237</v>
      </c>
      <c r="C33" s="55"/>
      <c r="D33" s="55"/>
      <c r="E33" s="55"/>
      <c r="F33" s="72"/>
    </row>
    <row r="34" spans="1:6" ht="39.75" customHeight="1" x14ac:dyDescent="0.5">
      <c r="A34" s="46" t="s">
        <v>818</v>
      </c>
      <c r="B34" s="78" t="s">
        <v>841</v>
      </c>
      <c r="C34" s="55"/>
      <c r="D34" s="55"/>
      <c r="E34" s="55"/>
      <c r="F34" s="72"/>
    </row>
    <row r="35" spans="1:6" ht="21.75" customHeight="1" x14ac:dyDescent="0.5">
      <c r="A35" s="46" t="s">
        <v>820</v>
      </c>
      <c r="B35" s="1" t="s">
        <v>821</v>
      </c>
      <c r="C35" s="1" t="s">
        <v>822</v>
      </c>
      <c r="D35" s="1" t="s">
        <v>823</v>
      </c>
      <c r="E35" s="71" t="s">
        <v>824</v>
      </c>
      <c r="F35" s="72"/>
    </row>
    <row r="36" spans="1:6" ht="21.75" customHeight="1" x14ac:dyDescent="0.5">
      <c r="A36" s="48"/>
      <c r="B36" s="29" t="s">
        <v>218</v>
      </c>
      <c r="C36" s="16" t="s">
        <v>9</v>
      </c>
      <c r="D36" s="16" t="s">
        <v>9</v>
      </c>
      <c r="E36" s="86" t="s">
        <v>825</v>
      </c>
      <c r="F36" s="72"/>
    </row>
    <row r="37" spans="1:6" ht="21.75" customHeight="1" x14ac:dyDescent="0.5">
      <c r="A37" s="48"/>
      <c r="B37" s="29" t="s">
        <v>569</v>
      </c>
      <c r="C37" s="19" t="s">
        <v>536</v>
      </c>
      <c r="D37" s="22" t="s">
        <v>533</v>
      </c>
      <c r="E37" s="86" t="s">
        <v>826</v>
      </c>
      <c r="F37" s="72"/>
    </row>
    <row r="38" spans="1:6" ht="21.75" customHeight="1" x14ac:dyDescent="0.5">
      <c r="A38" s="48"/>
      <c r="B38" s="29" t="s">
        <v>827</v>
      </c>
      <c r="C38" s="16" t="s">
        <v>579</v>
      </c>
      <c r="D38" s="22" t="s">
        <v>647</v>
      </c>
      <c r="E38" s="86" t="s">
        <v>842</v>
      </c>
      <c r="F38" s="72"/>
    </row>
    <row r="39" spans="1:6" ht="39.75" customHeight="1" x14ac:dyDescent="0.5">
      <c r="A39" s="46" t="s">
        <v>829</v>
      </c>
      <c r="B39" s="78" t="s">
        <v>843</v>
      </c>
      <c r="C39" s="55"/>
      <c r="D39" s="55"/>
      <c r="E39" s="55"/>
      <c r="F39" s="72"/>
    </row>
    <row r="41" spans="1:6" ht="27.75" customHeight="1" x14ac:dyDescent="0.5">
      <c r="A41" s="85" t="s">
        <v>844</v>
      </c>
      <c r="B41" s="57"/>
      <c r="C41" s="57"/>
      <c r="D41" s="57"/>
      <c r="E41" s="57"/>
      <c r="F41" s="57"/>
    </row>
    <row r="42" spans="1:6" ht="79.5" customHeight="1" x14ac:dyDescent="0.5">
      <c r="A42" s="46" t="s">
        <v>813</v>
      </c>
      <c r="B42" s="78" t="s">
        <v>845</v>
      </c>
      <c r="C42" s="55"/>
      <c r="D42" s="55"/>
      <c r="E42" s="55"/>
      <c r="F42" s="72"/>
    </row>
    <row r="43" spans="1:6" ht="73.5" customHeight="1" x14ac:dyDescent="0.5">
      <c r="A43" s="46" t="s">
        <v>815</v>
      </c>
      <c r="B43" s="78" t="s">
        <v>846</v>
      </c>
      <c r="C43" s="55"/>
      <c r="D43" s="55"/>
      <c r="E43" s="55"/>
      <c r="F43" s="72"/>
    </row>
    <row r="44" spans="1:6" ht="21.75" customHeight="1" x14ac:dyDescent="0.5">
      <c r="A44" s="46" t="s">
        <v>817</v>
      </c>
      <c r="B44" s="86" t="s">
        <v>230</v>
      </c>
      <c r="C44" s="55"/>
      <c r="D44" s="55"/>
      <c r="E44" s="55"/>
      <c r="F44" s="72"/>
    </row>
    <row r="45" spans="1:6" ht="39.75" customHeight="1" x14ac:dyDescent="0.5">
      <c r="A45" s="46" t="s">
        <v>818</v>
      </c>
      <c r="B45" s="78" t="s">
        <v>847</v>
      </c>
      <c r="C45" s="55"/>
      <c r="D45" s="55"/>
      <c r="E45" s="55"/>
      <c r="F45" s="72"/>
    </row>
    <row r="46" spans="1:6" ht="21.75" customHeight="1" x14ac:dyDescent="0.5">
      <c r="A46" s="46" t="s">
        <v>820</v>
      </c>
      <c r="B46" s="1" t="s">
        <v>821</v>
      </c>
      <c r="C46" s="1" t="s">
        <v>822</v>
      </c>
      <c r="D46" s="1" t="s">
        <v>823</v>
      </c>
      <c r="E46" s="71" t="s">
        <v>824</v>
      </c>
      <c r="F46" s="72"/>
    </row>
    <row r="47" spans="1:6" ht="21.75" customHeight="1" x14ac:dyDescent="0.5">
      <c r="A47" s="48"/>
      <c r="B47" s="29" t="s">
        <v>218</v>
      </c>
      <c r="C47" s="19" t="s">
        <v>16</v>
      </c>
      <c r="D47" s="19" t="s">
        <v>16</v>
      </c>
      <c r="E47" s="86" t="s">
        <v>825</v>
      </c>
      <c r="F47" s="72"/>
    </row>
    <row r="48" spans="1:6" ht="21.75" customHeight="1" x14ac:dyDescent="0.5">
      <c r="A48" s="48"/>
      <c r="B48" s="29" t="s">
        <v>569</v>
      </c>
      <c r="C48" s="22" t="s">
        <v>533</v>
      </c>
      <c r="D48" s="25" t="s">
        <v>530</v>
      </c>
      <c r="E48" s="86" t="s">
        <v>826</v>
      </c>
      <c r="F48" s="72"/>
    </row>
    <row r="49" spans="1:6" ht="21.75" customHeight="1" x14ac:dyDescent="0.5">
      <c r="A49" s="48"/>
      <c r="B49" s="29" t="s">
        <v>827</v>
      </c>
      <c r="C49" s="22" t="s">
        <v>642</v>
      </c>
      <c r="D49" s="25" t="s">
        <v>650</v>
      </c>
      <c r="E49" s="86" t="s">
        <v>848</v>
      </c>
      <c r="F49" s="72"/>
    </row>
    <row r="50" spans="1:6" ht="39.75" customHeight="1" x14ac:dyDescent="0.5">
      <c r="A50" s="46" t="s">
        <v>829</v>
      </c>
      <c r="B50" s="78" t="s">
        <v>849</v>
      </c>
      <c r="C50" s="55"/>
      <c r="D50" s="55"/>
      <c r="E50" s="55"/>
      <c r="F50" s="72"/>
    </row>
    <row r="52" spans="1:6" ht="27.75" customHeight="1" x14ac:dyDescent="0.5">
      <c r="A52" s="85" t="s">
        <v>850</v>
      </c>
      <c r="B52" s="57"/>
      <c r="C52" s="57"/>
      <c r="D52" s="57"/>
      <c r="E52" s="57"/>
      <c r="F52" s="57"/>
    </row>
    <row r="53" spans="1:6" ht="79.5" customHeight="1" x14ac:dyDescent="0.5">
      <c r="A53" s="46" t="s">
        <v>813</v>
      </c>
      <c r="B53" s="78" t="s">
        <v>851</v>
      </c>
      <c r="C53" s="55"/>
      <c r="D53" s="55"/>
      <c r="E53" s="55"/>
      <c r="F53" s="72"/>
    </row>
    <row r="54" spans="1:6" ht="73.5" customHeight="1" x14ac:dyDescent="0.5">
      <c r="A54" s="46" t="s">
        <v>815</v>
      </c>
      <c r="B54" s="78" t="s">
        <v>852</v>
      </c>
      <c r="C54" s="55"/>
      <c r="D54" s="55"/>
      <c r="E54" s="55"/>
      <c r="F54" s="72"/>
    </row>
    <row r="55" spans="1:6" ht="21.75" customHeight="1" x14ac:dyDescent="0.5">
      <c r="A55" s="46" t="s">
        <v>817</v>
      </c>
      <c r="B55" s="86" t="s">
        <v>241</v>
      </c>
      <c r="C55" s="55"/>
      <c r="D55" s="55"/>
      <c r="E55" s="55"/>
      <c r="F55" s="72"/>
    </row>
    <row r="56" spans="1:6" ht="39.75" customHeight="1" x14ac:dyDescent="0.5">
      <c r="A56" s="46" t="s">
        <v>818</v>
      </c>
      <c r="B56" s="78" t="s">
        <v>853</v>
      </c>
      <c r="C56" s="55"/>
      <c r="D56" s="55"/>
      <c r="E56" s="55"/>
      <c r="F56" s="72"/>
    </row>
    <row r="57" spans="1:6" ht="21.75" customHeight="1" x14ac:dyDescent="0.5">
      <c r="A57" s="46" t="s">
        <v>820</v>
      </c>
      <c r="B57" s="1" t="s">
        <v>821</v>
      </c>
      <c r="C57" s="1" t="s">
        <v>822</v>
      </c>
      <c r="D57" s="1" t="s">
        <v>823</v>
      </c>
      <c r="E57" s="71" t="s">
        <v>824</v>
      </c>
      <c r="F57" s="72"/>
    </row>
    <row r="58" spans="1:6" ht="21.75" customHeight="1" x14ac:dyDescent="0.5">
      <c r="A58" s="48"/>
      <c r="B58" s="29" t="s">
        <v>218</v>
      </c>
      <c r="C58" s="19" t="s">
        <v>16</v>
      </c>
      <c r="D58" s="19" t="s">
        <v>16</v>
      </c>
      <c r="E58" s="86" t="s">
        <v>825</v>
      </c>
      <c r="F58" s="72"/>
    </row>
    <row r="59" spans="1:6" ht="21.75" customHeight="1" x14ac:dyDescent="0.5">
      <c r="A59" s="48"/>
      <c r="B59" s="29" t="s">
        <v>569</v>
      </c>
      <c r="C59" s="22" t="s">
        <v>533</v>
      </c>
      <c r="D59" s="25" t="s">
        <v>530</v>
      </c>
      <c r="E59" s="86" t="s">
        <v>826</v>
      </c>
      <c r="F59" s="72"/>
    </row>
    <row r="60" spans="1:6" ht="21.75" customHeight="1" x14ac:dyDescent="0.5">
      <c r="A60" s="48"/>
      <c r="B60" s="29" t="s">
        <v>827</v>
      </c>
      <c r="C60" s="22" t="s">
        <v>642</v>
      </c>
      <c r="D60" s="25" t="s">
        <v>650</v>
      </c>
      <c r="E60" s="86" t="s">
        <v>848</v>
      </c>
      <c r="F60" s="72"/>
    </row>
    <row r="61" spans="1:6" ht="39.75" customHeight="1" x14ac:dyDescent="0.5">
      <c r="A61" s="46" t="s">
        <v>829</v>
      </c>
      <c r="B61" s="78" t="s">
        <v>854</v>
      </c>
      <c r="C61" s="55"/>
      <c r="D61" s="55"/>
      <c r="E61" s="55"/>
      <c r="F61" s="72"/>
    </row>
    <row r="63" spans="1:6" ht="27.75" customHeight="1" x14ac:dyDescent="0.5">
      <c r="A63" s="85" t="s">
        <v>855</v>
      </c>
      <c r="B63" s="57"/>
      <c r="C63" s="57"/>
      <c r="D63" s="57"/>
      <c r="E63" s="57"/>
      <c r="F63" s="57"/>
    </row>
    <row r="64" spans="1:6" ht="79.5" customHeight="1" x14ac:dyDescent="0.5">
      <c r="A64" s="46" t="s">
        <v>813</v>
      </c>
      <c r="B64" s="78" t="s">
        <v>856</v>
      </c>
      <c r="C64" s="55"/>
      <c r="D64" s="55"/>
      <c r="E64" s="55"/>
      <c r="F64" s="72"/>
    </row>
    <row r="65" spans="1:6" ht="73.5" customHeight="1" x14ac:dyDescent="0.5">
      <c r="A65" s="46" t="s">
        <v>815</v>
      </c>
      <c r="B65" s="78" t="s">
        <v>857</v>
      </c>
      <c r="C65" s="55"/>
      <c r="D65" s="55"/>
      <c r="E65" s="55"/>
      <c r="F65" s="72"/>
    </row>
    <row r="66" spans="1:6" ht="21.75" customHeight="1" x14ac:dyDescent="0.5">
      <c r="A66" s="46" t="s">
        <v>817</v>
      </c>
      <c r="B66" s="86" t="s">
        <v>352</v>
      </c>
      <c r="C66" s="55"/>
      <c r="D66" s="55"/>
      <c r="E66" s="55"/>
      <c r="F66" s="72"/>
    </row>
    <row r="67" spans="1:6" ht="39.75" customHeight="1" x14ac:dyDescent="0.5">
      <c r="A67" s="46" t="s">
        <v>818</v>
      </c>
      <c r="B67" s="78" t="s">
        <v>858</v>
      </c>
      <c r="C67" s="55"/>
      <c r="D67" s="55"/>
      <c r="E67" s="55"/>
      <c r="F67" s="72"/>
    </row>
    <row r="68" spans="1:6" ht="21.75" customHeight="1" x14ac:dyDescent="0.5">
      <c r="A68" s="46" t="s">
        <v>820</v>
      </c>
      <c r="B68" s="1" t="s">
        <v>821</v>
      </c>
      <c r="C68" s="1" t="s">
        <v>822</v>
      </c>
      <c r="D68" s="1" t="s">
        <v>823</v>
      </c>
      <c r="E68" s="71" t="s">
        <v>824</v>
      </c>
      <c r="F68" s="72"/>
    </row>
    <row r="69" spans="1:6" ht="21.75" customHeight="1" x14ac:dyDescent="0.5">
      <c r="A69" s="48"/>
      <c r="B69" s="29" t="s">
        <v>218</v>
      </c>
      <c r="C69" s="19" t="s">
        <v>16</v>
      </c>
      <c r="D69" s="22" t="s">
        <v>23</v>
      </c>
      <c r="E69" s="86" t="s">
        <v>826</v>
      </c>
      <c r="F69" s="72"/>
    </row>
    <row r="70" spans="1:6" ht="21.75" customHeight="1" x14ac:dyDescent="0.5">
      <c r="A70" s="48"/>
      <c r="B70" s="29" t="s">
        <v>569</v>
      </c>
      <c r="C70" s="22" t="s">
        <v>533</v>
      </c>
      <c r="D70" s="25" t="s">
        <v>530</v>
      </c>
      <c r="E70" s="86" t="s">
        <v>826</v>
      </c>
      <c r="F70" s="72"/>
    </row>
    <row r="71" spans="1:6" ht="21.75" customHeight="1" x14ac:dyDescent="0.5">
      <c r="A71" s="48"/>
      <c r="B71" s="29" t="s">
        <v>827</v>
      </c>
      <c r="C71" s="22" t="s">
        <v>642</v>
      </c>
      <c r="D71" s="25" t="s">
        <v>655</v>
      </c>
      <c r="E71" s="86" t="s">
        <v>859</v>
      </c>
      <c r="F71" s="72"/>
    </row>
    <row r="72" spans="1:6" ht="39.75" customHeight="1" x14ac:dyDescent="0.5">
      <c r="A72" s="46" t="s">
        <v>829</v>
      </c>
      <c r="B72" s="78" t="s">
        <v>860</v>
      </c>
      <c r="C72" s="55"/>
      <c r="D72" s="55"/>
      <c r="E72" s="55"/>
      <c r="F72" s="72"/>
    </row>
  </sheetData>
  <mergeCells count="62">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 ref="B10:F10"/>
    <mergeCell ref="B28:F28"/>
    <mergeCell ref="E46:F46"/>
    <mergeCell ref="E49:F49"/>
    <mergeCell ref="E27:F27"/>
    <mergeCell ref="E36:F36"/>
    <mergeCell ref="E26:F26"/>
    <mergeCell ref="A30:F30"/>
    <mergeCell ref="A1:F2"/>
    <mergeCell ref="A8:F8"/>
    <mergeCell ref="B67:F67"/>
    <mergeCell ref="E13:F13"/>
    <mergeCell ref="B23:F23"/>
    <mergeCell ref="A4:F4"/>
    <mergeCell ref="B61:F61"/>
    <mergeCell ref="E60:F60"/>
    <mergeCell ref="B17:F17"/>
    <mergeCell ref="B44:F44"/>
    <mergeCell ref="B53:F53"/>
    <mergeCell ref="E59:F59"/>
    <mergeCell ref="A52:F52"/>
    <mergeCell ref="A63:F63"/>
    <mergeCell ref="E15:F15"/>
    <mergeCell ref="A19:F19"/>
    <mergeCell ref="B12:F12"/>
    <mergeCell ref="B39:F39"/>
    <mergeCell ref="E38:F38"/>
    <mergeCell ref="B11:F11"/>
    <mergeCell ref="B42:F42"/>
    <mergeCell ref="B34:F34"/>
    <mergeCell ref="E14:F14"/>
    <mergeCell ref="B22:F22"/>
    <mergeCell ref="E48:F48"/>
    <mergeCell ref="B56:F56"/>
    <mergeCell ref="B21:F21"/>
    <mergeCell ref="E35:F35"/>
    <mergeCell ref="B43:F43"/>
    <mergeCell ref="A41:F41"/>
    <mergeCell ref="B54:F54"/>
    <mergeCell ref="E24:F24"/>
    <mergeCell ref="E68:F68"/>
    <mergeCell ref="B72:F72"/>
    <mergeCell ref="E71:F71"/>
    <mergeCell ref="B66:F66"/>
    <mergeCell ref="B31:F31"/>
    <mergeCell ref="E69:F69"/>
    <mergeCell ref="E70:F70"/>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9"/>
  <sheetViews>
    <sheetView showGridLines="0" zoomScaleNormal="100" workbookViewId="0">
      <pane ySplit="3" topLeftCell="A4" activePane="bottomLeft" state="frozen"/>
      <selection pane="bottomLeft"/>
    </sheetView>
  </sheetViews>
  <sheetFormatPr baseColWidth="10" defaultColWidth="8.703125" defaultRowHeight="14.35" x14ac:dyDescent="0.5"/>
  <cols>
    <col min="1" max="1" width="25" customWidth="1"/>
    <col min="2" max="2" width="30" customWidth="1"/>
    <col min="3" max="3" width="18" customWidth="1"/>
    <col min="4" max="4" width="50" customWidth="1"/>
  </cols>
  <sheetData>
    <row r="1" spans="1:4" ht="25.5" customHeight="1" x14ac:dyDescent="0.5">
      <c r="A1" s="58" t="s">
        <v>861</v>
      </c>
      <c r="B1" s="57"/>
      <c r="C1" s="57"/>
      <c r="D1" s="57"/>
    </row>
    <row r="2" spans="1:4" ht="25.5" customHeight="1" x14ac:dyDescent="0.5">
      <c r="A2" s="57"/>
      <c r="B2" s="57"/>
      <c r="C2" s="57"/>
      <c r="D2" s="57"/>
    </row>
    <row r="4" spans="1:4" ht="72" customHeight="1" x14ac:dyDescent="0.5">
      <c r="A4" s="54" t="s">
        <v>862</v>
      </c>
      <c r="B4" s="55"/>
      <c r="C4" s="55"/>
      <c r="D4" s="55"/>
    </row>
    <row r="6" spans="1:4" ht="21.75" customHeight="1" x14ac:dyDescent="0.5">
      <c r="A6" s="66" t="s">
        <v>863</v>
      </c>
      <c r="B6" s="57"/>
      <c r="C6" s="57"/>
      <c r="D6" s="57"/>
    </row>
    <row r="7" spans="1:4" ht="27.75" customHeight="1" x14ac:dyDescent="0.5">
      <c r="A7" s="1" t="s">
        <v>441</v>
      </c>
      <c r="B7" s="1" t="s">
        <v>821</v>
      </c>
      <c r="C7" s="1" t="s">
        <v>864</v>
      </c>
      <c r="D7" s="1" t="s">
        <v>865</v>
      </c>
    </row>
    <row r="8" spans="1:4" ht="31.5" customHeight="1" x14ac:dyDescent="0.5">
      <c r="A8" s="49" t="s">
        <v>866</v>
      </c>
      <c r="B8" s="47" t="s">
        <v>867</v>
      </c>
      <c r="C8" s="47" t="s">
        <v>868</v>
      </c>
      <c r="D8" s="5" t="s">
        <v>869</v>
      </c>
    </row>
    <row r="9" spans="1:4" ht="31.5" customHeight="1" x14ac:dyDescent="0.5">
      <c r="A9" s="49" t="s">
        <v>866</v>
      </c>
      <c r="B9" s="50" t="s">
        <v>870</v>
      </c>
      <c r="C9" s="50" t="s">
        <v>868</v>
      </c>
      <c r="D9" s="8" t="s">
        <v>871</v>
      </c>
    </row>
    <row r="10" spans="1:4" ht="31.5" customHeight="1" x14ac:dyDescent="0.5">
      <c r="A10" s="49" t="s">
        <v>866</v>
      </c>
      <c r="B10" s="47" t="s">
        <v>872</v>
      </c>
      <c r="C10" s="47" t="s">
        <v>873</v>
      </c>
      <c r="D10" s="5" t="s">
        <v>874</v>
      </c>
    </row>
    <row r="11" spans="1:4" ht="31.5" customHeight="1" x14ac:dyDescent="0.5">
      <c r="A11" s="33" t="s">
        <v>875</v>
      </c>
      <c r="B11" s="50" t="s">
        <v>876</v>
      </c>
      <c r="C11" s="50" t="s">
        <v>868</v>
      </c>
      <c r="D11" s="8" t="s">
        <v>877</v>
      </c>
    </row>
    <row r="12" spans="1:4" ht="31.5" customHeight="1" x14ac:dyDescent="0.5">
      <c r="A12" s="33" t="s">
        <v>875</v>
      </c>
      <c r="B12" s="47" t="s">
        <v>878</v>
      </c>
      <c r="C12" s="47" t="s">
        <v>873</v>
      </c>
      <c r="D12" s="5" t="s">
        <v>879</v>
      </c>
    </row>
    <row r="13" spans="1:4" ht="31.5" customHeight="1" x14ac:dyDescent="0.5">
      <c r="A13" s="33" t="s">
        <v>875</v>
      </c>
      <c r="B13" s="50" t="s">
        <v>880</v>
      </c>
      <c r="C13" s="50" t="s">
        <v>868</v>
      </c>
      <c r="D13" s="8" t="s">
        <v>881</v>
      </c>
    </row>
    <row r="14" spans="1:4" ht="31.5" customHeight="1" x14ac:dyDescent="0.5">
      <c r="A14" s="33" t="s">
        <v>875</v>
      </c>
      <c r="B14" s="47" t="s">
        <v>882</v>
      </c>
      <c r="C14" s="47" t="s">
        <v>868</v>
      </c>
      <c r="D14" s="5" t="s">
        <v>883</v>
      </c>
    </row>
    <row r="15" spans="1:4" ht="31.5" customHeight="1" x14ac:dyDescent="0.5">
      <c r="A15" s="51" t="s">
        <v>884</v>
      </c>
      <c r="B15" s="50" t="s">
        <v>885</v>
      </c>
      <c r="C15" s="50" t="s">
        <v>868</v>
      </c>
      <c r="D15" s="8" t="s">
        <v>886</v>
      </c>
    </row>
    <row r="16" spans="1:4" ht="31.5" customHeight="1" x14ac:dyDescent="0.5">
      <c r="A16" s="51" t="s">
        <v>884</v>
      </c>
      <c r="B16" s="47" t="s">
        <v>887</v>
      </c>
      <c r="C16" s="47" t="s">
        <v>873</v>
      </c>
      <c r="D16" s="5" t="s">
        <v>888</v>
      </c>
    </row>
    <row r="17" spans="1:4" ht="31.5" customHeight="1" x14ac:dyDescent="0.5">
      <c r="A17" s="51" t="s">
        <v>884</v>
      </c>
      <c r="B17" s="50" t="s">
        <v>889</v>
      </c>
      <c r="C17" s="50" t="s">
        <v>868</v>
      </c>
      <c r="D17" s="8" t="s">
        <v>890</v>
      </c>
    </row>
    <row r="18" spans="1:4" ht="31.5" customHeight="1" x14ac:dyDescent="0.5">
      <c r="A18" s="51" t="s">
        <v>884</v>
      </c>
      <c r="B18" s="47" t="s">
        <v>891</v>
      </c>
      <c r="C18" s="47" t="s">
        <v>873</v>
      </c>
      <c r="D18" s="5" t="s">
        <v>892</v>
      </c>
    </row>
    <row r="19" spans="1:4" ht="31.5" customHeight="1" x14ac:dyDescent="0.5">
      <c r="A19" s="52" t="s">
        <v>893</v>
      </c>
      <c r="B19" s="50" t="s">
        <v>894</v>
      </c>
      <c r="C19" s="50" t="s">
        <v>895</v>
      </c>
      <c r="D19" s="8" t="s">
        <v>896</v>
      </c>
    </row>
    <row r="20" spans="1:4" ht="31.5" customHeight="1" x14ac:dyDescent="0.5">
      <c r="A20" s="52" t="s">
        <v>893</v>
      </c>
      <c r="B20" s="47" t="s">
        <v>897</v>
      </c>
      <c r="C20" s="47" t="s">
        <v>898</v>
      </c>
      <c r="D20" s="5" t="s">
        <v>899</v>
      </c>
    </row>
    <row r="21" spans="1:4" ht="31.5" customHeight="1" x14ac:dyDescent="0.5">
      <c r="A21" s="52" t="s">
        <v>893</v>
      </c>
      <c r="B21" s="50" t="s">
        <v>900</v>
      </c>
      <c r="C21" s="50" t="s">
        <v>868</v>
      </c>
      <c r="D21" s="8" t="s">
        <v>901</v>
      </c>
    </row>
    <row r="24" spans="1:4" ht="21.75" customHeight="1" x14ac:dyDescent="0.5">
      <c r="A24" s="66" t="s">
        <v>902</v>
      </c>
      <c r="B24" s="57"/>
      <c r="C24" s="57"/>
      <c r="D24" s="57"/>
    </row>
    <row r="25" spans="1:4" ht="27.75" customHeight="1" x14ac:dyDescent="0.5">
      <c r="A25" s="1" t="s">
        <v>903</v>
      </c>
      <c r="B25" s="1" t="s">
        <v>904</v>
      </c>
      <c r="C25" s="1" t="s">
        <v>864</v>
      </c>
      <c r="D25" s="1" t="s">
        <v>905</v>
      </c>
    </row>
    <row r="26" spans="1:4" ht="69.75" customHeight="1" x14ac:dyDescent="0.5">
      <c r="A26" s="29" t="s">
        <v>906</v>
      </c>
      <c r="B26" s="47" t="s">
        <v>907</v>
      </c>
      <c r="C26" s="47" t="s">
        <v>908</v>
      </c>
      <c r="D26" s="5" t="s">
        <v>909</v>
      </c>
    </row>
    <row r="27" spans="1:4" ht="69.75" customHeight="1" x14ac:dyDescent="0.5">
      <c r="A27" s="53" t="s">
        <v>910</v>
      </c>
      <c r="B27" s="50" t="s">
        <v>911</v>
      </c>
      <c r="C27" s="50" t="s">
        <v>868</v>
      </c>
      <c r="D27" s="8" t="s">
        <v>912</v>
      </c>
    </row>
    <row r="28" spans="1:4" ht="69.75" customHeight="1" x14ac:dyDescent="0.5">
      <c r="A28" s="29" t="s">
        <v>913</v>
      </c>
      <c r="B28" s="47" t="s">
        <v>914</v>
      </c>
      <c r="C28" s="47" t="s">
        <v>915</v>
      </c>
      <c r="D28" s="5" t="s">
        <v>916</v>
      </c>
    </row>
    <row r="29" spans="1:4" ht="69.75" customHeight="1" x14ac:dyDescent="0.5">
      <c r="A29" s="53" t="s">
        <v>917</v>
      </c>
      <c r="B29" s="50" t="s">
        <v>918</v>
      </c>
      <c r="C29" s="50" t="s">
        <v>919</v>
      </c>
      <c r="D29" s="8" t="s">
        <v>920</v>
      </c>
    </row>
    <row r="31" spans="1:4" ht="21.75" customHeight="1" x14ac:dyDescent="0.5">
      <c r="A31" s="66" t="s">
        <v>921</v>
      </c>
      <c r="B31" s="57"/>
      <c r="C31" s="57"/>
      <c r="D31" s="57"/>
    </row>
    <row r="32" spans="1:4" ht="27.75" customHeight="1" x14ac:dyDescent="0.5">
      <c r="A32" s="1" t="s">
        <v>441</v>
      </c>
      <c r="B32" s="1" t="s">
        <v>922</v>
      </c>
      <c r="C32" s="1" t="s">
        <v>923</v>
      </c>
      <c r="D32" s="1" t="s">
        <v>924</v>
      </c>
    </row>
    <row r="33" spans="1:4" ht="55.5" customHeight="1" x14ac:dyDescent="0.5">
      <c r="A33" s="29" t="s">
        <v>925</v>
      </c>
      <c r="B33" s="47" t="s">
        <v>926</v>
      </c>
      <c r="C33" s="47" t="s">
        <v>760</v>
      </c>
      <c r="D33" s="5" t="s">
        <v>927</v>
      </c>
    </row>
    <row r="34" spans="1:4" ht="55.5" customHeight="1" x14ac:dyDescent="0.5">
      <c r="A34" s="53" t="s">
        <v>925</v>
      </c>
      <c r="B34" s="50" t="s">
        <v>928</v>
      </c>
      <c r="C34" s="50" t="s">
        <v>929</v>
      </c>
      <c r="D34" s="8" t="s">
        <v>930</v>
      </c>
    </row>
    <row r="35" spans="1:4" ht="55.5" customHeight="1" x14ac:dyDescent="0.5">
      <c r="A35" s="29" t="s">
        <v>931</v>
      </c>
      <c r="B35" s="47" t="s">
        <v>932</v>
      </c>
      <c r="C35" s="47" t="s">
        <v>933</v>
      </c>
      <c r="D35" s="5" t="s">
        <v>934</v>
      </c>
    </row>
    <row r="36" spans="1:4" ht="55.5" customHeight="1" x14ac:dyDescent="0.5">
      <c r="A36" s="53" t="s">
        <v>935</v>
      </c>
      <c r="B36" s="50" t="s">
        <v>936</v>
      </c>
      <c r="C36" s="50" t="s">
        <v>162</v>
      </c>
      <c r="D36" s="8" t="s">
        <v>937</v>
      </c>
    </row>
    <row r="37" spans="1:4" ht="55.5" customHeight="1" x14ac:dyDescent="0.5">
      <c r="A37" s="29" t="s">
        <v>938</v>
      </c>
      <c r="B37" s="47" t="s">
        <v>939</v>
      </c>
      <c r="C37" s="47" t="s">
        <v>940</v>
      </c>
      <c r="D37" s="5" t="s">
        <v>941</v>
      </c>
    </row>
    <row r="38" spans="1:4" ht="55.5" customHeight="1" x14ac:dyDescent="0.5">
      <c r="A38" s="53" t="s">
        <v>942</v>
      </c>
      <c r="B38" s="50" t="s">
        <v>943</v>
      </c>
      <c r="C38" s="50" t="s">
        <v>715</v>
      </c>
      <c r="D38" s="8" t="s">
        <v>944</v>
      </c>
    </row>
    <row r="39" spans="1:4" ht="55.5" customHeight="1" x14ac:dyDescent="0.5">
      <c r="A39" s="29" t="s">
        <v>945</v>
      </c>
      <c r="B39" s="47" t="s">
        <v>946</v>
      </c>
      <c r="C39" s="47" t="s">
        <v>715</v>
      </c>
      <c r="D39" s="5" t="s">
        <v>947</v>
      </c>
    </row>
  </sheetData>
  <mergeCells count="5">
    <mergeCell ref="A1:D2"/>
    <mergeCell ref="A31:D31"/>
    <mergeCell ref="A6:D6"/>
    <mergeCell ref="A4:D4"/>
    <mergeCell ref="A24:D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24</vt:i4>
      </vt:variant>
    </vt:vector>
  </HeadingPairs>
  <TitlesOfParts>
    <vt:vector size="24"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A3.0 Critères de dangerosité</vt:lpstr>
      <vt:lpstr>A3.1 Parties prenantes</vt:lpstr>
      <vt:lpstr>A3.2 Cartographie dangerosité</vt:lpstr>
      <vt:lpstr>A3.3 Scénarios stratégiques</vt:lpstr>
      <vt:lpstr>A3.4 Mesures écosystème</vt:lpstr>
      <vt:lpstr>A4.0 Échelle vraisemblance</vt:lpstr>
      <vt:lpstr>A4.1 Graphes d'attaque</vt:lpstr>
      <vt:lpstr>A4.2 Synthèse vraisemblance</vt:lpstr>
      <vt:lpstr>A5.0 Matrice et acceptation</vt:lpstr>
      <vt:lpstr>A5.1 Cartographies du risque</vt:lpstr>
      <vt:lpstr>A5.2 Stratégie de traitement</vt:lpstr>
      <vt:lpstr>A5.3 Plan de traitement</vt:lpstr>
      <vt:lpstr>A5.4 Risques résiduels</vt:lpstr>
      <vt:lpstr>A5.5 Cadre de suivi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virgile thonnier</cp:lastModifiedBy>
  <cp:revision>0</cp:revision>
  <dcterms:created xsi:type="dcterms:W3CDTF">2026-05-16T14:58:13Z</dcterms:created>
  <dcterms:modified xsi:type="dcterms:W3CDTF">2026-05-24T17:47:09Z</dcterms:modified>
  <dc:language>en-US</dc:language>
</cp:coreProperties>
</file>