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na\Desktop\"/>
    </mc:Choice>
  </mc:AlternateContent>
  <bookViews>
    <workbookView xWindow="0" yWindow="0" windowWidth="20490" windowHeight="7620"/>
  </bookViews>
  <sheets>
    <sheet name="tcd (2)" sheetId="1" r:id="rId1"/>
  </sheets>
  <definedNames>
    <definedName name="Swap_5_Yr">'tcd (2)'!$V$1</definedName>
  </definedName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" i="1"/>
  <c r="Z14" i="1"/>
  <c r="Z3" i="1"/>
  <c r="Z4" i="1"/>
  <c r="Z5" i="1"/>
  <c r="Z6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" i="1"/>
  <c r="X14" i="1"/>
  <c r="X3" i="1"/>
  <c r="X4" i="1"/>
  <c r="X5" i="1"/>
  <c r="X6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V80" i="1" s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V96" i="1" s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V152" i="1" s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3" i="1"/>
  <c r="M4" i="1"/>
  <c r="M5" i="1"/>
  <c r="M6" i="1"/>
  <c r="M7" i="1"/>
  <c r="M8" i="1"/>
  <c r="M9" i="1"/>
  <c r="M10" i="1"/>
  <c r="M11" i="1"/>
  <c r="M12" i="1"/>
  <c r="M13" i="1"/>
  <c r="M2" i="1"/>
  <c r="V24" i="1" l="1"/>
  <c r="V249" i="1"/>
  <c r="V237" i="1"/>
  <c r="V193" i="1"/>
  <c r="V181" i="1"/>
  <c r="V165" i="1"/>
  <c r="V137" i="1"/>
  <c r="V121" i="1"/>
  <c r="V109" i="1"/>
  <c r="V65" i="1"/>
  <c r="V53" i="1"/>
  <c r="V37" i="1"/>
  <c r="V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4" i="1"/>
  <c r="V176" i="1"/>
  <c r="V160" i="1"/>
  <c r="V144" i="1"/>
  <c r="V128" i="1"/>
  <c r="V120" i="1"/>
  <c r="V112" i="1"/>
  <c r="V88" i="1"/>
  <c r="V72" i="1"/>
  <c r="V64" i="1"/>
  <c r="V56" i="1"/>
  <c r="V48" i="1"/>
  <c r="V40" i="1"/>
  <c r="V32" i="1"/>
  <c r="V245" i="1"/>
  <c r="V229" i="1"/>
  <c r="V217" i="1"/>
  <c r="V205" i="1"/>
  <c r="V197" i="1"/>
  <c r="V173" i="1"/>
  <c r="V153" i="1"/>
  <c r="V233" i="1"/>
  <c r="V225" i="1"/>
  <c r="V213" i="1"/>
  <c r="V201" i="1"/>
  <c r="V185" i="1"/>
  <c r="V169" i="1"/>
  <c r="V161" i="1"/>
  <c r="V149" i="1"/>
  <c r="V141" i="1"/>
  <c r="V133" i="1"/>
  <c r="V129" i="1"/>
  <c r="V117" i="1"/>
  <c r="V105" i="1"/>
  <c r="V101" i="1"/>
  <c r="V97" i="1"/>
  <c r="V93" i="1"/>
  <c r="V89" i="1"/>
  <c r="V85" i="1"/>
  <c r="V81" i="1"/>
  <c r="V77" i="1"/>
  <c r="V73" i="1"/>
  <c r="V69" i="1"/>
  <c r="V61" i="1"/>
  <c r="V57" i="1"/>
  <c r="V49" i="1"/>
  <c r="V45" i="1"/>
  <c r="V41" i="1"/>
  <c r="V33" i="1"/>
  <c r="V29" i="1"/>
  <c r="V25" i="1"/>
  <c r="V21" i="1"/>
  <c r="V17" i="1"/>
  <c r="V13" i="1"/>
  <c r="V9" i="1"/>
  <c r="V5" i="1"/>
  <c r="V250" i="1"/>
  <c r="V246" i="1"/>
  <c r="V242" i="1"/>
  <c r="V238" i="1"/>
  <c r="V234" i="1"/>
  <c r="V230" i="1"/>
  <c r="V226" i="1"/>
  <c r="V222" i="1"/>
  <c r="V218" i="1"/>
  <c r="V188" i="1"/>
  <c r="V172" i="1"/>
  <c r="V164" i="1"/>
  <c r="V148" i="1"/>
  <c r="V136" i="1"/>
  <c r="V124" i="1"/>
  <c r="V108" i="1"/>
  <c r="V100" i="1"/>
  <c r="V92" i="1"/>
  <c r="V76" i="1"/>
  <c r="V68" i="1"/>
  <c r="V60" i="1"/>
  <c r="V52" i="1"/>
  <c r="V36" i="1"/>
  <c r="V28" i="1"/>
  <c r="V20" i="1"/>
  <c r="V16" i="1"/>
  <c r="V12" i="1"/>
  <c r="V8" i="1"/>
  <c r="V4" i="1"/>
  <c r="V241" i="1"/>
  <c r="V221" i="1"/>
  <c r="V209" i="1"/>
  <c r="V189" i="1"/>
  <c r="V177" i="1"/>
  <c r="V157" i="1"/>
  <c r="V145" i="1"/>
  <c r="V125" i="1"/>
  <c r="V113" i="1"/>
  <c r="V180" i="1"/>
  <c r="V168" i="1"/>
  <c r="V156" i="1"/>
  <c r="V140" i="1"/>
  <c r="V132" i="1"/>
  <c r="V116" i="1"/>
  <c r="V104" i="1"/>
  <c r="V84" i="1"/>
  <c r="V44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</calcChain>
</file>

<file path=xl/sharedStrings.xml><?xml version="1.0" encoding="utf-8"?>
<sst xmlns="http://schemas.openxmlformats.org/spreadsheetml/2006/main" count="177" uniqueCount="177">
  <si>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</si>
  <si>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</si>
  <si>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</si>
  <si>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</si>
  <si>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</si>
  <si>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</si>
  <si>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</si>
  <si>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</si>
  <si>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</si>
  <si>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</si>
  <si>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</si>
  <si>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</si>
  <si>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</si>
  <si>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</si>
  <si>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</si>
  <si>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</si>
  <si>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</si>
  <si>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</si>
  <si>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</si>
  <si>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</si>
  <si>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</si>
  <si>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</si>
  <si>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</si>
  <si>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</si>
  <si>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</si>
  <si>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</si>
  <si>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</si>
  <si>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</si>
  <si>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</si>
  <si>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</si>
  <si>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</si>
  <si>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</si>
  <si>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</si>
  <si>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</si>
  <si>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</si>
  <si>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</si>
  <si>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</si>
  <si>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</si>
  <si>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</si>
  <si>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</si>
  <si>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</si>
  <si>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</si>
  <si>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</si>
  <si>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</si>
  <si>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</si>
  <si>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</si>
  <si>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</si>
  <si>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</si>
  <si>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</si>
  <si>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</si>
  <si>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</si>
  <si>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</si>
  <si>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</si>
  <si>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</si>
  <si>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</si>
  <si>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</si>
  <si>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</si>
  <si>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</si>
  <si>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</si>
  <si>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</si>
  <si>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</si>
  <si>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</si>
  <si>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</si>
  <si>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</si>
  <si>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</si>
  <si>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</si>
  <si>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</si>
  <si>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</si>
  <si>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</si>
  <si>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</si>
  <si>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</si>
  <si>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</si>
  <si>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</si>
  <si>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</si>
  <si>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</si>
  <si>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</si>
  <si>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</si>
  <si>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</si>
  <si>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</si>
  <si>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</si>
  <si>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</si>
  <si>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</si>
  <si>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</si>
  <si>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</si>
  <si>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</si>
  <si>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</si>
  <si>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</si>
  <si>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</si>
  <si>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</si>
  <si>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</si>
  <si>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</si>
  <si>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</si>
  <si>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</si>
  <si>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</si>
  <si>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</si>
  <si>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</si>
  <si>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</si>
  <si>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</si>
  <si>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</si>
  <si>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</si>
  <si>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</si>
  <si>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</si>
  <si>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</si>
  <si>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</si>
  <si>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</si>
  <si>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</si>
  <si>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</si>
  <si>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</si>
  <si>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</si>
  <si>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</si>
  <si>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</si>
  <si>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</si>
  <si>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</si>
  <si>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</si>
  <si>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</si>
  <si>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</si>
  <si>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</si>
  <si>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</si>
  <si>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</si>
  <si>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</si>
  <si>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</si>
  <si>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</si>
  <si>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</si>
  <si>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</si>
  <si>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</si>
  <si>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</si>
  <si>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</si>
  <si>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</si>
  <si>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</si>
  <si>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</si>
  <si>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</si>
  <si>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</si>
  <si>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</si>
  <si>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</si>
  <si>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</si>
  <si>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</si>
  <si>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</si>
  <si>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</si>
  <si>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</si>
  <si>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</si>
  <si>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</si>
  <si>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</si>
  <si>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</si>
  <si>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</si>
  <si>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</si>
  <si>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</si>
  <si>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</si>
  <si>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</si>
  <si>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</si>
  <si>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</si>
  <si>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</si>
  <si>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</si>
  <si>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</si>
  <si>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</si>
  <si>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</si>
  <si>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</si>
  <si>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</si>
  <si>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</si>
  <si>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</si>
  <si>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</si>
  <si>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</si>
  <si>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4 Yr</t>
  </si>
  <si>
    <t>DF1</t>
  </si>
  <si>
    <t>DF2</t>
  </si>
  <si>
    <t>DF3</t>
  </si>
  <si>
    <t>DF4</t>
  </si>
  <si>
    <t>DF5</t>
  </si>
  <si>
    <t>Swap 5 Yr</t>
  </si>
  <si>
    <t>6 Yr</t>
  </si>
  <si>
    <t>DF6</t>
  </si>
  <si>
    <t>Swap 10 Yr</t>
  </si>
  <si>
    <t>DF7</t>
  </si>
  <si>
    <t>DF10</t>
  </si>
  <si>
    <t>max 5 Yr</t>
  </si>
  <si>
    <t>min 5 Yr</t>
  </si>
  <si>
    <t>max 10 Yr</t>
  </si>
  <si>
    <t>min 10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</si>
</sst>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0" fillId="35" borderId="10" xfId="0" applyFill="1" applyBorder="1"/>
    <xf numFmtId="0" fontId="16" fillId="36" borderId="10" xfId="0" applyFont="1" applyFill="1" applyBorder="1"/>
    <xf numFmtId="0" fontId="0" fillId="34" borderId="10" xfId="0" applyFont="1" applyFill="1" applyBorder="1"/>
    <xf numFmtId="0" fontId="16" fillId="33" borderId="11" xfId="0" applyFont="1" applyFill="1" applyBorder="1" applyAlignment="1">
      <alignment horizontal="center"/>
    </xf>
    <xf numFmtId="0" fontId="0" fillId="35" borderId="11" xfId="0" applyFill="1" applyBorder="1"/>
    <xf numFmtId="0" fontId="0" fillId="34" borderId="10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6" fillId="0" borderId="11" xfId="0" applyFont="1" applyBorder="1"/>
    <xf numFmtId="164" fontId="0" fillId="0" borderId="10" xfId="0" applyNumberFormat="1" applyBorder="1"/>
    <xf numFmtId="0" fontId="16" fillId="38" borderId="10" xfId="0" applyFont="1" applyFill="1" applyBorder="1"/>
    <xf numFmtId="0" fontId="16" fillId="37" borderId="10" xfId="0" applyFont="1" applyFill="1" applyBorder="1"/>
    <xf numFmtId="0" fontId="16" fillId="37" borderId="10" xfId="0" applyFont="1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 5</a:t>
            </a:r>
            <a:r>
              <a:rPr lang="en-US" baseline="0"/>
              <a:t> Years</a:t>
            </a:r>
            <a:endParaRPr lang="ru-RU"/>
          </a:p>
        </c:rich>
      </c:tx>
      <c:layout>
        <c:manualLayout>
          <c:xMode val="edge"/>
          <c:yMode val="edge"/>
          <c:x val="0.387813052030916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'tcd (2)'!$V$1</c:f>
              <c:strCache>
                <c:ptCount val="1"/>
                <c:pt idx="0">
                  <c:v>Swap 5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(2)'!$V$2:$V$254</c:f>
              <c:numCache>
                <c:formatCode>General</c:formatCode>
                <c:ptCount val="253"/>
                <c:pt idx="0">
                  <c:v>2.5214459518943116E-2</c:v>
                </c:pt>
                <c:pt idx="1">
                  <c:v>2.3986820753369741E-2</c:v>
                </c:pt>
                <c:pt idx="2">
                  <c:v>2.5212871879959697E-2</c:v>
                </c:pt>
                <c:pt idx="3">
                  <c:v>2.5620382873031141E-2</c:v>
                </c:pt>
                <c:pt idx="4">
                  <c:v>2.6134215280628169E-2</c:v>
                </c:pt>
                <c:pt idx="5">
                  <c:v>2.6025393645095575E-2</c:v>
                </c:pt>
                <c:pt idx="6">
                  <c:v>2.5926999264377908E-2</c:v>
                </c:pt>
                <c:pt idx="7">
                  <c:v>2.5524034648280691E-2</c:v>
                </c:pt>
                <c:pt idx="8">
                  <c:v>2.5619844518848783E-2</c:v>
                </c:pt>
                <c:pt idx="9">
                  <c:v>2.5619844518848783E-2</c:v>
                </c:pt>
                <c:pt idx="10">
                  <c:v>2.5725460559411988E-2</c:v>
                </c:pt>
                <c:pt idx="11">
                  <c:v>2.6125251731300602E-2</c:v>
                </c:pt>
                <c:pt idx="12">
                  <c:v>2.6539868308785648E-2</c:v>
                </c:pt>
                <c:pt idx="13">
                  <c:v>2.603010403059168E-2</c:v>
                </c:pt>
                <c:pt idx="14">
                  <c:v>2.6232052684447511E-2</c:v>
                </c:pt>
                <c:pt idx="15">
                  <c:v>2.5828039278957649E-2</c:v>
                </c:pt>
                <c:pt idx="16">
                  <c:v>2.6237352459196572E-2</c:v>
                </c:pt>
                <c:pt idx="17">
                  <c:v>2.6138944803390029E-2</c:v>
                </c:pt>
                <c:pt idx="18">
                  <c:v>2.5829125366592754E-2</c:v>
                </c:pt>
                <c:pt idx="19">
                  <c:v>2.5219930886527783E-2</c:v>
                </c:pt>
                <c:pt idx="20">
                  <c:v>2.4605858500612917E-2</c:v>
                </c:pt>
                <c:pt idx="21">
                  <c:v>2.541885396913526E-2</c:v>
                </c:pt>
                <c:pt idx="22">
                  <c:v>2.5622380231845047E-2</c:v>
                </c:pt>
                <c:pt idx="23">
                  <c:v>2.5419895689454377E-2</c:v>
                </c:pt>
                <c:pt idx="24">
                  <c:v>2.5320386999866596E-2</c:v>
                </c:pt>
                <c:pt idx="25">
                  <c:v>2.491182272461772E-2</c:v>
                </c:pt>
                <c:pt idx="26">
                  <c:v>2.4703864584109524E-2</c:v>
                </c:pt>
                <c:pt idx="27">
                  <c:v>2.5012797396051955E-2</c:v>
                </c:pt>
                <c:pt idx="28">
                  <c:v>2.5214309278967735E-2</c:v>
                </c:pt>
                <c:pt idx="29">
                  <c:v>2.5621303216690389E-2</c:v>
                </c:pt>
                <c:pt idx="30">
                  <c:v>2.5114772865806663E-2</c:v>
                </c:pt>
                <c:pt idx="31">
                  <c:v>2.5221367789138135E-2</c:v>
                </c:pt>
                <c:pt idx="32">
                  <c:v>2.5014321926580513E-2</c:v>
                </c:pt>
                <c:pt idx="33">
                  <c:v>2.5014321926580513E-2</c:v>
                </c:pt>
                <c:pt idx="34">
                  <c:v>2.5416845608747848E-2</c:v>
                </c:pt>
                <c:pt idx="35">
                  <c:v>2.5010321441972742E-2</c:v>
                </c:pt>
                <c:pt idx="36">
                  <c:v>2.5117383804703138E-2</c:v>
                </c:pt>
                <c:pt idx="37">
                  <c:v>2.4808388663851839E-2</c:v>
                </c:pt>
                <c:pt idx="38">
                  <c:v>2.5213779838336687E-2</c:v>
                </c:pt>
                <c:pt idx="39">
                  <c:v>2.5516226119415245E-2</c:v>
                </c:pt>
                <c:pt idx="40">
                  <c:v>2.592375525195428E-2</c:v>
                </c:pt>
                <c:pt idx="41">
                  <c:v>2.5622865084880837E-2</c:v>
                </c:pt>
                <c:pt idx="42">
                  <c:v>2.5622865084880837E-2</c:v>
                </c:pt>
                <c:pt idx="43">
                  <c:v>2.5218342081937541E-2</c:v>
                </c:pt>
                <c:pt idx="44">
                  <c:v>2.4707298099557917E-2</c:v>
                </c:pt>
                <c:pt idx="45">
                  <c:v>2.4506284338714129E-2</c:v>
                </c:pt>
                <c:pt idx="46">
                  <c:v>2.4710262558378902E-2</c:v>
                </c:pt>
                <c:pt idx="47">
                  <c:v>2.4402374998681177E-2</c:v>
                </c:pt>
                <c:pt idx="48">
                  <c:v>2.4501431563278414E-2</c:v>
                </c:pt>
                <c:pt idx="49">
                  <c:v>2.4602882042791718E-2</c:v>
                </c:pt>
                <c:pt idx="50">
                  <c:v>2.4297006977445884E-2</c:v>
                </c:pt>
                <c:pt idx="51">
                  <c:v>2.4500917954520147E-2</c:v>
                </c:pt>
                <c:pt idx="52">
                  <c:v>2.4503319948696603E-2</c:v>
                </c:pt>
                <c:pt idx="53">
                  <c:v>2.3688187422085838E-2</c:v>
                </c:pt>
                <c:pt idx="54">
                  <c:v>2.3689651963040247E-2</c:v>
                </c:pt>
                <c:pt idx="55">
                  <c:v>2.2669189002565895E-2</c:v>
                </c:pt>
                <c:pt idx="56">
                  <c:v>2.235548186055912E-2</c:v>
                </c:pt>
                <c:pt idx="57">
                  <c:v>2.205672000443595E-2</c:v>
                </c:pt>
                <c:pt idx="58">
                  <c:v>2.2048705601518465E-2</c:v>
                </c:pt>
                <c:pt idx="59">
                  <c:v>2.2251388468296534E-2</c:v>
                </c:pt>
                <c:pt idx="60">
                  <c:v>2.2557728878523881E-2</c:v>
                </c:pt>
                <c:pt idx="61">
                  <c:v>2.3371043207245659E-2</c:v>
                </c:pt>
                <c:pt idx="62">
                  <c:v>2.3065492306541237E-2</c:v>
                </c:pt>
                <c:pt idx="63">
                  <c:v>2.3469619055186984E-2</c:v>
                </c:pt>
                <c:pt idx="64">
                  <c:v>2.3469619055186984E-2</c:v>
                </c:pt>
                <c:pt idx="65">
                  <c:v>2.3376248931528402E-2</c:v>
                </c:pt>
                <c:pt idx="66">
                  <c:v>2.3576723566191095E-2</c:v>
                </c:pt>
                <c:pt idx="67">
                  <c:v>2.33780761821684E-2</c:v>
                </c:pt>
                <c:pt idx="68">
                  <c:v>2.3068721652290042E-2</c:v>
                </c:pt>
                <c:pt idx="69">
                  <c:v>2.337673785491207E-2</c:v>
                </c:pt>
                <c:pt idx="70">
                  <c:v>2.4085710265359713E-2</c:v>
                </c:pt>
                <c:pt idx="71">
                  <c:v>2.3986662129632852E-2</c:v>
                </c:pt>
                <c:pt idx="72">
                  <c:v>2.4387552587540273E-2</c:v>
                </c:pt>
                <c:pt idx="73">
                  <c:v>2.4285139552006334E-2</c:v>
                </c:pt>
                <c:pt idx="74">
                  <c:v>2.4083738653507488E-2</c:v>
                </c:pt>
                <c:pt idx="75">
                  <c:v>2.4183266721199213E-2</c:v>
                </c:pt>
                <c:pt idx="76">
                  <c:v>2.3879455288605966E-2</c:v>
                </c:pt>
                <c:pt idx="77">
                  <c:v>2.3466824023812928E-2</c:v>
                </c:pt>
                <c:pt idx="78">
                  <c:v>2.3568665466976387E-2</c:v>
                </c:pt>
                <c:pt idx="79">
                  <c:v>2.3159902849775173E-2</c:v>
                </c:pt>
                <c:pt idx="80">
                  <c:v>2.3462578195293498E-2</c:v>
                </c:pt>
                <c:pt idx="81">
                  <c:v>2.305712739753394E-2</c:v>
                </c:pt>
                <c:pt idx="82">
                  <c:v>2.3365838238026921E-2</c:v>
                </c:pt>
                <c:pt idx="83">
                  <c:v>2.3675677162471622E-2</c:v>
                </c:pt>
                <c:pt idx="84">
                  <c:v>2.3570508072829434E-2</c:v>
                </c:pt>
                <c:pt idx="85">
                  <c:v>2.3264956680086164E-2</c:v>
                </c:pt>
                <c:pt idx="86">
                  <c:v>2.2761278221532549E-2</c:v>
                </c:pt>
                <c:pt idx="87">
                  <c:v>2.3063563963510673E-2</c:v>
                </c:pt>
                <c:pt idx="88">
                  <c:v>2.2754430552417364E-2</c:v>
                </c:pt>
                <c:pt idx="89">
                  <c:v>2.2855297876391994E-2</c:v>
                </c:pt>
                <c:pt idx="90">
                  <c:v>2.2039240392395677E-2</c:v>
                </c:pt>
                <c:pt idx="91">
                  <c:v>2.224274268585184E-2</c:v>
                </c:pt>
                <c:pt idx="92">
                  <c:v>2.1734012267668117E-2</c:v>
                </c:pt>
                <c:pt idx="93">
                  <c:v>2.2041500936355034E-2</c:v>
                </c:pt>
                <c:pt idx="94">
                  <c:v>2.194282003468264E-2</c:v>
                </c:pt>
                <c:pt idx="95">
                  <c:v>2.2343219378321556E-2</c:v>
                </c:pt>
                <c:pt idx="96">
                  <c:v>2.2552687457714014E-2</c:v>
                </c:pt>
                <c:pt idx="97">
                  <c:v>2.2149113071356589E-2</c:v>
                </c:pt>
                <c:pt idx="98">
                  <c:v>2.1328035082849139E-2</c:v>
                </c:pt>
                <c:pt idx="99">
                  <c:v>2.1434944886412857E-2</c:v>
                </c:pt>
                <c:pt idx="100">
                  <c:v>2.0829577114058653E-2</c:v>
                </c:pt>
                <c:pt idx="101">
                  <c:v>2.0723672468295595E-2</c:v>
                </c:pt>
                <c:pt idx="102">
                  <c:v>2.0514942743093678E-2</c:v>
                </c:pt>
                <c:pt idx="103">
                  <c:v>1.949456076609072E-2</c:v>
                </c:pt>
                <c:pt idx="104">
                  <c:v>1.847109339633006E-2</c:v>
                </c:pt>
                <c:pt idx="105">
                  <c:v>1.9078192712399855E-2</c:v>
                </c:pt>
                <c:pt idx="106">
                  <c:v>1.8769448940537569E-2</c:v>
                </c:pt>
                <c:pt idx="107">
                  <c:v>1.8977693111419114E-2</c:v>
                </c:pt>
                <c:pt idx="108">
                  <c:v>1.8671270220376304E-2</c:v>
                </c:pt>
                <c:pt idx="109">
                  <c:v>1.9279933935509797E-2</c:v>
                </c:pt>
                <c:pt idx="110">
                  <c:v>1.9381906549254216E-2</c:v>
                </c:pt>
                <c:pt idx="111">
                  <c:v>1.8973924030705358E-2</c:v>
                </c:pt>
                <c:pt idx="112">
                  <c:v>1.8564660753768506E-2</c:v>
                </c:pt>
                <c:pt idx="113">
                  <c:v>1.8666106899209021E-2</c:v>
                </c:pt>
                <c:pt idx="114">
                  <c:v>1.8670641989727073E-2</c:v>
                </c:pt>
                <c:pt idx="115">
                  <c:v>1.847326218208372E-2</c:v>
                </c:pt>
                <c:pt idx="116">
                  <c:v>1.7849996896812017E-2</c:v>
                </c:pt>
                <c:pt idx="117">
                  <c:v>1.7548287427016921E-2</c:v>
                </c:pt>
                <c:pt idx="118">
                  <c:v>1.815557790316754E-2</c:v>
                </c:pt>
                <c:pt idx="119">
                  <c:v>1.7647553729749538E-2</c:v>
                </c:pt>
                <c:pt idx="120">
                  <c:v>1.7445905728115003E-2</c:v>
                </c:pt>
                <c:pt idx="121">
                  <c:v>1.8155953474866988E-2</c:v>
                </c:pt>
                <c:pt idx="122">
                  <c:v>1.775177507940328E-2</c:v>
                </c:pt>
                <c:pt idx="123">
                  <c:v>1.775213064258763E-2</c:v>
                </c:pt>
                <c:pt idx="124">
                  <c:v>1.8057071146176138E-2</c:v>
                </c:pt>
                <c:pt idx="125">
                  <c:v>1.7654288614467432E-2</c:v>
                </c:pt>
                <c:pt idx="126">
                  <c:v>1.7555346507543677E-2</c:v>
                </c:pt>
                <c:pt idx="127">
                  <c:v>1.8574294579323469E-2</c:v>
                </c:pt>
                <c:pt idx="128">
                  <c:v>1.8776921604425886E-2</c:v>
                </c:pt>
                <c:pt idx="129">
                  <c:v>1.898565232873221E-2</c:v>
                </c:pt>
                <c:pt idx="130">
                  <c:v>1.8365345632408284E-2</c:v>
                </c:pt>
                <c:pt idx="131">
                  <c:v>1.8971522539095217E-2</c:v>
                </c:pt>
                <c:pt idx="132">
                  <c:v>1.876710330628769E-2</c:v>
                </c:pt>
                <c:pt idx="133">
                  <c:v>1.8566426984598833E-2</c:v>
                </c:pt>
                <c:pt idx="134">
                  <c:v>1.8974248869476122E-2</c:v>
                </c:pt>
                <c:pt idx="135">
                  <c:v>1.8467563858250779E-2</c:v>
                </c:pt>
                <c:pt idx="136">
                  <c:v>1.7955961541235549E-2</c:v>
                </c:pt>
                <c:pt idx="137">
                  <c:v>1.8162832674529759E-2</c:v>
                </c:pt>
                <c:pt idx="138">
                  <c:v>1.8163208584030855E-2</c:v>
                </c:pt>
                <c:pt idx="139">
                  <c:v>1.8466494542309215E-2</c:v>
                </c:pt>
                <c:pt idx="140">
                  <c:v>1.8367995029699179E-2</c:v>
                </c:pt>
                <c:pt idx="141">
                  <c:v>1.8674658869121299E-2</c:v>
                </c:pt>
                <c:pt idx="142">
                  <c:v>1.8675045805663065E-2</c:v>
                </c:pt>
                <c:pt idx="143">
                  <c:v>1.8570937587369354E-2</c:v>
                </c:pt>
                <c:pt idx="144">
                  <c:v>1.8572397185788937E-2</c:v>
                </c:pt>
                <c:pt idx="145">
                  <c:v>1.8580266477239964E-2</c:v>
                </c:pt>
                <c:pt idx="146">
                  <c:v>1.695067793646195E-2</c:v>
                </c:pt>
                <c:pt idx="147">
                  <c:v>1.675086500726726E-2</c:v>
                </c:pt>
                <c:pt idx="148">
                  <c:v>1.5630692610829708E-2</c:v>
                </c:pt>
                <c:pt idx="149">
                  <c:v>1.543213972542672E-2</c:v>
                </c:pt>
                <c:pt idx="150">
                  <c:v>1.5326194954883922E-2</c:v>
                </c:pt>
                <c:pt idx="151">
                  <c:v>1.5532230412328802E-2</c:v>
                </c:pt>
                <c:pt idx="152">
                  <c:v>1.5836177701588596E-2</c:v>
                </c:pt>
                <c:pt idx="153">
                  <c:v>1.5028068671904425E-2</c:v>
                </c:pt>
                <c:pt idx="154">
                  <c:v>1.5843866966530479E-2</c:v>
                </c:pt>
                <c:pt idx="155">
                  <c:v>1.5230709279267719E-2</c:v>
                </c:pt>
                <c:pt idx="156">
                  <c:v>1.4316449331164306E-2</c:v>
                </c:pt>
                <c:pt idx="157">
                  <c:v>1.431615537575062E-2</c:v>
                </c:pt>
                <c:pt idx="158">
                  <c:v>1.4823664945102E-2</c:v>
                </c:pt>
                <c:pt idx="159">
                  <c:v>1.4317610490375788E-2</c:v>
                </c:pt>
                <c:pt idx="160">
                  <c:v>1.482755318315996E-2</c:v>
                </c:pt>
                <c:pt idx="161">
                  <c:v>1.5133354690682516E-2</c:v>
                </c:pt>
                <c:pt idx="162">
                  <c:v>1.4118525202622717E-2</c:v>
                </c:pt>
                <c:pt idx="163">
                  <c:v>1.4424379001635096E-2</c:v>
                </c:pt>
                <c:pt idx="164">
                  <c:v>1.4120828557138056E-2</c:v>
                </c:pt>
                <c:pt idx="165">
                  <c:v>1.3818903910241239E-2</c:v>
                </c:pt>
                <c:pt idx="166">
                  <c:v>1.4121653918098352E-2</c:v>
                </c:pt>
                <c:pt idx="167">
                  <c:v>1.4018124240477173E-2</c:v>
                </c:pt>
                <c:pt idx="168">
                  <c:v>1.3612537617732739E-2</c:v>
                </c:pt>
                <c:pt idx="169">
                  <c:v>1.3308814197026276E-2</c:v>
                </c:pt>
                <c:pt idx="170">
                  <c:v>1.4424371054687626E-2</c:v>
                </c:pt>
                <c:pt idx="171">
                  <c:v>1.4322494965382578E-2</c:v>
                </c:pt>
                <c:pt idx="172">
                  <c:v>1.5029253884746617E-2</c:v>
                </c:pt>
                <c:pt idx="173">
                  <c:v>1.5943613383998245E-2</c:v>
                </c:pt>
                <c:pt idx="174">
                  <c:v>1.6143461992212633E-2</c:v>
                </c:pt>
                <c:pt idx="175">
                  <c:v>1.6650763186990793E-2</c:v>
                </c:pt>
                <c:pt idx="176">
                  <c:v>1.7663400997111695E-2</c:v>
                </c:pt>
                <c:pt idx="177">
                  <c:v>1.7056457913464437E-2</c:v>
                </c:pt>
                <c:pt idx="178">
                  <c:v>1.6753221097551889E-2</c:v>
                </c:pt>
                <c:pt idx="179">
                  <c:v>1.6961507249733773E-2</c:v>
                </c:pt>
                <c:pt idx="180">
                  <c:v>1.6754928713753926E-2</c:v>
                </c:pt>
                <c:pt idx="181">
                  <c:v>1.6246514985060988E-2</c:v>
                </c:pt>
                <c:pt idx="182">
                  <c:v>1.6043403182577382E-2</c:v>
                </c:pt>
                <c:pt idx="183">
                  <c:v>1.5330812201669241E-2</c:v>
                </c:pt>
                <c:pt idx="184">
                  <c:v>1.6142856201490377E-2</c:v>
                </c:pt>
                <c:pt idx="185">
                  <c:v>1.6041438880880408E-2</c:v>
                </c:pt>
                <c:pt idx="186">
                  <c:v>1.5735750086365505E-2</c:v>
                </c:pt>
                <c:pt idx="187">
                  <c:v>1.563381936366345E-2</c:v>
                </c:pt>
                <c:pt idx="188">
                  <c:v>1.5224565025640815E-2</c:v>
                </c:pt>
                <c:pt idx="189">
                  <c:v>1.441276497832032E-2</c:v>
                </c:pt>
                <c:pt idx="190">
                  <c:v>1.3499563463316454E-2</c:v>
                </c:pt>
                <c:pt idx="191">
                  <c:v>1.3501453961818453E-2</c:v>
                </c:pt>
                <c:pt idx="192">
                  <c:v>1.3911742384846229E-2</c:v>
                </c:pt>
                <c:pt idx="193">
                  <c:v>1.3706270750068328E-2</c:v>
                </c:pt>
                <c:pt idx="194">
                  <c:v>1.4112178698694583E-2</c:v>
                </c:pt>
                <c:pt idx="195">
                  <c:v>1.4919176835160893E-2</c:v>
                </c:pt>
                <c:pt idx="196">
                  <c:v>1.6033921716931951E-2</c:v>
                </c:pt>
                <c:pt idx="197">
                  <c:v>1.6031957508869529E-2</c:v>
                </c:pt>
                <c:pt idx="198">
                  <c:v>1.5825188296155573E-2</c:v>
                </c:pt>
                <c:pt idx="199">
                  <c:v>1.5826473723027628E-2</c:v>
                </c:pt>
                <c:pt idx="200">
                  <c:v>1.5724241042128492E-2</c:v>
                </c:pt>
                <c:pt idx="201">
                  <c:v>1.6227067835137488E-2</c:v>
                </c:pt>
                <c:pt idx="202">
                  <c:v>1.6126750217174832E-2</c:v>
                </c:pt>
                <c:pt idx="203">
                  <c:v>1.5925479990232552E-2</c:v>
                </c:pt>
                <c:pt idx="204">
                  <c:v>1.5925808633748536E-2</c:v>
                </c:pt>
                <c:pt idx="205">
                  <c:v>1.6331920492589309E-2</c:v>
                </c:pt>
                <c:pt idx="206">
                  <c:v>1.6733446643445317E-2</c:v>
                </c:pt>
                <c:pt idx="207">
                  <c:v>1.6733100660011036E-2</c:v>
                </c:pt>
                <c:pt idx="208">
                  <c:v>1.6228020872541247E-2</c:v>
                </c:pt>
                <c:pt idx="209">
                  <c:v>1.5217337970400582E-2</c:v>
                </c:pt>
                <c:pt idx="210">
                  <c:v>1.5620738020045525E-2</c:v>
                </c:pt>
                <c:pt idx="211">
                  <c:v>1.6125751335782961E-2</c:v>
                </c:pt>
                <c:pt idx="212">
                  <c:v>1.6730134236370799E-2</c:v>
                </c:pt>
                <c:pt idx="213">
                  <c:v>1.6425640780663258E-2</c:v>
                </c:pt>
                <c:pt idx="214">
                  <c:v>1.7535198181381852E-2</c:v>
                </c:pt>
                <c:pt idx="215">
                  <c:v>1.7535198181381852E-2</c:v>
                </c:pt>
                <c:pt idx="216">
                  <c:v>1.7433199730433203E-2</c:v>
                </c:pt>
                <c:pt idx="217">
                  <c:v>1.7028459113579687E-2</c:v>
                </c:pt>
                <c:pt idx="218">
                  <c:v>1.6420988422772981E-2</c:v>
                </c:pt>
                <c:pt idx="219">
                  <c:v>1.6623783770084083E-2</c:v>
                </c:pt>
                <c:pt idx="220">
                  <c:v>1.6421984200437514E-2</c:v>
                </c:pt>
                <c:pt idx="221">
                  <c:v>1.6421984200437514E-2</c:v>
                </c:pt>
                <c:pt idx="222">
                  <c:v>1.5918125892414089E-2</c:v>
                </c:pt>
                <c:pt idx="223">
                  <c:v>1.6323377457367866E-2</c:v>
                </c:pt>
                <c:pt idx="224">
                  <c:v>1.6325999953053168E-2</c:v>
                </c:pt>
                <c:pt idx="225">
                  <c:v>1.6326674441143649E-2</c:v>
                </c:pt>
                <c:pt idx="226">
                  <c:v>1.5925808633748536E-2</c:v>
                </c:pt>
                <c:pt idx="227">
                  <c:v>1.6429286847399183E-2</c:v>
                </c:pt>
                <c:pt idx="228">
                  <c:v>1.6328971003893428E-2</c:v>
                </c:pt>
                <c:pt idx="229">
                  <c:v>1.6629148822722577E-2</c:v>
                </c:pt>
                <c:pt idx="230">
                  <c:v>1.5519520658904787E-2</c:v>
                </c:pt>
                <c:pt idx="231">
                  <c:v>1.6122839045658761E-2</c:v>
                </c:pt>
                <c:pt idx="232">
                  <c:v>1.6324009329781102E-2</c:v>
                </c:pt>
                <c:pt idx="233">
                  <c:v>1.6827620531226252E-2</c:v>
                </c:pt>
                <c:pt idx="234">
                  <c:v>1.6826969987489598E-2</c:v>
                </c:pt>
                <c:pt idx="235">
                  <c:v>1.6933960844989056E-2</c:v>
                </c:pt>
                <c:pt idx="236">
                  <c:v>1.6526843689264492E-2</c:v>
                </c:pt>
                <c:pt idx="237">
                  <c:v>1.7432116593120366E-2</c:v>
                </c:pt>
                <c:pt idx="238">
                  <c:v>1.6724345934355647E-2</c:v>
                </c:pt>
                <c:pt idx="239">
                  <c:v>1.7328764576288569E-2</c:v>
                </c:pt>
                <c:pt idx="240">
                  <c:v>1.7226452490488854E-2</c:v>
                </c:pt>
                <c:pt idx="241">
                  <c:v>1.7524955717428001E-2</c:v>
                </c:pt>
                <c:pt idx="242">
                  <c:v>1.7421274414725976E-2</c:v>
                </c:pt>
                <c:pt idx="243">
                  <c:v>1.7425444333125241E-2</c:v>
                </c:pt>
                <c:pt idx="244">
                  <c:v>1.7624075473241792E-2</c:v>
                </c:pt>
                <c:pt idx="245">
                  <c:v>1.7321128613160427E-2</c:v>
                </c:pt>
                <c:pt idx="246">
                  <c:v>1.7324259187341876E-2</c:v>
                </c:pt>
                <c:pt idx="247">
                  <c:v>1.6916312185345166E-2</c:v>
                </c:pt>
                <c:pt idx="248">
                  <c:v>1.6916041433009121E-2</c:v>
                </c:pt>
                <c:pt idx="249">
                  <c:v>1.7020626064623678E-2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9-4126-ADD3-124AA97EA2E5}"/>
            </c:ext>
          </c:extLst>
        </c:ser>
        <c:ser>
          <c:idx val="1"/>
          <c:order val="1"/>
          <c:tx>
            <c:strRef>
              <c:f>'tcd (2)'!$X$1</c:f>
              <c:strCache>
                <c:ptCount val="1"/>
                <c:pt idx="0">
                  <c:v>max 5 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(2)'!$X$2:$X$254</c:f>
              <c:numCache>
                <c:formatCode>General</c:formatCode>
                <c:ptCount val="2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2.6539868308785648E-2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9-4126-ADD3-124AA97EA2E5}"/>
            </c:ext>
          </c:extLst>
        </c:ser>
        <c:ser>
          <c:idx val="2"/>
          <c:order val="2"/>
          <c:tx>
            <c:strRef>
              <c:f>'tcd (2)'!$Y$1</c:f>
              <c:strCache>
                <c:ptCount val="1"/>
                <c:pt idx="0">
                  <c:v>min 5 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(2)'!$Y$2:$Y$254</c:f>
              <c:numCache>
                <c:formatCode>General</c:formatCode>
                <c:ptCount val="2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1.3308814197026276E-2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9-4126-ADD3-124AA97E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53160"/>
        <c:axId val="539846600"/>
      </c:lineChart>
      <c:catAx>
        <c:axId val="5398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46600"/>
        <c:crosses val="autoZero"/>
        <c:auto val="1"/>
        <c:lblAlgn val="ctr"/>
        <c:lblOffset val="100"/>
        <c:noMultiLvlLbl val="0"/>
      </c:catAx>
      <c:valAx>
        <c:axId val="5398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8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 10 Years</a:t>
            </a:r>
          </a:p>
        </c:rich>
      </c:tx>
      <c:layout>
        <c:manualLayout>
          <c:xMode val="edge"/>
          <c:yMode val="edge"/>
          <c:x val="0.47330972890133699"/>
          <c:y val="3.7370040975093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'tcd (2)'!$W$1</c:f>
              <c:strCache>
                <c:ptCount val="1"/>
                <c:pt idx="0">
                  <c:v>Swap 10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(2)'!$W$2:$W$254</c:f>
              <c:numCache>
                <c:formatCode>General</c:formatCode>
                <c:ptCount val="253"/>
                <c:pt idx="0">
                  <c:v>2.7040905017422387E-2</c:v>
                </c:pt>
                <c:pt idx="1">
                  <c:v>2.5991235322494949E-2</c:v>
                </c:pt>
                <c:pt idx="2">
                  <c:v>2.7135898155966297E-2</c:v>
                </c:pt>
                <c:pt idx="3">
                  <c:v>2.7453233374433842E-2</c:v>
                </c:pt>
                <c:pt idx="4">
                  <c:v>2.777546592119693E-2</c:v>
                </c:pt>
                <c:pt idx="5">
                  <c:v>2.7865175507011914E-2</c:v>
                </c:pt>
                <c:pt idx="6">
                  <c:v>2.7859617717687912E-2</c:v>
                </c:pt>
                <c:pt idx="7">
                  <c:v>2.7547480402369404E-2</c:v>
                </c:pt>
                <c:pt idx="8">
                  <c:v>2.7548762815437187E-2</c:v>
                </c:pt>
                <c:pt idx="9">
                  <c:v>2.7647255160734723E-2</c:v>
                </c:pt>
                <c:pt idx="10">
                  <c:v>2.7752736042060466E-2</c:v>
                </c:pt>
                <c:pt idx="11">
                  <c:v>2.7970103776622478E-2</c:v>
                </c:pt>
                <c:pt idx="12">
                  <c:v>2.8387801519500405E-2</c:v>
                </c:pt>
                <c:pt idx="13">
                  <c:v>2.78706086715125E-2</c:v>
                </c:pt>
                <c:pt idx="14">
                  <c:v>2.8073594841325832E-2</c:v>
                </c:pt>
                <c:pt idx="15">
                  <c:v>2.7662157283693353E-2</c:v>
                </c:pt>
                <c:pt idx="16">
                  <c:v>2.8076651500887027E-2</c:v>
                </c:pt>
                <c:pt idx="17">
                  <c:v>2.7975275518005327E-2</c:v>
                </c:pt>
                <c:pt idx="18">
                  <c:v>2.7660085095634664E-2</c:v>
                </c:pt>
                <c:pt idx="19">
                  <c:v>2.7432842812383531E-2</c:v>
                </c:pt>
                <c:pt idx="20">
                  <c:v>2.6713371089775815E-2</c:v>
                </c:pt>
                <c:pt idx="21">
                  <c:v>2.7442270213774843E-2</c:v>
                </c:pt>
                <c:pt idx="22">
                  <c:v>2.774720075138903E-2</c:v>
                </c:pt>
                <c:pt idx="23">
                  <c:v>2.7541364953927613E-2</c:v>
                </c:pt>
                <c:pt idx="24">
                  <c:v>2.74394711591434E-2</c:v>
                </c:pt>
                <c:pt idx="25">
                  <c:v>2.6927314381685101E-2</c:v>
                </c:pt>
                <c:pt idx="26">
                  <c:v>2.6721013383230286E-2</c:v>
                </c:pt>
                <c:pt idx="27">
                  <c:v>2.6936750516296789E-2</c:v>
                </c:pt>
                <c:pt idx="28">
                  <c:v>2.7237913019887903E-2</c:v>
                </c:pt>
                <c:pt idx="29">
                  <c:v>2.755229458191583E-2</c:v>
                </c:pt>
                <c:pt idx="30">
                  <c:v>2.7037451709959623E-2</c:v>
                </c:pt>
                <c:pt idx="31">
                  <c:v>2.7047526154988542E-2</c:v>
                </c:pt>
                <c:pt idx="32">
                  <c:v>2.6935004247943782E-2</c:v>
                </c:pt>
                <c:pt idx="33">
                  <c:v>2.6935004247943782E-2</c:v>
                </c:pt>
                <c:pt idx="34">
                  <c:v>2.7345263009358241E-2</c:v>
                </c:pt>
                <c:pt idx="35">
                  <c:v>2.6932689228064625E-2</c:v>
                </c:pt>
                <c:pt idx="36">
                  <c:v>2.7137515549915132E-2</c:v>
                </c:pt>
                <c:pt idx="37">
                  <c:v>2.6825790612947355E-2</c:v>
                </c:pt>
                <c:pt idx="38">
                  <c:v>2.7336112782397667E-2</c:v>
                </c:pt>
                <c:pt idx="39">
                  <c:v>2.7742561659740778E-2</c:v>
                </c:pt>
                <c:pt idx="40">
                  <c:v>2.806011531414504E-2</c:v>
                </c:pt>
                <c:pt idx="41">
                  <c:v>2.7654402624487422E-2</c:v>
                </c:pt>
                <c:pt idx="42">
                  <c:v>2.7654402624487422E-2</c:v>
                </c:pt>
                <c:pt idx="43">
                  <c:v>2.733877415969848E-2</c:v>
                </c:pt>
                <c:pt idx="44">
                  <c:v>2.6821557750036248E-2</c:v>
                </c:pt>
                <c:pt idx="45">
                  <c:v>2.6614118893357987E-2</c:v>
                </c:pt>
                <c:pt idx="46">
                  <c:v>2.6820668203124686E-2</c:v>
                </c:pt>
                <c:pt idx="47">
                  <c:v>2.6509737558314487E-2</c:v>
                </c:pt>
                <c:pt idx="48">
                  <c:v>2.6515328939701929E-2</c:v>
                </c:pt>
                <c:pt idx="49">
                  <c:v>2.6716853129091268E-2</c:v>
                </c:pt>
                <c:pt idx="50">
                  <c:v>2.6308522604685948E-2</c:v>
                </c:pt>
                <c:pt idx="51">
                  <c:v>2.6419027195900082E-2</c:v>
                </c:pt>
                <c:pt idx="52">
                  <c:v>2.6516426086262968E-2</c:v>
                </c:pt>
                <c:pt idx="53">
                  <c:v>2.578952107886557E-2</c:v>
                </c:pt>
                <c:pt idx="54">
                  <c:v>2.5790375543562082E-2</c:v>
                </c:pt>
                <c:pt idx="55">
                  <c:v>2.4758434659039624E-2</c:v>
                </c:pt>
                <c:pt idx="56">
                  <c:v>2.4639481161974702E-2</c:v>
                </c:pt>
                <c:pt idx="57">
                  <c:v>2.4430802218444299E-2</c:v>
                </c:pt>
                <c:pt idx="58">
                  <c:v>2.4231202779252895E-2</c:v>
                </c:pt>
                <c:pt idx="59">
                  <c:v>2.4241609945385503E-2</c:v>
                </c:pt>
                <c:pt idx="60">
                  <c:v>2.4452438426021482E-2</c:v>
                </c:pt>
                <c:pt idx="61">
                  <c:v>2.5278650204811959E-2</c:v>
                </c:pt>
                <c:pt idx="62">
                  <c:v>2.5164168760829091E-2</c:v>
                </c:pt>
                <c:pt idx="63">
                  <c:v>2.5574612846834342E-2</c:v>
                </c:pt>
                <c:pt idx="64">
                  <c:v>2.5476018666694657E-2</c:v>
                </c:pt>
                <c:pt idx="65">
                  <c:v>2.5377839229928617E-2</c:v>
                </c:pt>
                <c:pt idx="66">
                  <c:v>2.5582190669151007E-2</c:v>
                </c:pt>
                <c:pt idx="67">
                  <c:v>2.5475036343227345E-2</c:v>
                </c:pt>
                <c:pt idx="68">
                  <c:v>2.5163592797280677E-2</c:v>
                </c:pt>
                <c:pt idx="69">
                  <c:v>2.5474255399751129E-2</c:v>
                </c:pt>
                <c:pt idx="70">
                  <c:v>2.6001705939122554E-2</c:v>
                </c:pt>
                <c:pt idx="71">
                  <c:v>2.5900149569492568E-2</c:v>
                </c:pt>
                <c:pt idx="72">
                  <c:v>2.6405141236781789E-2</c:v>
                </c:pt>
                <c:pt idx="73">
                  <c:v>2.6301625695877195E-2</c:v>
                </c:pt>
                <c:pt idx="74">
                  <c:v>2.609406260274693E-2</c:v>
                </c:pt>
                <c:pt idx="75">
                  <c:v>2.6296981950702184E-2</c:v>
                </c:pt>
                <c:pt idx="76">
                  <c:v>2.6084531559436006E-2</c:v>
                </c:pt>
                <c:pt idx="77">
                  <c:v>2.5666524886787799E-2</c:v>
                </c:pt>
                <c:pt idx="78">
                  <c:v>2.5769604761453686E-2</c:v>
                </c:pt>
                <c:pt idx="79">
                  <c:v>2.5455053617801544E-2</c:v>
                </c:pt>
                <c:pt idx="80">
                  <c:v>2.576254370005009E-2</c:v>
                </c:pt>
                <c:pt idx="81">
                  <c:v>2.544997862504653E-2</c:v>
                </c:pt>
                <c:pt idx="82">
                  <c:v>2.5566455113768191E-2</c:v>
                </c:pt>
                <c:pt idx="83">
                  <c:v>2.5878252786069054E-2</c:v>
                </c:pt>
                <c:pt idx="84">
                  <c:v>2.5773204051033803E-2</c:v>
                </c:pt>
                <c:pt idx="85">
                  <c:v>2.546394590150387E-2</c:v>
                </c:pt>
                <c:pt idx="86">
                  <c:v>2.4855775708048013E-2</c:v>
                </c:pt>
                <c:pt idx="87">
                  <c:v>2.5259171266306609E-2</c:v>
                </c:pt>
                <c:pt idx="88">
                  <c:v>2.4849345535858935E-2</c:v>
                </c:pt>
                <c:pt idx="89">
                  <c:v>2.505285142876831E-2</c:v>
                </c:pt>
                <c:pt idx="90">
                  <c:v>2.4321879305220288E-2</c:v>
                </c:pt>
                <c:pt idx="91">
                  <c:v>2.452768158169338E-2</c:v>
                </c:pt>
                <c:pt idx="92">
                  <c:v>2.4013257312142617E-2</c:v>
                </c:pt>
                <c:pt idx="93">
                  <c:v>2.4323211684680379E-2</c:v>
                </c:pt>
                <c:pt idx="94">
                  <c:v>2.4222133632810745E-2</c:v>
                </c:pt>
                <c:pt idx="95">
                  <c:v>2.4435050879236815E-2</c:v>
                </c:pt>
                <c:pt idx="96">
                  <c:v>2.4646848254451681E-2</c:v>
                </c:pt>
                <c:pt idx="97">
                  <c:v>2.4234674543891846E-2</c:v>
                </c:pt>
                <c:pt idx="98">
                  <c:v>2.3407440834065939E-2</c:v>
                </c:pt>
                <c:pt idx="99">
                  <c:v>2.351561745556021E-2</c:v>
                </c:pt>
                <c:pt idx="100">
                  <c:v>2.2901561113056704E-2</c:v>
                </c:pt>
                <c:pt idx="101">
                  <c:v>2.2798554257354331E-2</c:v>
                </c:pt>
                <c:pt idx="102">
                  <c:v>2.2488892326416411E-2</c:v>
                </c:pt>
                <c:pt idx="103">
                  <c:v>2.1655197070135641E-2</c:v>
                </c:pt>
                <c:pt idx="104">
                  <c:v>2.091954238313417E-2</c:v>
                </c:pt>
                <c:pt idx="105">
                  <c:v>2.1436492448891266E-2</c:v>
                </c:pt>
                <c:pt idx="106">
                  <c:v>2.142048923585433E-2</c:v>
                </c:pt>
                <c:pt idx="107">
                  <c:v>2.1433318458594943E-2</c:v>
                </c:pt>
                <c:pt idx="108">
                  <c:v>2.1122707227545435E-2</c:v>
                </c:pt>
                <c:pt idx="109">
                  <c:v>2.1737296126225419E-2</c:v>
                </c:pt>
                <c:pt idx="110">
                  <c:v>2.1741399449233936E-2</c:v>
                </c:pt>
                <c:pt idx="111">
                  <c:v>2.1525511573817144E-2</c:v>
                </c:pt>
                <c:pt idx="112">
                  <c:v>2.1210383188058828E-2</c:v>
                </c:pt>
                <c:pt idx="113">
                  <c:v>2.1117536007302394E-2</c:v>
                </c:pt>
                <c:pt idx="114">
                  <c:v>2.1120254781434443E-2</c:v>
                </c:pt>
                <c:pt idx="115">
                  <c:v>2.082005054611245E-2</c:v>
                </c:pt>
                <c:pt idx="116">
                  <c:v>2.0491280001548519E-2</c:v>
                </c:pt>
                <c:pt idx="117">
                  <c:v>2.0284673438811341E-2</c:v>
                </c:pt>
                <c:pt idx="118">
                  <c:v>2.0897618622810605E-2</c:v>
                </c:pt>
                <c:pt idx="119">
                  <c:v>2.0385617399983146E-2</c:v>
                </c:pt>
                <c:pt idx="120">
                  <c:v>2.0181833747709266E-2</c:v>
                </c:pt>
                <c:pt idx="121">
                  <c:v>2.0702596973761797E-2</c:v>
                </c:pt>
                <c:pt idx="122">
                  <c:v>2.029425196363881E-2</c:v>
                </c:pt>
                <c:pt idx="123">
                  <c:v>2.0195748157533409E-2</c:v>
                </c:pt>
                <c:pt idx="124">
                  <c:v>2.0503099666167937E-2</c:v>
                </c:pt>
                <c:pt idx="125">
                  <c:v>1.9996844153823145E-2</c:v>
                </c:pt>
                <c:pt idx="126">
                  <c:v>1.9797236630386229E-2</c:v>
                </c:pt>
                <c:pt idx="127">
                  <c:v>2.0629917165862852E-2</c:v>
                </c:pt>
                <c:pt idx="128">
                  <c:v>2.073580835108672E-2</c:v>
                </c:pt>
                <c:pt idx="129">
                  <c:v>2.0944145931550136E-2</c:v>
                </c:pt>
                <c:pt idx="130">
                  <c:v>2.0909173147890595E-2</c:v>
                </c:pt>
                <c:pt idx="131">
                  <c:v>2.1521951177606073E-2</c:v>
                </c:pt>
                <c:pt idx="132">
                  <c:v>2.1414861095277848E-2</c:v>
                </c:pt>
                <c:pt idx="133">
                  <c:v>2.1114882652217754E-2</c:v>
                </c:pt>
                <c:pt idx="134">
                  <c:v>2.152570709103107E-2</c:v>
                </c:pt>
                <c:pt idx="135">
                  <c:v>2.0818697352895349E-2</c:v>
                </c:pt>
                <c:pt idx="136">
                  <c:v>2.0594306363233998E-2</c:v>
                </c:pt>
                <c:pt idx="137">
                  <c:v>2.0704712835284324E-2</c:v>
                </c:pt>
                <c:pt idx="138">
                  <c:v>2.0706976435947395E-2</c:v>
                </c:pt>
                <c:pt idx="139">
                  <c:v>2.1011352024203667E-2</c:v>
                </c:pt>
                <c:pt idx="140">
                  <c:v>2.0717428575911658E-2</c:v>
                </c:pt>
                <c:pt idx="141">
                  <c:v>2.1023943393828598E-2</c:v>
                </c:pt>
                <c:pt idx="142">
                  <c:v>2.1024174116161028E-2</c:v>
                </c:pt>
                <c:pt idx="143">
                  <c:v>2.0821446411442346E-2</c:v>
                </c:pt>
                <c:pt idx="144">
                  <c:v>2.0822312639723728E-2</c:v>
                </c:pt>
                <c:pt idx="145">
                  <c:v>2.0437684578583765E-2</c:v>
                </c:pt>
                <c:pt idx="146">
                  <c:v>1.918594006445095E-2</c:v>
                </c:pt>
                <c:pt idx="147">
                  <c:v>1.8789188220810066E-2</c:v>
                </c:pt>
                <c:pt idx="148">
                  <c:v>1.7660558741832699E-2</c:v>
                </c:pt>
                <c:pt idx="149">
                  <c:v>1.7460566019519962E-2</c:v>
                </c:pt>
                <c:pt idx="150">
                  <c:v>1.725673808594325E-2</c:v>
                </c:pt>
                <c:pt idx="151">
                  <c:v>1.736556708205865E-2</c:v>
                </c:pt>
                <c:pt idx="152">
                  <c:v>1.7574579588731137E-2</c:v>
                </c:pt>
                <c:pt idx="153">
                  <c:v>1.6660013170586976E-2</c:v>
                </c:pt>
                <c:pt idx="154">
                  <c:v>1.6989020301593553E-2</c:v>
                </c:pt>
                <c:pt idx="155">
                  <c:v>1.6078206068157203E-2</c:v>
                </c:pt>
                <c:pt idx="156">
                  <c:v>1.5354896246419468E-2</c:v>
                </c:pt>
                <c:pt idx="157">
                  <c:v>1.5651160610747013E-2</c:v>
                </c:pt>
                <c:pt idx="158">
                  <c:v>1.6162063311037436E-2</c:v>
                </c:pt>
                <c:pt idx="159">
                  <c:v>1.565199072900195E-2</c:v>
                </c:pt>
                <c:pt idx="160">
                  <c:v>1.6066579109663831E-2</c:v>
                </c:pt>
                <c:pt idx="161">
                  <c:v>1.637239448069136E-2</c:v>
                </c:pt>
                <c:pt idx="162">
                  <c:v>1.5350612273736731E-2</c:v>
                </c:pt>
                <c:pt idx="163">
                  <c:v>1.5560042051124996E-2</c:v>
                </c:pt>
                <c:pt idx="164">
                  <c:v>1.5055276213831638E-2</c:v>
                </c:pt>
                <c:pt idx="165">
                  <c:v>1.4849694854546226E-2</c:v>
                </c:pt>
                <c:pt idx="166">
                  <c:v>1.5156643434566647E-2</c:v>
                </c:pt>
                <c:pt idx="167">
                  <c:v>1.515124408612133E-2</c:v>
                </c:pt>
                <c:pt idx="168">
                  <c:v>1.4842356755300566E-2</c:v>
                </c:pt>
                <c:pt idx="169">
                  <c:v>1.4831651165823008E-2</c:v>
                </c:pt>
                <c:pt idx="170">
                  <c:v>1.5856439946051452E-2</c:v>
                </c:pt>
                <c:pt idx="171">
                  <c:v>1.5656322023592368E-2</c:v>
                </c:pt>
                <c:pt idx="172">
                  <c:v>1.6467209642186151E-2</c:v>
                </c:pt>
                <c:pt idx="173">
                  <c:v>1.7388038636438691E-2</c:v>
                </c:pt>
                <c:pt idx="174">
                  <c:v>1.7688279753377893E-2</c:v>
                </c:pt>
                <c:pt idx="175">
                  <c:v>1.8100689249996332E-2</c:v>
                </c:pt>
                <c:pt idx="176">
                  <c:v>1.9222461480493978E-2</c:v>
                </c:pt>
                <c:pt idx="177">
                  <c:v>1.8609127927856094E-2</c:v>
                </c:pt>
                <c:pt idx="178">
                  <c:v>1.8304524647456362E-2</c:v>
                </c:pt>
                <c:pt idx="179">
                  <c:v>1.8218417194249211E-2</c:v>
                </c:pt>
                <c:pt idx="180">
                  <c:v>1.8107204020604881E-2</c:v>
                </c:pt>
                <c:pt idx="181">
                  <c:v>1.7594888512508969E-2</c:v>
                </c:pt>
                <c:pt idx="182">
                  <c:v>1.7388458636904715E-2</c:v>
                </c:pt>
                <c:pt idx="183">
                  <c:v>1.6573751431082067E-2</c:v>
                </c:pt>
                <c:pt idx="184">
                  <c:v>1.7489607507573109E-2</c:v>
                </c:pt>
                <c:pt idx="185">
                  <c:v>1.719230175699657E-2</c:v>
                </c:pt>
                <c:pt idx="186">
                  <c:v>1.7079788065381456E-2</c:v>
                </c:pt>
                <c:pt idx="187">
                  <c:v>1.6978942889960703E-2</c:v>
                </c:pt>
                <c:pt idx="188">
                  <c:v>1.6667258364978565E-2</c:v>
                </c:pt>
                <c:pt idx="189">
                  <c:v>1.6145778899854045E-2</c:v>
                </c:pt>
                <c:pt idx="190">
                  <c:v>1.5521477386520873E-2</c:v>
                </c:pt>
                <c:pt idx="191">
                  <c:v>1.5324346877293494E-2</c:v>
                </c:pt>
                <c:pt idx="192">
                  <c:v>1.5735079812524103E-2</c:v>
                </c:pt>
                <c:pt idx="193">
                  <c:v>1.5529502842081884E-2</c:v>
                </c:pt>
                <c:pt idx="194">
                  <c:v>1.6036847035931372E-2</c:v>
                </c:pt>
                <c:pt idx="195">
                  <c:v>1.6849177230134991E-2</c:v>
                </c:pt>
                <c:pt idx="196">
                  <c:v>1.7777789314658447E-2</c:v>
                </c:pt>
                <c:pt idx="197">
                  <c:v>1.7873926422769231E-2</c:v>
                </c:pt>
                <c:pt idx="198">
                  <c:v>1.7665466417488698E-2</c:v>
                </c:pt>
                <c:pt idx="199">
                  <c:v>1.7765219492733204E-2</c:v>
                </c:pt>
                <c:pt idx="200">
                  <c:v>1.7761538636622963E-2</c:v>
                </c:pt>
                <c:pt idx="201">
                  <c:v>1.81710365510581E-2</c:v>
                </c:pt>
                <c:pt idx="202">
                  <c:v>1.7970497363492544E-2</c:v>
                </c:pt>
                <c:pt idx="203">
                  <c:v>1.7865986080724018E-2</c:v>
                </c:pt>
                <c:pt idx="204">
                  <c:v>1.7866179754200889E-2</c:v>
                </c:pt>
                <c:pt idx="205">
                  <c:v>1.8178105653790438E-2</c:v>
                </c:pt>
                <c:pt idx="206">
                  <c:v>1.8681838427876813E-2</c:v>
                </c:pt>
                <c:pt idx="207">
                  <c:v>1.8582702694819479E-2</c:v>
                </c:pt>
                <c:pt idx="208">
                  <c:v>1.7975414431867415E-2</c:v>
                </c:pt>
                <c:pt idx="209">
                  <c:v>1.7054570370468505E-2</c:v>
                </c:pt>
                <c:pt idx="210">
                  <c:v>1.7460161256627204E-2</c:v>
                </c:pt>
                <c:pt idx="211">
                  <c:v>1.806887988321176E-2</c:v>
                </c:pt>
                <c:pt idx="212">
                  <c:v>1.8780637579944994E-2</c:v>
                </c:pt>
                <c:pt idx="213">
                  <c:v>1.8277649951974347E-2</c:v>
                </c:pt>
                <c:pt idx="214">
                  <c:v>1.9399595775422985E-2</c:v>
                </c:pt>
                <c:pt idx="215">
                  <c:v>1.9597327475526512E-2</c:v>
                </c:pt>
                <c:pt idx="216">
                  <c:v>1.939577603989448E-2</c:v>
                </c:pt>
                <c:pt idx="217">
                  <c:v>1.8985119756043157E-2</c:v>
                </c:pt>
                <c:pt idx="218">
                  <c:v>1.8372058721192647E-2</c:v>
                </c:pt>
                <c:pt idx="219">
                  <c:v>1.8576555151549701E-2</c:v>
                </c:pt>
                <c:pt idx="220">
                  <c:v>1.8275509380633062E-2</c:v>
                </c:pt>
                <c:pt idx="221">
                  <c:v>1.807755022087144E-2</c:v>
                </c:pt>
                <c:pt idx="222">
                  <c:v>1.7470829113576131E-2</c:v>
                </c:pt>
                <c:pt idx="223">
                  <c:v>1.788139580137096E-2</c:v>
                </c:pt>
                <c:pt idx="224">
                  <c:v>1.7882905096927526E-2</c:v>
                </c:pt>
                <c:pt idx="225">
                  <c:v>1.7785959029177723E-2</c:v>
                </c:pt>
                <c:pt idx="226">
                  <c:v>1.7576070948844742E-2</c:v>
                </c:pt>
                <c:pt idx="227">
                  <c:v>1.788719244668471E-2</c:v>
                </c:pt>
                <c:pt idx="228">
                  <c:v>1.798545150203348E-2</c:v>
                </c:pt>
                <c:pt idx="229">
                  <c:v>1.8486227089663462E-2</c:v>
                </c:pt>
                <c:pt idx="230">
                  <c:v>1.736324603986187E-2</c:v>
                </c:pt>
                <c:pt idx="231">
                  <c:v>1.7876265197517092E-2</c:v>
                </c:pt>
                <c:pt idx="232">
                  <c:v>1.8177052901623275E-2</c:v>
                </c:pt>
                <c:pt idx="233">
                  <c:v>1.8589333022876516E-2</c:v>
                </c:pt>
                <c:pt idx="234">
                  <c:v>1.8489966918152748E-2</c:v>
                </c:pt>
                <c:pt idx="235">
                  <c:v>1.869268945573492E-2</c:v>
                </c:pt>
                <c:pt idx="236">
                  <c:v>1.8088137290086171E-2</c:v>
                </c:pt>
                <c:pt idx="237">
                  <c:v>1.920113200289222E-2</c:v>
                </c:pt>
                <c:pt idx="238">
                  <c:v>1.8386941193118088E-2</c:v>
                </c:pt>
                <c:pt idx="239">
                  <c:v>1.90957538381154E-2</c:v>
                </c:pt>
                <c:pt idx="240">
                  <c:v>1.9091787612971117E-2</c:v>
                </c:pt>
                <c:pt idx="241">
                  <c:v>1.9397423443278397E-2</c:v>
                </c:pt>
                <c:pt idx="242">
                  <c:v>1.9388771772045184E-2</c:v>
                </c:pt>
                <c:pt idx="243">
                  <c:v>1.939122146507892E-2</c:v>
                </c:pt>
                <c:pt idx="244">
                  <c:v>1.9496559738453465E-2</c:v>
                </c:pt>
                <c:pt idx="245">
                  <c:v>1.9190201977827909E-2</c:v>
                </c:pt>
                <c:pt idx="246">
                  <c:v>1.9195800198329629E-2</c:v>
                </c:pt>
                <c:pt idx="247">
                  <c:v>1.8977216573287346E-2</c:v>
                </c:pt>
                <c:pt idx="248">
                  <c:v>1.9172801265604812E-2</c:v>
                </c:pt>
                <c:pt idx="249">
                  <c:v>1.9375756441747265E-2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2-4E37-AEA0-522B28FCBEC2}"/>
            </c:ext>
          </c:extLst>
        </c:ser>
        <c:ser>
          <c:idx val="1"/>
          <c:order val="1"/>
          <c:tx>
            <c:strRef>
              <c:f>'tcd (2)'!$Z$1</c:f>
              <c:strCache>
                <c:ptCount val="1"/>
                <c:pt idx="0">
                  <c:v>max 10 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(2)'!$Z$2:$Z$254</c:f>
              <c:numCache>
                <c:formatCode>General</c:formatCode>
                <c:ptCount val="2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2.8387801519500405E-2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2-4E37-AEA0-522B28FCBEC2}"/>
            </c:ext>
          </c:extLst>
        </c:ser>
        <c:ser>
          <c:idx val="2"/>
          <c:order val="2"/>
          <c:tx>
            <c:strRef>
              <c:f>'tcd (2)'!$AA$1</c:f>
              <c:strCache>
                <c:ptCount val="1"/>
                <c:pt idx="0">
                  <c:v>min 10 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(2)'!$AA$2:$AA$254</c:f>
              <c:numCache>
                <c:formatCode>General</c:formatCode>
                <c:ptCount val="2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1.4831651165823008E-2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2-4E37-AEA0-522B28FC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95568"/>
        <c:axId val="537900488"/>
      </c:lineChart>
      <c:catAx>
        <c:axId val="5378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900488"/>
        <c:crosses val="autoZero"/>
        <c:auto val="1"/>
        <c:lblAlgn val="ctr"/>
        <c:lblOffset val="100"/>
        <c:noMultiLvlLbl val="0"/>
      </c:catAx>
      <c:valAx>
        <c:axId val="537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8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 5</a:t>
            </a:r>
            <a:r>
              <a:rPr lang="en-US" baseline="0"/>
              <a:t> and 10 Years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'tcd (2)'!$V$1</c:f>
              <c:strCache>
                <c:ptCount val="1"/>
                <c:pt idx="0">
                  <c:v>Swap 5 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(2)'!$V$2:$V$254</c:f>
              <c:numCache>
                <c:formatCode>General</c:formatCode>
                <c:ptCount val="253"/>
                <c:pt idx="0">
                  <c:v>2.5214459518943116E-2</c:v>
                </c:pt>
                <c:pt idx="1">
                  <c:v>2.3986820753369741E-2</c:v>
                </c:pt>
                <c:pt idx="2">
                  <c:v>2.5212871879959697E-2</c:v>
                </c:pt>
                <c:pt idx="3">
                  <c:v>2.5620382873031141E-2</c:v>
                </c:pt>
                <c:pt idx="4">
                  <c:v>2.6134215280628169E-2</c:v>
                </c:pt>
                <c:pt idx="5">
                  <c:v>2.6025393645095575E-2</c:v>
                </c:pt>
                <c:pt idx="6">
                  <c:v>2.5926999264377908E-2</c:v>
                </c:pt>
                <c:pt idx="7">
                  <c:v>2.5524034648280691E-2</c:v>
                </c:pt>
                <c:pt idx="8">
                  <c:v>2.5619844518848783E-2</c:v>
                </c:pt>
                <c:pt idx="9">
                  <c:v>2.5619844518848783E-2</c:v>
                </c:pt>
                <c:pt idx="10">
                  <c:v>2.5725460559411988E-2</c:v>
                </c:pt>
                <c:pt idx="11">
                  <c:v>2.6125251731300602E-2</c:v>
                </c:pt>
                <c:pt idx="12">
                  <c:v>2.6539868308785648E-2</c:v>
                </c:pt>
                <c:pt idx="13">
                  <c:v>2.603010403059168E-2</c:v>
                </c:pt>
                <c:pt idx="14">
                  <c:v>2.6232052684447511E-2</c:v>
                </c:pt>
                <c:pt idx="15">
                  <c:v>2.5828039278957649E-2</c:v>
                </c:pt>
                <c:pt idx="16">
                  <c:v>2.6237352459196572E-2</c:v>
                </c:pt>
                <c:pt idx="17">
                  <c:v>2.6138944803390029E-2</c:v>
                </c:pt>
                <c:pt idx="18">
                  <c:v>2.5829125366592754E-2</c:v>
                </c:pt>
                <c:pt idx="19">
                  <c:v>2.5219930886527783E-2</c:v>
                </c:pt>
                <c:pt idx="20">
                  <c:v>2.4605858500612917E-2</c:v>
                </c:pt>
                <c:pt idx="21">
                  <c:v>2.541885396913526E-2</c:v>
                </c:pt>
                <c:pt idx="22">
                  <c:v>2.5622380231845047E-2</c:v>
                </c:pt>
                <c:pt idx="23">
                  <c:v>2.5419895689454377E-2</c:v>
                </c:pt>
                <c:pt idx="24">
                  <c:v>2.5320386999866596E-2</c:v>
                </c:pt>
                <c:pt idx="25">
                  <c:v>2.491182272461772E-2</c:v>
                </c:pt>
                <c:pt idx="26">
                  <c:v>2.4703864584109524E-2</c:v>
                </c:pt>
                <c:pt idx="27">
                  <c:v>2.5012797396051955E-2</c:v>
                </c:pt>
                <c:pt idx="28">
                  <c:v>2.5214309278967735E-2</c:v>
                </c:pt>
                <c:pt idx="29">
                  <c:v>2.5621303216690389E-2</c:v>
                </c:pt>
                <c:pt idx="30">
                  <c:v>2.5114772865806663E-2</c:v>
                </c:pt>
                <c:pt idx="31">
                  <c:v>2.5221367789138135E-2</c:v>
                </c:pt>
                <c:pt idx="32">
                  <c:v>2.5014321926580513E-2</c:v>
                </c:pt>
                <c:pt idx="33">
                  <c:v>2.5014321926580513E-2</c:v>
                </c:pt>
                <c:pt idx="34">
                  <c:v>2.5416845608747848E-2</c:v>
                </c:pt>
                <c:pt idx="35">
                  <c:v>2.5010321441972742E-2</c:v>
                </c:pt>
                <c:pt idx="36">
                  <c:v>2.5117383804703138E-2</c:v>
                </c:pt>
                <c:pt idx="37">
                  <c:v>2.4808388663851839E-2</c:v>
                </c:pt>
                <c:pt idx="38">
                  <c:v>2.5213779838336687E-2</c:v>
                </c:pt>
                <c:pt idx="39">
                  <c:v>2.5516226119415245E-2</c:v>
                </c:pt>
                <c:pt idx="40">
                  <c:v>2.592375525195428E-2</c:v>
                </c:pt>
                <c:pt idx="41">
                  <c:v>2.5622865084880837E-2</c:v>
                </c:pt>
                <c:pt idx="42">
                  <c:v>2.5622865084880837E-2</c:v>
                </c:pt>
                <c:pt idx="43">
                  <c:v>2.5218342081937541E-2</c:v>
                </c:pt>
                <c:pt idx="44">
                  <c:v>2.4707298099557917E-2</c:v>
                </c:pt>
                <c:pt idx="45">
                  <c:v>2.4506284338714129E-2</c:v>
                </c:pt>
                <c:pt idx="46">
                  <c:v>2.4710262558378902E-2</c:v>
                </c:pt>
                <c:pt idx="47">
                  <c:v>2.4402374998681177E-2</c:v>
                </c:pt>
                <c:pt idx="48">
                  <c:v>2.4501431563278414E-2</c:v>
                </c:pt>
                <c:pt idx="49">
                  <c:v>2.4602882042791718E-2</c:v>
                </c:pt>
                <c:pt idx="50">
                  <c:v>2.4297006977445884E-2</c:v>
                </c:pt>
                <c:pt idx="51">
                  <c:v>2.4500917954520147E-2</c:v>
                </c:pt>
                <c:pt idx="52">
                  <c:v>2.4503319948696603E-2</c:v>
                </c:pt>
                <c:pt idx="53">
                  <c:v>2.3688187422085838E-2</c:v>
                </c:pt>
                <c:pt idx="54">
                  <c:v>2.3689651963040247E-2</c:v>
                </c:pt>
                <c:pt idx="55">
                  <c:v>2.2669189002565895E-2</c:v>
                </c:pt>
                <c:pt idx="56">
                  <c:v>2.235548186055912E-2</c:v>
                </c:pt>
                <c:pt idx="57">
                  <c:v>2.205672000443595E-2</c:v>
                </c:pt>
                <c:pt idx="58">
                  <c:v>2.2048705601518465E-2</c:v>
                </c:pt>
                <c:pt idx="59">
                  <c:v>2.2251388468296534E-2</c:v>
                </c:pt>
                <c:pt idx="60">
                  <c:v>2.2557728878523881E-2</c:v>
                </c:pt>
                <c:pt idx="61">
                  <c:v>2.3371043207245659E-2</c:v>
                </c:pt>
                <c:pt idx="62">
                  <c:v>2.3065492306541237E-2</c:v>
                </c:pt>
                <c:pt idx="63">
                  <c:v>2.3469619055186984E-2</c:v>
                </c:pt>
                <c:pt idx="64">
                  <c:v>2.3469619055186984E-2</c:v>
                </c:pt>
                <c:pt idx="65">
                  <c:v>2.3376248931528402E-2</c:v>
                </c:pt>
                <c:pt idx="66">
                  <c:v>2.3576723566191095E-2</c:v>
                </c:pt>
                <c:pt idx="67">
                  <c:v>2.33780761821684E-2</c:v>
                </c:pt>
                <c:pt idx="68">
                  <c:v>2.3068721652290042E-2</c:v>
                </c:pt>
                <c:pt idx="69">
                  <c:v>2.337673785491207E-2</c:v>
                </c:pt>
                <c:pt idx="70">
                  <c:v>2.4085710265359713E-2</c:v>
                </c:pt>
                <c:pt idx="71">
                  <c:v>2.3986662129632852E-2</c:v>
                </c:pt>
                <c:pt idx="72">
                  <c:v>2.4387552587540273E-2</c:v>
                </c:pt>
                <c:pt idx="73">
                  <c:v>2.4285139552006334E-2</c:v>
                </c:pt>
                <c:pt idx="74">
                  <c:v>2.4083738653507488E-2</c:v>
                </c:pt>
                <c:pt idx="75">
                  <c:v>2.4183266721199213E-2</c:v>
                </c:pt>
                <c:pt idx="76">
                  <c:v>2.3879455288605966E-2</c:v>
                </c:pt>
                <c:pt idx="77">
                  <c:v>2.3466824023812928E-2</c:v>
                </c:pt>
                <c:pt idx="78">
                  <c:v>2.3568665466976387E-2</c:v>
                </c:pt>
                <c:pt idx="79">
                  <c:v>2.3159902849775173E-2</c:v>
                </c:pt>
                <c:pt idx="80">
                  <c:v>2.3462578195293498E-2</c:v>
                </c:pt>
                <c:pt idx="81">
                  <c:v>2.305712739753394E-2</c:v>
                </c:pt>
                <c:pt idx="82">
                  <c:v>2.3365838238026921E-2</c:v>
                </c:pt>
                <c:pt idx="83">
                  <c:v>2.3675677162471622E-2</c:v>
                </c:pt>
                <c:pt idx="84">
                  <c:v>2.3570508072829434E-2</c:v>
                </c:pt>
                <c:pt idx="85">
                  <c:v>2.3264956680086164E-2</c:v>
                </c:pt>
                <c:pt idx="86">
                  <c:v>2.2761278221532549E-2</c:v>
                </c:pt>
                <c:pt idx="87">
                  <c:v>2.3063563963510673E-2</c:v>
                </c:pt>
                <c:pt idx="88">
                  <c:v>2.2754430552417364E-2</c:v>
                </c:pt>
                <c:pt idx="89">
                  <c:v>2.2855297876391994E-2</c:v>
                </c:pt>
                <c:pt idx="90">
                  <c:v>2.2039240392395677E-2</c:v>
                </c:pt>
                <c:pt idx="91">
                  <c:v>2.224274268585184E-2</c:v>
                </c:pt>
                <c:pt idx="92">
                  <c:v>2.1734012267668117E-2</c:v>
                </c:pt>
                <c:pt idx="93">
                  <c:v>2.2041500936355034E-2</c:v>
                </c:pt>
                <c:pt idx="94">
                  <c:v>2.194282003468264E-2</c:v>
                </c:pt>
                <c:pt idx="95">
                  <c:v>2.2343219378321556E-2</c:v>
                </c:pt>
                <c:pt idx="96">
                  <c:v>2.2552687457714014E-2</c:v>
                </c:pt>
                <c:pt idx="97">
                  <c:v>2.2149113071356589E-2</c:v>
                </c:pt>
                <c:pt idx="98">
                  <c:v>2.1328035082849139E-2</c:v>
                </c:pt>
                <c:pt idx="99">
                  <c:v>2.1434944886412857E-2</c:v>
                </c:pt>
                <c:pt idx="100">
                  <c:v>2.0829577114058653E-2</c:v>
                </c:pt>
                <c:pt idx="101">
                  <c:v>2.0723672468295595E-2</c:v>
                </c:pt>
                <c:pt idx="102">
                  <c:v>2.0514942743093678E-2</c:v>
                </c:pt>
                <c:pt idx="103">
                  <c:v>1.949456076609072E-2</c:v>
                </c:pt>
                <c:pt idx="104">
                  <c:v>1.847109339633006E-2</c:v>
                </c:pt>
                <c:pt idx="105">
                  <c:v>1.9078192712399855E-2</c:v>
                </c:pt>
                <c:pt idx="106">
                  <c:v>1.8769448940537569E-2</c:v>
                </c:pt>
                <c:pt idx="107">
                  <c:v>1.8977693111419114E-2</c:v>
                </c:pt>
                <c:pt idx="108">
                  <c:v>1.8671270220376304E-2</c:v>
                </c:pt>
                <c:pt idx="109">
                  <c:v>1.9279933935509797E-2</c:v>
                </c:pt>
                <c:pt idx="110">
                  <c:v>1.9381906549254216E-2</c:v>
                </c:pt>
                <c:pt idx="111">
                  <c:v>1.8973924030705358E-2</c:v>
                </c:pt>
                <c:pt idx="112">
                  <c:v>1.8564660753768506E-2</c:v>
                </c:pt>
                <c:pt idx="113">
                  <c:v>1.8666106899209021E-2</c:v>
                </c:pt>
                <c:pt idx="114">
                  <c:v>1.8670641989727073E-2</c:v>
                </c:pt>
                <c:pt idx="115">
                  <c:v>1.847326218208372E-2</c:v>
                </c:pt>
                <c:pt idx="116">
                  <c:v>1.7849996896812017E-2</c:v>
                </c:pt>
                <c:pt idx="117">
                  <c:v>1.7548287427016921E-2</c:v>
                </c:pt>
                <c:pt idx="118">
                  <c:v>1.815557790316754E-2</c:v>
                </c:pt>
                <c:pt idx="119">
                  <c:v>1.7647553729749538E-2</c:v>
                </c:pt>
                <c:pt idx="120">
                  <c:v>1.7445905728115003E-2</c:v>
                </c:pt>
                <c:pt idx="121">
                  <c:v>1.8155953474866988E-2</c:v>
                </c:pt>
                <c:pt idx="122">
                  <c:v>1.775177507940328E-2</c:v>
                </c:pt>
                <c:pt idx="123">
                  <c:v>1.775213064258763E-2</c:v>
                </c:pt>
                <c:pt idx="124">
                  <c:v>1.8057071146176138E-2</c:v>
                </c:pt>
                <c:pt idx="125">
                  <c:v>1.7654288614467432E-2</c:v>
                </c:pt>
                <c:pt idx="126">
                  <c:v>1.7555346507543677E-2</c:v>
                </c:pt>
                <c:pt idx="127">
                  <c:v>1.8574294579323469E-2</c:v>
                </c:pt>
                <c:pt idx="128">
                  <c:v>1.8776921604425886E-2</c:v>
                </c:pt>
                <c:pt idx="129">
                  <c:v>1.898565232873221E-2</c:v>
                </c:pt>
                <c:pt idx="130">
                  <c:v>1.8365345632408284E-2</c:v>
                </c:pt>
                <c:pt idx="131">
                  <c:v>1.8971522539095217E-2</c:v>
                </c:pt>
                <c:pt idx="132">
                  <c:v>1.876710330628769E-2</c:v>
                </c:pt>
                <c:pt idx="133">
                  <c:v>1.8566426984598833E-2</c:v>
                </c:pt>
                <c:pt idx="134">
                  <c:v>1.8974248869476122E-2</c:v>
                </c:pt>
                <c:pt idx="135">
                  <c:v>1.8467563858250779E-2</c:v>
                </c:pt>
                <c:pt idx="136">
                  <c:v>1.7955961541235549E-2</c:v>
                </c:pt>
                <c:pt idx="137">
                  <c:v>1.8162832674529759E-2</c:v>
                </c:pt>
                <c:pt idx="138">
                  <c:v>1.8163208584030855E-2</c:v>
                </c:pt>
                <c:pt idx="139">
                  <c:v>1.8466494542309215E-2</c:v>
                </c:pt>
                <c:pt idx="140">
                  <c:v>1.8367995029699179E-2</c:v>
                </c:pt>
                <c:pt idx="141">
                  <c:v>1.8674658869121299E-2</c:v>
                </c:pt>
                <c:pt idx="142">
                  <c:v>1.8675045805663065E-2</c:v>
                </c:pt>
                <c:pt idx="143">
                  <c:v>1.8570937587369354E-2</c:v>
                </c:pt>
                <c:pt idx="144">
                  <c:v>1.8572397185788937E-2</c:v>
                </c:pt>
                <c:pt idx="145">
                  <c:v>1.8580266477239964E-2</c:v>
                </c:pt>
                <c:pt idx="146">
                  <c:v>1.695067793646195E-2</c:v>
                </c:pt>
                <c:pt idx="147">
                  <c:v>1.675086500726726E-2</c:v>
                </c:pt>
                <c:pt idx="148">
                  <c:v>1.5630692610829708E-2</c:v>
                </c:pt>
                <c:pt idx="149">
                  <c:v>1.543213972542672E-2</c:v>
                </c:pt>
                <c:pt idx="150">
                  <c:v>1.5326194954883922E-2</c:v>
                </c:pt>
                <c:pt idx="151">
                  <c:v>1.5532230412328802E-2</c:v>
                </c:pt>
                <c:pt idx="152">
                  <c:v>1.5836177701588596E-2</c:v>
                </c:pt>
                <c:pt idx="153">
                  <c:v>1.5028068671904425E-2</c:v>
                </c:pt>
                <c:pt idx="154">
                  <c:v>1.5843866966530479E-2</c:v>
                </c:pt>
                <c:pt idx="155">
                  <c:v>1.5230709279267719E-2</c:v>
                </c:pt>
                <c:pt idx="156">
                  <c:v>1.4316449331164306E-2</c:v>
                </c:pt>
                <c:pt idx="157">
                  <c:v>1.431615537575062E-2</c:v>
                </c:pt>
                <c:pt idx="158">
                  <c:v>1.4823664945102E-2</c:v>
                </c:pt>
                <c:pt idx="159">
                  <c:v>1.4317610490375788E-2</c:v>
                </c:pt>
                <c:pt idx="160">
                  <c:v>1.482755318315996E-2</c:v>
                </c:pt>
                <c:pt idx="161">
                  <c:v>1.5133354690682516E-2</c:v>
                </c:pt>
                <c:pt idx="162">
                  <c:v>1.4118525202622717E-2</c:v>
                </c:pt>
                <c:pt idx="163">
                  <c:v>1.4424379001635096E-2</c:v>
                </c:pt>
                <c:pt idx="164">
                  <c:v>1.4120828557138056E-2</c:v>
                </c:pt>
                <c:pt idx="165">
                  <c:v>1.3818903910241239E-2</c:v>
                </c:pt>
                <c:pt idx="166">
                  <c:v>1.4121653918098352E-2</c:v>
                </c:pt>
                <c:pt idx="167">
                  <c:v>1.4018124240477173E-2</c:v>
                </c:pt>
                <c:pt idx="168">
                  <c:v>1.3612537617732739E-2</c:v>
                </c:pt>
                <c:pt idx="169">
                  <c:v>1.3308814197026276E-2</c:v>
                </c:pt>
                <c:pt idx="170">
                  <c:v>1.4424371054687626E-2</c:v>
                </c:pt>
                <c:pt idx="171">
                  <c:v>1.4322494965382578E-2</c:v>
                </c:pt>
                <c:pt idx="172">
                  <c:v>1.5029253884746617E-2</c:v>
                </c:pt>
                <c:pt idx="173">
                  <c:v>1.5943613383998245E-2</c:v>
                </c:pt>
                <c:pt idx="174">
                  <c:v>1.6143461992212633E-2</c:v>
                </c:pt>
                <c:pt idx="175">
                  <c:v>1.6650763186990793E-2</c:v>
                </c:pt>
                <c:pt idx="176">
                  <c:v>1.7663400997111695E-2</c:v>
                </c:pt>
                <c:pt idx="177">
                  <c:v>1.7056457913464437E-2</c:v>
                </c:pt>
                <c:pt idx="178">
                  <c:v>1.6753221097551889E-2</c:v>
                </c:pt>
                <c:pt idx="179">
                  <c:v>1.6961507249733773E-2</c:v>
                </c:pt>
                <c:pt idx="180">
                  <c:v>1.6754928713753926E-2</c:v>
                </c:pt>
                <c:pt idx="181">
                  <c:v>1.6246514985060988E-2</c:v>
                </c:pt>
                <c:pt idx="182">
                  <c:v>1.6043403182577382E-2</c:v>
                </c:pt>
                <c:pt idx="183">
                  <c:v>1.5330812201669241E-2</c:v>
                </c:pt>
                <c:pt idx="184">
                  <c:v>1.6142856201490377E-2</c:v>
                </c:pt>
                <c:pt idx="185">
                  <c:v>1.6041438880880408E-2</c:v>
                </c:pt>
                <c:pt idx="186">
                  <c:v>1.5735750086365505E-2</c:v>
                </c:pt>
                <c:pt idx="187">
                  <c:v>1.563381936366345E-2</c:v>
                </c:pt>
                <c:pt idx="188">
                  <c:v>1.5224565025640815E-2</c:v>
                </c:pt>
                <c:pt idx="189">
                  <c:v>1.441276497832032E-2</c:v>
                </c:pt>
                <c:pt idx="190">
                  <c:v>1.3499563463316454E-2</c:v>
                </c:pt>
                <c:pt idx="191">
                  <c:v>1.3501453961818453E-2</c:v>
                </c:pt>
                <c:pt idx="192">
                  <c:v>1.3911742384846229E-2</c:v>
                </c:pt>
                <c:pt idx="193">
                  <c:v>1.3706270750068328E-2</c:v>
                </c:pt>
                <c:pt idx="194">
                  <c:v>1.4112178698694583E-2</c:v>
                </c:pt>
                <c:pt idx="195">
                  <c:v>1.4919176835160893E-2</c:v>
                </c:pt>
                <c:pt idx="196">
                  <c:v>1.6033921716931951E-2</c:v>
                </c:pt>
                <c:pt idx="197">
                  <c:v>1.6031957508869529E-2</c:v>
                </c:pt>
                <c:pt idx="198">
                  <c:v>1.5825188296155573E-2</c:v>
                </c:pt>
                <c:pt idx="199">
                  <c:v>1.5826473723027628E-2</c:v>
                </c:pt>
                <c:pt idx="200">
                  <c:v>1.5724241042128492E-2</c:v>
                </c:pt>
                <c:pt idx="201">
                  <c:v>1.6227067835137488E-2</c:v>
                </c:pt>
                <c:pt idx="202">
                  <c:v>1.6126750217174832E-2</c:v>
                </c:pt>
                <c:pt idx="203">
                  <c:v>1.5925479990232552E-2</c:v>
                </c:pt>
                <c:pt idx="204">
                  <c:v>1.5925808633748536E-2</c:v>
                </c:pt>
                <c:pt idx="205">
                  <c:v>1.6331920492589309E-2</c:v>
                </c:pt>
                <c:pt idx="206">
                  <c:v>1.6733446643445317E-2</c:v>
                </c:pt>
                <c:pt idx="207">
                  <c:v>1.6733100660011036E-2</c:v>
                </c:pt>
                <c:pt idx="208">
                  <c:v>1.6228020872541247E-2</c:v>
                </c:pt>
                <c:pt idx="209">
                  <c:v>1.5217337970400582E-2</c:v>
                </c:pt>
                <c:pt idx="210">
                  <c:v>1.5620738020045525E-2</c:v>
                </c:pt>
                <c:pt idx="211">
                  <c:v>1.6125751335782961E-2</c:v>
                </c:pt>
                <c:pt idx="212">
                  <c:v>1.6730134236370799E-2</c:v>
                </c:pt>
                <c:pt idx="213">
                  <c:v>1.6425640780663258E-2</c:v>
                </c:pt>
                <c:pt idx="214">
                  <c:v>1.7535198181381852E-2</c:v>
                </c:pt>
                <c:pt idx="215">
                  <c:v>1.7535198181381852E-2</c:v>
                </c:pt>
                <c:pt idx="216">
                  <c:v>1.7433199730433203E-2</c:v>
                </c:pt>
                <c:pt idx="217">
                  <c:v>1.7028459113579687E-2</c:v>
                </c:pt>
                <c:pt idx="218">
                  <c:v>1.6420988422772981E-2</c:v>
                </c:pt>
                <c:pt idx="219">
                  <c:v>1.6623783770084083E-2</c:v>
                </c:pt>
                <c:pt idx="220">
                  <c:v>1.6421984200437514E-2</c:v>
                </c:pt>
                <c:pt idx="221">
                  <c:v>1.6421984200437514E-2</c:v>
                </c:pt>
                <c:pt idx="222">
                  <c:v>1.5918125892414089E-2</c:v>
                </c:pt>
                <c:pt idx="223">
                  <c:v>1.6323377457367866E-2</c:v>
                </c:pt>
                <c:pt idx="224">
                  <c:v>1.6325999953053168E-2</c:v>
                </c:pt>
                <c:pt idx="225">
                  <c:v>1.6326674441143649E-2</c:v>
                </c:pt>
                <c:pt idx="226">
                  <c:v>1.5925808633748536E-2</c:v>
                </c:pt>
                <c:pt idx="227">
                  <c:v>1.6429286847399183E-2</c:v>
                </c:pt>
                <c:pt idx="228">
                  <c:v>1.6328971003893428E-2</c:v>
                </c:pt>
                <c:pt idx="229">
                  <c:v>1.6629148822722577E-2</c:v>
                </c:pt>
                <c:pt idx="230">
                  <c:v>1.5519520658904787E-2</c:v>
                </c:pt>
                <c:pt idx="231">
                  <c:v>1.6122839045658761E-2</c:v>
                </c:pt>
                <c:pt idx="232">
                  <c:v>1.6324009329781102E-2</c:v>
                </c:pt>
                <c:pt idx="233">
                  <c:v>1.6827620531226252E-2</c:v>
                </c:pt>
                <c:pt idx="234">
                  <c:v>1.6826969987489598E-2</c:v>
                </c:pt>
                <c:pt idx="235">
                  <c:v>1.6933960844989056E-2</c:v>
                </c:pt>
                <c:pt idx="236">
                  <c:v>1.6526843689264492E-2</c:v>
                </c:pt>
                <c:pt idx="237">
                  <c:v>1.7432116593120366E-2</c:v>
                </c:pt>
                <c:pt idx="238">
                  <c:v>1.6724345934355647E-2</c:v>
                </c:pt>
                <c:pt idx="239">
                  <c:v>1.7328764576288569E-2</c:v>
                </c:pt>
                <c:pt idx="240">
                  <c:v>1.7226452490488854E-2</c:v>
                </c:pt>
                <c:pt idx="241">
                  <c:v>1.7524955717428001E-2</c:v>
                </c:pt>
                <c:pt idx="242">
                  <c:v>1.7421274414725976E-2</c:v>
                </c:pt>
                <c:pt idx="243">
                  <c:v>1.7425444333125241E-2</c:v>
                </c:pt>
                <c:pt idx="244">
                  <c:v>1.7624075473241792E-2</c:v>
                </c:pt>
                <c:pt idx="245">
                  <c:v>1.7321128613160427E-2</c:v>
                </c:pt>
                <c:pt idx="246">
                  <c:v>1.7324259187341876E-2</c:v>
                </c:pt>
                <c:pt idx="247">
                  <c:v>1.6916312185345166E-2</c:v>
                </c:pt>
                <c:pt idx="248">
                  <c:v>1.6916041433009121E-2</c:v>
                </c:pt>
                <c:pt idx="249">
                  <c:v>1.7020626064623678E-2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C-45B0-BE01-953E92250511}"/>
            </c:ext>
          </c:extLst>
        </c:ser>
        <c:ser>
          <c:idx val="1"/>
          <c:order val="1"/>
          <c:tx>
            <c:strRef>
              <c:f>'tcd (2)'!$W$1</c:f>
              <c:strCache>
                <c:ptCount val="1"/>
                <c:pt idx="0">
                  <c:v>Swap 10 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'tcd (2)'!$A$2:$A$254</c:f>
              <c:strCache>
                <c:ptCount val="250"/>
                <c:pt idx="0">
                  <c:v>01.02.19</c:v>
                </c:pt>
                <c:pt idx="1">
                  <c:v>01.03.19</c:v>
                </c:pt>
                <c:pt idx="2">
                  <c:v>01.04.19</c:v>
                </c:pt>
                <c:pt idx="3">
                  <c:v>01.07.19</c:v>
                </c:pt>
                <c:pt idx="4">
                  <c:v>01.08.19</c:v>
                </c:pt>
                <c:pt idx="5">
                  <c:v>01.09.19</c:v>
                </c:pt>
                <c:pt idx="6">
                  <c:v>01.10.19</c:v>
                </c:pt>
                <c:pt idx="7">
                  <c:v>01.11.19</c:v>
                </c:pt>
                <c:pt idx="8">
                  <c:v>01/14/19</c:v>
                </c:pt>
                <c:pt idx="9">
                  <c:v>01/15/19</c:v>
                </c:pt>
                <c:pt idx="10">
                  <c:v>01/16/19</c:v>
                </c:pt>
                <c:pt idx="11">
                  <c:v>01/17/19</c:v>
                </c:pt>
                <c:pt idx="12">
                  <c:v>01/18/19</c:v>
                </c:pt>
                <c:pt idx="13">
                  <c:v>01/22/19</c:v>
                </c:pt>
                <c:pt idx="14">
                  <c:v>01/23/19</c:v>
                </c:pt>
                <c:pt idx="15">
                  <c:v>01/24/19</c:v>
                </c:pt>
                <c:pt idx="16">
                  <c:v>01/25/19</c:v>
                </c:pt>
                <c:pt idx="17">
                  <c:v>01/28/19</c:v>
                </c:pt>
                <c:pt idx="18">
                  <c:v>01/29/19</c:v>
                </c:pt>
                <c:pt idx="19">
                  <c:v>01/30/19</c:v>
                </c:pt>
                <c:pt idx="20">
                  <c:v>01/31/19</c:v>
                </c:pt>
                <c:pt idx="21">
                  <c:v>02.01.19</c:v>
                </c:pt>
                <c:pt idx="22">
                  <c:v>02.04.19</c:v>
                </c:pt>
                <c:pt idx="23">
                  <c:v>02.05.19</c:v>
                </c:pt>
                <c:pt idx="24">
                  <c:v>02.06.19</c:v>
                </c:pt>
                <c:pt idx="25">
                  <c:v>02.07.19</c:v>
                </c:pt>
                <c:pt idx="26">
                  <c:v>02.08.19</c:v>
                </c:pt>
                <c:pt idx="27">
                  <c:v>02.11.19</c:v>
                </c:pt>
                <c:pt idx="28">
                  <c:v>02.12.19</c:v>
                </c:pt>
                <c:pt idx="29">
                  <c:v>02/13/19</c:v>
                </c:pt>
                <c:pt idx="30">
                  <c:v>02/14/19</c:v>
                </c:pt>
                <c:pt idx="31">
                  <c:v>02/15/19</c:v>
                </c:pt>
                <c:pt idx="32">
                  <c:v>02/19/19</c:v>
                </c:pt>
                <c:pt idx="33">
                  <c:v>02/20/19</c:v>
                </c:pt>
                <c:pt idx="34">
                  <c:v>02/21/19</c:v>
                </c:pt>
                <c:pt idx="35">
                  <c:v>02/22/19</c:v>
                </c:pt>
                <c:pt idx="36">
                  <c:v>02/25/19</c:v>
                </c:pt>
                <c:pt idx="37">
                  <c:v>02/26/19</c:v>
                </c:pt>
                <c:pt idx="38">
                  <c:v>02/27/19</c:v>
                </c:pt>
                <c:pt idx="39">
                  <c:v>02/28/19</c:v>
                </c:pt>
                <c:pt idx="40">
                  <c:v>03.01.19</c:v>
                </c:pt>
                <c:pt idx="41">
                  <c:v>03.04.19</c:v>
                </c:pt>
                <c:pt idx="42">
                  <c:v>03.05.19</c:v>
                </c:pt>
                <c:pt idx="43">
                  <c:v>03.06.19</c:v>
                </c:pt>
                <c:pt idx="44">
                  <c:v>03.07.19</c:v>
                </c:pt>
                <c:pt idx="45">
                  <c:v>03.08.19</c:v>
                </c:pt>
                <c:pt idx="46">
                  <c:v>03.11.19</c:v>
                </c:pt>
                <c:pt idx="47">
                  <c:v>03.12.19</c:v>
                </c:pt>
                <c:pt idx="48">
                  <c:v>03/13/19</c:v>
                </c:pt>
                <c:pt idx="49">
                  <c:v>03/14/19</c:v>
                </c:pt>
                <c:pt idx="50">
                  <c:v>03/15/19</c:v>
                </c:pt>
                <c:pt idx="51">
                  <c:v>03/18/19</c:v>
                </c:pt>
                <c:pt idx="52">
                  <c:v>03/19/19</c:v>
                </c:pt>
                <c:pt idx="53">
                  <c:v>03/20/19</c:v>
                </c:pt>
                <c:pt idx="54">
                  <c:v>03/21/19</c:v>
                </c:pt>
                <c:pt idx="55">
                  <c:v>03/22/19</c:v>
                </c:pt>
                <c:pt idx="56">
                  <c:v>03/25/19</c:v>
                </c:pt>
                <c:pt idx="57">
                  <c:v>03/26/19</c:v>
                </c:pt>
                <c:pt idx="58">
                  <c:v>03/27/19</c:v>
                </c:pt>
                <c:pt idx="59">
                  <c:v>03/28/19</c:v>
                </c:pt>
                <c:pt idx="60">
                  <c:v>03/29/19</c:v>
                </c:pt>
                <c:pt idx="61">
                  <c:v>04.01.19</c:v>
                </c:pt>
                <c:pt idx="62">
                  <c:v>04.02.19</c:v>
                </c:pt>
                <c:pt idx="63">
                  <c:v>04.03.19</c:v>
                </c:pt>
                <c:pt idx="64">
                  <c:v>04.04.19</c:v>
                </c:pt>
                <c:pt idx="65">
                  <c:v>04.05.19</c:v>
                </c:pt>
                <c:pt idx="66">
                  <c:v>04.08.19</c:v>
                </c:pt>
                <c:pt idx="67">
                  <c:v>04.09.19</c:v>
                </c:pt>
                <c:pt idx="68">
                  <c:v>04.10.19</c:v>
                </c:pt>
                <c:pt idx="69">
                  <c:v>04.11.19</c:v>
                </c:pt>
                <c:pt idx="70">
                  <c:v>04.12.19</c:v>
                </c:pt>
                <c:pt idx="71">
                  <c:v>04/15/19</c:v>
                </c:pt>
                <c:pt idx="72">
                  <c:v>04/16/19</c:v>
                </c:pt>
                <c:pt idx="73">
                  <c:v>04/17/19</c:v>
                </c:pt>
                <c:pt idx="74">
                  <c:v>04/18/19</c:v>
                </c:pt>
                <c:pt idx="75">
                  <c:v>04/22/19</c:v>
                </c:pt>
                <c:pt idx="76">
                  <c:v>04/23/19</c:v>
                </c:pt>
                <c:pt idx="77">
                  <c:v>04/24/19</c:v>
                </c:pt>
                <c:pt idx="78">
                  <c:v>04/25/19</c:v>
                </c:pt>
                <c:pt idx="79">
                  <c:v>04/26/19</c:v>
                </c:pt>
                <c:pt idx="80">
                  <c:v>04/29/19</c:v>
                </c:pt>
                <c:pt idx="81">
                  <c:v>04/30/19</c:v>
                </c:pt>
                <c:pt idx="82">
                  <c:v>05.01.19</c:v>
                </c:pt>
                <c:pt idx="83">
                  <c:v>05.02.19</c:v>
                </c:pt>
                <c:pt idx="84">
                  <c:v>05.03.19</c:v>
                </c:pt>
                <c:pt idx="85">
                  <c:v>05.06.19</c:v>
                </c:pt>
                <c:pt idx="86">
                  <c:v>05.07.19</c:v>
                </c:pt>
                <c:pt idx="87">
                  <c:v>05.08.19</c:v>
                </c:pt>
                <c:pt idx="88">
                  <c:v>05.09.19</c:v>
                </c:pt>
                <c:pt idx="89">
                  <c:v>05.10.19</c:v>
                </c:pt>
                <c:pt idx="90">
                  <c:v>05/13/19</c:v>
                </c:pt>
                <c:pt idx="91">
                  <c:v>05/14/19</c:v>
                </c:pt>
                <c:pt idx="92">
                  <c:v>05/15/19</c:v>
                </c:pt>
                <c:pt idx="93">
                  <c:v>05/16/19</c:v>
                </c:pt>
                <c:pt idx="94">
                  <c:v>05/17/19</c:v>
                </c:pt>
                <c:pt idx="95">
                  <c:v>05/20/19</c:v>
                </c:pt>
                <c:pt idx="96">
                  <c:v>05/21/19</c:v>
                </c:pt>
                <c:pt idx="97">
                  <c:v>05/22/19</c:v>
                </c:pt>
                <c:pt idx="98">
                  <c:v>05/23/19</c:v>
                </c:pt>
                <c:pt idx="99">
                  <c:v>05/24/19</c:v>
                </c:pt>
                <c:pt idx="100">
                  <c:v>05/28/19</c:v>
                </c:pt>
                <c:pt idx="101">
                  <c:v>05/29/19</c:v>
                </c:pt>
                <c:pt idx="102">
                  <c:v>05/30/19</c:v>
                </c:pt>
                <c:pt idx="103">
                  <c:v>05/31/19</c:v>
                </c:pt>
                <c:pt idx="104">
                  <c:v>06.03.19</c:v>
                </c:pt>
                <c:pt idx="105">
                  <c:v>06.04.19</c:v>
                </c:pt>
                <c:pt idx="106">
                  <c:v>06.05.19</c:v>
                </c:pt>
                <c:pt idx="107">
                  <c:v>06.06.19</c:v>
                </c:pt>
                <c:pt idx="108">
                  <c:v>06.07.19</c:v>
                </c:pt>
                <c:pt idx="109">
                  <c:v>06.10.19</c:v>
                </c:pt>
                <c:pt idx="110">
                  <c:v>06.11.19</c:v>
                </c:pt>
                <c:pt idx="111">
                  <c:v>06.12.19</c:v>
                </c:pt>
                <c:pt idx="112">
                  <c:v>06/13/19</c:v>
                </c:pt>
                <c:pt idx="113">
                  <c:v>06/14/19</c:v>
                </c:pt>
                <c:pt idx="114">
                  <c:v>06/17/19</c:v>
                </c:pt>
                <c:pt idx="115">
                  <c:v>06/18/19</c:v>
                </c:pt>
                <c:pt idx="116">
                  <c:v>06/19/19</c:v>
                </c:pt>
                <c:pt idx="117">
                  <c:v>06/20/19</c:v>
                </c:pt>
                <c:pt idx="118">
                  <c:v>06/21/19</c:v>
                </c:pt>
                <c:pt idx="119">
                  <c:v>06/24/19</c:v>
                </c:pt>
                <c:pt idx="120">
                  <c:v>06/25/19</c:v>
                </c:pt>
                <c:pt idx="121">
                  <c:v>06/26/19</c:v>
                </c:pt>
                <c:pt idx="122">
                  <c:v>06/27/19</c:v>
                </c:pt>
                <c:pt idx="123">
                  <c:v>06/28/19</c:v>
                </c:pt>
                <c:pt idx="124">
                  <c:v>07.01.19</c:v>
                </c:pt>
                <c:pt idx="125">
                  <c:v>07.02.19</c:v>
                </c:pt>
                <c:pt idx="126">
                  <c:v>07.03.19</c:v>
                </c:pt>
                <c:pt idx="127">
                  <c:v>07.05.19</c:v>
                </c:pt>
                <c:pt idx="128">
                  <c:v>07.08.19</c:v>
                </c:pt>
                <c:pt idx="129">
                  <c:v>07.09.19</c:v>
                </c:pt>
                <c:pt idx="130">
                  <c:v>07.10.19</c:v>
                </c:pt>
                <c:pt idx="131">
                  <c:v>07.11.19</c:v>
                </c:pt>
                <c:pt idx="132">
                  <c:v>07.12.19</c:v>
                </c:pt>
                <c:pt idx="133">
                  <c:v>07/15/19</c:v>
                </c:pt>
                <c:pt idx="134">
                  <c:v>07/16/19</c:v>
                </c:pt>
                <c:pt idx="135">
                  <c:v>07/17/19</c:v>
                </c:pt>
                <c:pt idx="136">
                  <c:v>07/18/19</c:v>
                </c:pt>
                <c:pt idx="137">
                  <c:v>07/19/19</c:v>
                </c:pt>
                <c:pt idx="138">
                  <c:v>07/22/19</c:v>
                </c:pt>
                <c:pt idx="139">
                  <c:v>07/23/19</c:v>
                </c:pt>
                <c:pt idx="140">
                  <c:v>07/24/19</c:v>
                </c:pt>
                <c:pt idx="141">
                  <c:v>07/25/19</c:v>
                </c:pt>
                <c:pt idx="142">
                  <c:v>07/26/19</c:v>
                </c:pt>
                <c:pt idx="143">
                  <c:v>07/29/19</c:v>
                </c:pt>
                <c:pt idx="144">
                  <c:v>07/30/19</c:v>
                </c:pt>
                <c:pt idx="145">
                  <c:v>07/31/19</c:v>
                </c:pt>
                <c:pt idx="146">
                  <c:v>08.01.19</c:v>
                </c:pt>
                <c:pt idx="147">
                  <c:v>08.02.19</c:v>
                </c:pt>
                <c:pt idx="148">
                  <c:v>08.05.19</c:v>
                </c:pt>
                <c:pt idx="149">
                  <c:v>08.06.19</c:v>
                </c:pt>
                <c:pt idx="150">
                  <c:v>08.07.19</c:v>
                </c:pt>
                <c:pt idx="151">
                  <c:v>08.08.19</c:v>
                </c:pt>
                <c:pt idx="152">
                  <c:v>08.09.19</c:v>
                </c:pt>
                <c:pt idx="153">
                  <c:v>08.12.19</c:v>
                </c:pt>
                <c:pt idx="154">
                  <c:v>08/13/19</c:v>
                </c:pt>
                <c:pt idx="155">
                  <c:v>08/14/19</c:v>
                </c:pt>
                <c:pt idx="156">
                  <c:v>08/15/19</c:v>
                </c:pt>
                <c:pt idx="157">
                  <c:v>08/16/19</c:v>
                </c:pt>
                <c:pt idx="158">
                  <c:v>08/19/19</c:v>
                </c:pt>
                <c:pt idx="159">
                  <c:v>08/20/19</c:v>
                </c:pt>
                <c:pt idx="160">
                  <c:v>08/21/19</c:v>
                </c:pt>
                <c:pt idx="161">
                  <c:v>08/22/19</c:v>
                </c:pt>
                <c:pt idx="162">
                  <c:v>08/23/19</c:v>
                </c:pt>
                <c:pt idx="163">
                  <c:v>08/26/19</c:v>
                </c:pt>
                <c:pt idx="164">
                  <c:v>08/27/19</c:v>
                </c:pt>
                <c:pt idx="165">
                  <c:v>08/28/19</c:v>
                </c:pt>
                <c:pt idx="166">
                  <c:v>08/29/19</c:v>
                </c:pt>
                <c:pt idx="167">
                  <c:v>08/30/19</c:v>
                </c:pt>
                <c:pt idx="168">
                  <c:v>09.03.19</c:v>
                </c:pt>
                <c:pt idx="169">
                  <c:v>09.04.19</c:v>
                </c:pt>
                <c:pt idx="170">
                  <c:v>09.05.19</c:v>
                </c:pt>
                <c:pt idx="171">
                  <c:v>09.06.19</c:v>
                </c:pt>
                <c:pt idx="172">
                  <c:v>09.09.19</c:v>
                </c:pt>
                <c:pt idx="173">
                  <c:v>09.10.19</c:v>
                </c:pt>
                <c:pt idx="174">
                  <c:v>09.11.19</c:v>
                </c:pt>
                <c:pt idx="175">
                  <c:v>09.12.19</c:v>
                </c:pt>
                <c:pt idx="176">
                  <c:v>09/13/19</c:v>
                </c:pt>
                <c:pt idx="177">
                  <c:v>09/16/19</c:v>
                </c:pt>
                <c:pt idx="178">
                  <c:v>09/17/19</c:v>
                </c:pt>
                <c:pt idx="179">
                  <c:v>09/18/19</c:v>
                </c:pt>
                <c:pt idx="180">
                  <c:v>09/19/19</c:v>
                </c:pt>
                <c:pt idx="181">
                  <c:v>09/20/19</c:v>
                </c:pt>
                <c:pt idx="182">
                  <c:v>09/23/19</c:v>
                </c:pt>
                <c:pt idx="183">
                  <c:v>09/24/19</c:v>
                </c:pt>
                <c:pt idx="184">
                  <c:v>09/25/19</c:v>
                </c:pt>
                <c:pt idx="185">
                  <c:v>09/26/19</c:v>
                </c:pt>
                <c:pt idx="186">
                  <c:v>09/27/19</c:v>
                </c:pt>
                <c:pt idx="187">
                  <c:v>09/30/19</c:v>
                </c:pt>
                <c:pt idx="188">
                  <c:v>10.01.19</c:v>
                </c:pt>
                <c:pt idx="189">
                  <c:v>10.02.19</c:v>
                </c:pt>
                <c:pt idx="190">
                  <c:v>10.03.19</c:v>
                </c:pt>
                <c:pt idx="191">
                  <c:v>10.04.19</c:v>
                </c:pt>
                <c:pt idx="192">
                  <c:v>10.07.19</c:v>
                </c:pt>
                <c:pt idx="193">
                  <c:v>10.08.19</c:v>
                </c:pt>
                <c:pt idx="194">
                  <c:v>10.09.19</c:v>
                </c:pt>
                <c:pt idx="195">
                  <c:v>10.10.19</c:v>
                </c:pt>
                <c:pt idx="196">
                  <c:v>10.11.19</c:v>
                </c:pt>
                <c:pt idx="197">
                  <c:v>10/15/19</c:v>
                </c:pt>
                <c:pt idx="198">
                  <c:v>10/16/19</c:v>
                </c:pt>
                <c:pt idx="199">
                  <c:v>10/17/19</c:v>
                </c:pt>
                <c:pt idx="200">
                  <c:v>10/18/19</c:v>
                </c:pt>
                <c:pt idx="201">
                  <c:v>10/21/19</c:v>
                </c:pt>
                <c:pt idx="202">
                  <c:v>10/22/19</c:v>
                </c:pt>
                <c:pt idx="203">
                  <c:v>10/23/19</c:v>
                </c:pt>
                <c:pt idx="204">
                  <c:v>10/24/19</c:v>
                </c:pt>
                <c:pt idx="205">
                  <c:v>10/25/19</c:v>
                </c:pt>
                <c:pt idx="206">
                  <c:v>10/28/19</c:v>
                </c:pt>
                <c:pt idx="207">
                  <c:v>10/29/19</c:v>
                </c:pt>
                <c:pt idx="208">
                  <c:v>10/30/19</c:v>
                </c:pt>
                <c:pt idx="209">
                  <c:v>10/31/19</c:v>
                </c:pt>
                <c:pt idx="210">
                  <c:v>11.01.19</c:v>
                </c:pt>
                <c:pt idx="211">
                  <c:v>11.04.19</c:v>
                </c:pt>
                <c:pt idx="212">
                  <c:v>11.05.19</c:v>
                </c:pt>
                <c:pt idx="213">
                  <c:v>11.06.19</c:v>
                </c:pt>
                <c:pt idx="214">
                  <c:v>11.07.19</c:v>
                </c:pt>
                <c:pt idx="215">
                  <c:v>11.08.19</c:v>
                </c:pt>
                <c:pt idx="216">
                  <c:v>11.12.19</c:v>
                </c:pt>
                <c:pt idx="217">
                  <c:v>11/13/19</c:v>
                </c:pt>
                <c:pt idx="218">
                  <c:v>11/14/19</c:v>
                </c:pt>
                <c:pt idx="219">
                  <c:v>11/15/19</c:v>
                </c:pt>
                <c:pt idx="220">
                  <c:v>11/18/19</c:v>
                </c:pt>
                <c:pt idx="221">
                  <c:v>11/19/19</c:v>
                </c:pt>
                <c:pt idx="222">
                  <c:v>11/20/19</c:v>
                </c:pt>
                <c:pt idx="223">
                  <c:v>11/21/19</c:v>
                </c:pt>
                <c:pt idx="224">
                  <c:v>11/22/19</c:v>
                </c:pt>
                <c:pt idx="225">
                  <c:v>11/25/19</c:v>
                </c:pt>
                <c:pt idx="226">
                  <c:v>11/26/19</c:v>
                </c:pt>
                <c:pt idx="227">
                  <c:v>11/27/19</c:v>
                </c:pt>
                <c:pt idx="228">
                  <c:v>11/29/19</c:v>
                </c:pt>
                <c:pt idx="229">
                  <c:v>12.02.19</c:v>
                </c:pt>
                <c:pt idx="230">
                  <c:v>12.03.19</c:v>
                </c:pt>
                <c:pt idx="231">
                  <c:v>12.04.19</c:v>
                </c:pt>
                <c:pt idx="232">
                  <c:v>12.05.19</c:v>
                </c:pt>
                <c:pt idx="233">
                  <c:v>12.06.19</c:v>
                </c:pt>
                <c:pt idx="234">
                  <c:v>12.09.19</c:v>
                </c:pt>
                <c:pt idx="235">
                  <c:v>12.10.19</c:v>
                </c:pt>
                <c:pt idx="236">
                  <c:v>12.11.19</c:v>
                </c:pt>
                <c:pt idx="237">
                  <c:v>12.12.19</c:v>
                </c:pt>
                <c:pt idx="238">
                  <c:v>12/13/19</c:v>
                </c:pt>
                <c:pt idx="239">
                  <c:v>12/16/19</c:v>
                </c:pt>
                <c:pt idx="240">
                  <c:v>12/17/19</c:v>
                </c:pt>
                <c:pt idx="241">
                  <c:v>12/18/19</c:v>
                </c:pt>
                <c:pt idx="242">
                  <c:v>12/19/19</c:v>
                </c:pt>
                <c:pt idx="243">
                  <c:v>12/20/19</c:v>
                </c:pt>
                <c:pt idx="244">
                  <c:v>12/23/19</c:v>
                </c:pt>
                <c:pt idx="245">
                  <c:v>12/24/19</c:v>
                </c:pt>
                <c:pt idx="246">
                  <c:v>12/26/19</c:v>
                </c:pt>
                <c:pt idx="247">
                  <c:v>12/27/19</c:v>
                </c:pt>
                <c:pt idx="248">
                  <c:v>12/30/19</c:v>
                </c:pt>
                <c:pt idx="249">
                  <c:v>12/31/19</c:v>
                </c:pt>
              </c:strCache>
            </c:strRef>
          </c:cat>
          <c:val>
            <c:numRef>
              <c:f>'tcd (2)'!$W$2:$W$254</c:f>
              <c:numCache>
                <c:formatCode>General</c:formatCode>
                <c:ptCount val="253"/>
                <c:pt idx="0">
                  <c:v>2.7040905017422387E-2</c:v>
                </c:pt>
                <c:pt idx="1">
                  <c:v>2.5991235322494949E-2</c:v>
                </c:pt>
                <c:pt idx="2">
                  <c:v>2.7135898155966297E-2</c:v>
                </c:pt>
                <c:pt idx="3">
                  <c:v>2.7453233374433842E-2</c:v>
                </c:pt>
                <c:pt idx="4">
                  <c:v>2.777546592119693E-2</c:v>
                </c:pt>
                <c:pt idx="5">
                  <c:v>2.7865175507011914E-2</c:v>
                </c:pt>
                <c:pt idx="6">
                  <c:v>2.7859617717687912E-2</c:v>
                </c:pt>
                <c:pt idx="7">
                  <c:v>2.7547480402369404E-2</c:v>
                </c:pt>
                <c:pt idx="8">
                  <c:v>2.7548762815437187E-2</c:v>
                </c:pt>
                <c:pt idx="9">
                  <c:v>2.7647255160734723E-2</c:v>
                </c:pt>
                <c:pt idx="10">
                  <c:v>2.7752736042060466E-2</c:v>
                </c:pt>
                <c:pt idx="11">
                  <c:v>2.7970103776622478E-2</c:v>
                </c:pt>
                <c:pt idx="12">
                  <c:v>2.8387801519500405E-2</c:v>
                </c:pt>
                <c:pt idx="13">
                  <c:v>2.78706086715125E-2</c:v>
                </c:pt>
                <c:pt idx="14">
                  <c:v>2.8073594841325832E-2</c:v>
                </c:pt>
                <c:pt idx="15">
                  <c:v>2.7662157283693353E-2</c:v>
                </c:pt>
                <c:pt idx="16">
                  <c:v>2.8076651500887027E-2</c:v>
                </c:pt>
                <c:pt idx="17">
                  <c:v>2.7975275518005327E-2</c:v>
                </c:pt>
                <c:pt idx="18">
                  <c:v>2.7660085095634664E-2</c:v>
                </c:pt>
                <c:pt idx="19">
                  <c:v>2.7432842812383531E-2</c:v>
                </c:pt>
                <c:pt idx="20">
                  <c:v>2.6713371089775815E-2</c:v>
                </c:pt>
                <c:pt idx="21">
                  <c:v>2.7442270213774843E-2</c:v>
                </c:pt>
                <c:pt idx="22">
                  <c:v>2.774720075138903E-2</c:v>
                </c:pt>
                <c:pt idx="23">
                  <c:v>2.7541364953927613E-2</c:v>
                </c:pt>
                <c:pt idx="24">
                  <c:v>2.74394711591434E-2</c:v>
                </c:pt>
                <c:pt idx="25">
                  <c:v>2.6927314381685101E-2</c:v>
                </c:pt>
                <c:pt idx="26">
                  <c:v>2.6721013383230286E-2</c:v>
                </c:pt>
                <c:pt idx="27">
                  <c:v>2.6936750516296789E-2</c:v>
                </c:pt>
                <c:pt idx="28">
                  <c:v>2.7237913019887903E-2</c:v>
                </c:pt>
                <c:pt idx="29">
                  <c:v>2.755229458191583E-2</c:v>
                </c:pt>
                <c:pt idx="30">
                  <c:v>2.7037451709959623E-2</c:v>
                </c:pt>
                <c:pt idx="31">
                  <c:v>2.7047526154988542E-2</c:v>
                </c:pt>
                <c:pt idx="32">
                  <c:v>2.6935004247943782E-2</c:v>
                </c:pt>
                <c:pt idx="33">
                  <c:v>2.6935004247943782E-2</c:v>
                </c:pt>
                <c:pt idx="34">
                  <c:v>2.7345263009358241E-2</c:v>
                </c:pt>
                <c:pt idx="35">
                  <c:v>2.6932689228064625E-2</c:v>
                </c:pt>
                <c:pt idx="36">
                  <c:v>2.7137515549915132E-2</c:v>
                </c:pt>
                <c:pt idx="37">
                  <c:v>2.6825790612947355E-2</c:v>
                </c:pt>
                <c:pt idx="38">
                  <c:v>2.7336112782397667E-2</c:v>
                </c:pt>
                <c:pt idx="39">
                  <c:v>2.7742561659740778E-2</c:v>
                </c:pt>
                <c:pt idx="40">
                  <c:v>2.806011531414504E-2</c:v>
                </c:pt>
                <c:pt idx="41">
                  <c:v>2.7654402624487422E-2</c:v>
                </c:pt>
                <c:pt idx="42">
                  <c:v>2.7654402624487422E-2</c:v>
                </c:pt>
                <c:pt idx="43">
                  <c:v>2.733877415969848E-2</c:v>
                </c:pt>
                <c:pt idx="44">
                  <c:v>2.6821557750036248E-2</c:v>
                </c:pt>
                <c:pt idx="45">
                  <c:v>2.6614118893357987E-2</c:v>
                </c:pt>
                <c:pt idx="46">
                  <c:v>2.6820668203124686E-2</c:v>
                </c:pt>
                <c:pt idx="47">
                  <c:v>2.6509737558314487E-2</c:v>
                </c:pt>
                <c:pt idx="48">
                  <c:v>2.6515328939701929E-2</c:v>
                </c:pt>
                <c:pt idx="49">
                  <c:v>2.6716853129091268E-2</c:v>
                </c:pt>
                <c:pt idx="50">
                  <c:v>2.6308522604685948E-2</c:v>
                </c:pt>
                <c:pt idx="51">
                  <c:v>2.6419027195900082E-2</c:v>
                </c:pt>
                <c:pt idx="52">
                  <c:v>2.6516426086262968E-2</c:v>
                </c:pt>
                <c:pt idx="53">
                  <c:v>2.578952107886557E-2</c:v>
                </c:pt>
                <c:pt idx="54">
                  <c:v>2.5790375543562082E-2</c:v>
                </c:pt>
                <c:pt idx="55">
                  <c:v>2.4758434659039624E-2</c:v>
                </c:pt>
                <c:pt idx="56">
                  <c:v>2.4639481161974702E-2</c:v>
                </c:pt>
                <c:pt idx="57">
                  <c:v>2.4430802218444299E-2</c:v>
                </c:pt>
                <c:pt idx="58">
                  <c:v>2.4231202779252895E-2</c:v>
                </c:pt>
                <c:pt idx="59">
                  <c:v>2.4241609945385503E-2</c:v>
                </c:pt>
                <c:pt idx="60">
                  <c:v>2.4452438426021482E-2</c:v>
                </c:pt>
                <c:pt idx="61">
                  <c:v>2.5278650204811959E-2</c:v>
                </c:pt>
                <c:pt idx="62">
                  <c:v>2.5164168760829091E-2</c:v>
                </c:pt>
                <c:pt idx="63">
                  <c:v>2.5574612846834342E-2</c:v>
                </c:pt>
                <c:pt idx="64">
                  <c:v>2.5476018666694657E-2</c:v>
                </c:pt>
                <c:pt idx="65">
                  <c:v>2.5377839229928617E-2</c:v>
                </c:pt>
                <c:pt idx="66">
                  <c:v>2.5582190669151007E-2</c:v>
                </c:pt>
                <c:pt idx="67">
                  <c:v>2.5475036343227345E-2</c:v>
                </c:pt>
                <c:pt idx="68">
                  <c:v>2.5163592797280677E-2</c:v>
                </c:pt>
                <c:pt idx="69">
                  <c:v>2.5474255399751129E-2</c:v>
                </c:pt>
                <c:pt idx="70">
                  <c:v>2.6001705939122554E-2</c:v>
                </c:pt>
                <c:pt idx="71">
                  <c:v>2.5900149569492568E-2</c:v>
                </c:pt>
                <c:pt idx="72">
                  <c:v>2.6405141236781789E-2</c:v>
                </c:pt>
                <c:pt idx="73">
                  <c:v>2.6301625695877195E-2</c:v>
                </c:pt>
                <c:pt idx="74">
                  <c:v>2.609406260274693E-2</c:v>
                </c:pt>
                <c:pt idx="75">
                  <c:v>2.6296981950702184E-2</c:v>
                </c:pt>
                <c:pt idx="76">
                  <c:v>2.6084531559436006E-2</c:v>
                </c:pt>
                <c:pt idx="77">
                  <c:v>2.5666524886787799E-2</c:v>
                </c:pt>
                <c:pt idx="78">
                  <c:v>2.5769604761453686E-2</c:v>
                </c:pt>
                <c:pt idx="79">
                  <c:v>2.5455053617801544E-2</c:v>
                </c:pt>
                <c:pt idx="80">
                  <c:v>2.576254370005009E-2</c:v>
                </c:pt>
                <c:pt idx="81">
                  <c:v>2.544997862504653E-2</c:v>
                </c:pt>
                <c:pt idx="82">
                  <c:v>2.5566455113768191E-2</c:v>
                </c:pt>
                <c:pt idx="83">
                  <c:v>2.5878252786069054E-2</c:v>
                </c:pt>
                <c:pt idx="84">
                  <c:v>2.5773204051033803E-2</c:v>
                </c:pt>
                <c:pt idx="85">
                  <c:v>2.546394590150387E-2</c:v>
                </c:pt>
                <c:pt idx="86">
                  <c:v>2.4855775708048013E-2</c:v>
                </c:pt>
                <c:pt idx="87">
                  <c:v>2.5259171266306609E-2</c:v>
                </c:pt>
                <c:pt idx="88">
                  <c:v>2.4849345535858935E-2</c:v>
                </c:pt>
                <c:pt idx="89">
                  <c:v>2.505285142876831E-2</c:v>
                </c:pt>
                <c:pt idx="90">
                  <c:v>2.4321879305220288E-2</c:v>
                </c:pt>
                <c:pt idx="91">
                  <c:v>2.452768158169338E-2</c:v>
                </c:pt>
                <c:pt idx="92">
                  <c:v>2.4013257312142617E-2</c:v>
                </c:pt>
                <c:pt idx="93">
                  <c:v>2.4323211684680379E-2</c:v>
                </c:pt>
                <c:pt idx="94">
                  <c:v>2.4222133632810745E-2</c:v>
                </c:pt>
                <c:pt idx="95">
                  <c:v>2.4435050879236815E-2</c:v>
                </c:pt>
                <c:pt idx="96">
                  <c:v>2.4646848254451681E-2</c:v>
                </c:pt>
                <c:pt idx="97">
                  <c:v>2.4234674543891846E-2</c:v>
                </c:pt>
                <c:pt idx="98">
                  <c:v>2.3407440834065939E-2</c:v>
                </c:pt>
                <c:pt idx="99">
                  <c:v>2.351561745556021E-2</c:v>
                </c:pt>
                <c:pt idx="100">
                  <c:v>2.2901561113056704E-2</c:v>
                </c:pt>
                <c:pt idx="101">
                  <c:v>2.2798554257354331E-2</c:v>
                </c:pt>
                <c:pt idx="102">
                  <c:v>2.2488892326416411E-2</c:v>
                </c:pt>
                <c:pt idx="103">
                  <c:v>2.1655197070135641E-2</c:v>
                </c:pt>
                <c:pt idx="104">
                  <c:v>2.091954238313417E-2</c:v>
                </c:pt>
                <c:pt idx="105">
                  <c:v>2.1436492448891266E-2</c:v>
                </c:pt>
                <c:pt idx="106">
                  <c:v>2.142048923585433E-2</c:v>
                </c:pt>
                <c:pt idx="107">
                  <c:v>2.1433318458594943E-2</c:v>
                </c:pt>
                <c:pt idx="108">
                  <c:v>2.1122707227545435E-2</c:v>
                </c:pt>
                <c:pt idx="109">
                  <c:v>2.1737296126225419E-2</c:v>
                </c:pt>
                <c:pt idx="110">
                  <c:v>2.1741399449233936E-2</c:v>
                </c:pt>
                <c:pt idx="111">
                  <c:v>2.1525511573817144E-2</c:v>
                </c:pt>
                <c:pt idx="112">
                  <c:v>2.1210383188058828E-2</c:v>
                </c:pt>
                <c:pt idx="113">
                  <c:v>2.1117536007302394E-2</c:v>
                </c:pt>
                <c:pt idx="114">
                  <c:v>2.1120254781434443E-2</c:v>
                </c:pt>
                <c:pt idx="115">
                  <c:v>2.082005054611245E-2</c:v>
                </c:pt>
                <c:pt idx="116">
                  <c:v>2.0491280001548519E-2</c:v>
                </c:pt>
                <c:pt idx="117">
                  <c:v>2.0284673438811341E-2</c:v>
                </c:pt>
                <c:pt idx="118">
                  <c:v>2.0897618622810605E-2</c:v>
                </c:pt>
                <c:pt idx="119">
                  <c:v>2.0385617399983146E-2</c:v>
                </c:pt>
                <c:pt idx="120">
                  <c:v>2.0181833747709266E-2</c:v>
                </c:pt>
                <c:pt idx="121">
                  <c:v>2.0702596973761797E-2</c:v>
                </c:pt>
                <c:pt idx="122">
                  <c:v>2.029425196363881E-2</c:v>
                </c:pt>
                <c:pt idx="123">
                  <c:v>2.0195748157533409E-2</c:v>
                </c:pt>
                <c:pt idx="124">
                  <c:v>2.0503099666167937E-2</c:v>
                </c:pt>
                <c:pt idx="125">
                  <c:v>1.9996844153823145E-2</c:v>
                </c:pt>
                <c:pt idx="126">
                  <c:v>1.9797236630386229E-2</c:v>
                </c:pt>
                <c:pt idx="127">
                  <c:v>2.0629917165862852E-2</c:v>
                </c:pt>
                <c:pt idx="128">
                  <c:v>2.073580835108672E-2</c:v>
                </c:pt>
                <c:pt idx="129">
                  <c:v>2.0944145931550136E-2</c:v>
                </c:pt>
                <c:pt idx="130">
                  <c:v>2.0909173147890595E-2</c:v>
                </c:pt>
                <c:pt idx="131">
                  <c:v>2.1521951177606073E-2</c:v>
                </c:pt>
                <c:pt idx="132">
                  <c:v>2.1414861095277848E-2</c:v>
                </c:pt>
                <c:pt idx="133">
                  <c:v>2.1114882652217754E-2</c:v>
                </c:pt>
                <c:pt idx="134">
                  <c:v>2.152570709103107E-2</c:v>
                </c:pt>
                <c:pt idx="135">
                  <c:v>2.0818697352895349E-2</c:v>
                </c:pt>
                <c:pt idx="136">
                  <c:v>2.0594306363233998E-2</c:v>
                </c:pt>
                <c:pt idx="137">
                  <c:v>2.0704712835284324E-2</c:v>
                </c:pt>
                <c:pt idx="138">
                  <c:v>2.0706976435947395E-2</c:v>
                </c:pt>
                <c:pt idx="139">
                  <c:v>2.1011352024203667E-2</c:v>
                </c:pt>
                <c:pt idx="140">
                  <c:v>2.0717428575911658E-2</c:v>
                </c:pt>
                <c:pt idx="141">
                  <c:v>2.1023943393828598E-2</c:v>
                </c:pt>
                <c:pt idx="142">
                  <c:v>2.1024174116161028E-2</c:v>
                </c:pt>
                <c:pt idx="143">
                  <c:v>2.0821446411442346E-2</c:v>
                </c:pt>
                <c:pt idx="144">
                  <c:v>2.0822312639723728E-2</c:v>
                </c:pt>
                <c:pt idx="145">
                  <c:v>2.0437684578583765E-2</c:v>
                </c:pt>
                <c:pt idx="146">
                  <c:v>1.918594006445095E-2</c:v>
                </c:pt>
                <c:pt idx="147">
                  <c:v>1.8789188220810066E-2</c:v>
                </c:pt>
                <c:pt idx="148">
                  <c:v>1.7660558741832699E-2</c:v>
                </c:pt>
                <c:pt idx="149">
                  <c:v>1.7460566019519962E-2</c:v>
                </c:pt>
                <c:pt idx="150">
                  <c:v>1.725673808594325E-2</c:v>
                </c:pt>
                <c:pt idx="151">
                  <c:v>1.736556708205865E-2</c:v>
                </c:pt>
                <c:pt idx="152">
                  <c:v>1.7574579588731137E-2</c:v>
                </c:pt>
                <c:pt idx="153">
                  <c:v>1.6660013170586976E-2</c:v>
                </c:pt>
                <c:pt idx="154">
                  <c:v>1.6989020301593553E-2</c:v>
                </c:pt>
                <c:pt idx="155">
                  <c:v>1.6078206068157203E-2</c:v>
                </c:pt>
                <c:pt idx="156">
                  <c:v>1.5354896246419468E-2</c:v>
                </c:pt>
                <c:pt idx="157">
                  <c:v>1.5651160610747013E-2</c:v>
                </c:pt>
                <c:pt idx="158">
                  <c:v>1.6162063311037436E-2</c:v>
                </c:pt>
                <c:pt idx="159">
                  <c:v>1.565199072900195E-2</c:v>
                </c:pt>
                <c:pt idx="160">
                  <c:v>1.6066579109663831E-2</c:v>
                </c:pt>
                <c:pt idx="161">
                  <c:v>1.637239448069136E-2</c:v>
                </c:pt>
                <c:pt idx="162">
                  <c:v>1.5350612273736731E-2</c:v>
                </c:pt>
                <c:pt idx="163">
                  <c:v>1.5560042051124996E-2</c:v>
                </c:pt>
                <c:pt idx="164">
                  <c:v>1.5055276213831638E-2</c:v>
                </c:pt>
                <c:pt idx="165">
                  <c:v>1.4849694854546226E-2</c:v>
                </c:pt>
                <c:pt idx="166">
                  <c:v>1.5156643434566647E-2</c:v>
                </c:pt>
                <c:pt idx="167">
                  <c:v>1.515124408612133E-2</c:v>
                </c:pt>
                <c:pt idx="168">
                  <c:v>1.4842356755300566E-2</c:v>
                </c:pt>
                <c:pt idx="169">
                  <c:v>1.4831651165823008E-2</c:v>
                </c:pt>
                <c:pt idx="170">
                  <c:v>1.5856439946051452E-2</c:v>
                </c:pt>
                <c:pt idx="171">
                  <c:v>1.5656322023592368E-2</c:v>
                </c:pt>
                <c:pt idx="172">
                  <c:v>1.6467209642186151E-2</c:v>
                </c:pt>
                <c:pt idx="173">
                  <c:v>1.7388038636438691E-2</c:v>
                </c:pt>
                <c:pt idx="174">
                  <c:v>1.7688279753377893E-2</c:v>
                </c:pt>
                <c:pt idx="175">
                  <c:v>1.8100689249996332E-2</c:v>
                </c:pt>
                <c:pt idx="176">
                  <c:v>1.9222461480493978E-2</c:v>
                </c:pt>
                <c:pt idx="177">
                  <c:v>1.8609127927856094E-2</c:v>
                </c:pt>
                <c:pt idx="178">
                  <c:v>1.8304524647456362E-2</c:v>
                </c:pt>
                <c:pt idx="179">
                  <c:v>1.8218417194249211E-2</c:v>
                </c:pt>
                <c:pt idx="180">
                  <c:v>1.8107204020604881E-2</c:v>
                </c:pt>
                <c:pt idx="181">
                  <c:v>1.7594888512508969E-2</c:v>
                </c:pt>
                <c:pt idx="182">
                  <c:v>1.7388458636904715E-2</c:v>
                </c:pt>
                <c:pt idx="183">
                  <c:v>1.6573751431082067E-2</c:v>
                </c:pt>
                <c:pt idx="184">
                  <c:v>1.7489607507573109E-2</c:v>
                </c:pt>
                <c:pt idx="185">
                  <c:v>1.719230175699657E-2</c:v>
                </c:pt>
                <c:pt idx="186">
                  <c:v>1.7079788065381456E-2</c:v>
                </c:pt>
                <c:pt idx="187">
                  <c:v>1.6978942889960703E-2</c:v>
                </c:pt>
                <c:pt idx="188">
                  <c:v>1.6667258364978565E-2</c:v>
                </c:pt>
                <c:pt idx="189">
                  <c:v>1.6145778899854045E-2</c:v>
                </c:pt>
                <c:pt idx="190">
                  <c:v>1.5521477386520873E-2</c:v>
                </c:pt>
                <c:pt idx="191">
                  <c:v>1.5324346877293494E-2</c:v>
                </c:pt>
                <c:pt idx="192">
                  <c:v>1.5735079812524103E-2</c:v>
                </c:pt>
                <c:pt idx="193">
                  <c:v>1.5529502842081884E-2</c:v>
                </c:pt>
                <c:pt idx="194">
                  <c:v>1.6036847035931372E-2</c:v>
                </c:pt>
                <c:pt idx="195">
                  <c:v>1.6849177230134991E-2</c:v>
                </c:pt>
                <c:pt idx="196">
                  <c:v>1.7777789314658447E-2</c:v>
                </c:pt>
                <c:pt idx="197">
                  <c:v>1.7873926422769231E-2</c:v>
                </c:pt>
                <c:pt idx="198">
                  <c:v>1.7665466417488698E-2</c:v>
                </c:pt>
                <c:pt idx="199">
                  <c:v>1.7765219492733204E-2</c:v>
                </c:pt>
                <c:pt idx="200">
                  <c:v>1.7761538636622963E-2</c:v>
                </c:pt>
                <c:pt idx="201">
                  <c:v>1.81710365510581E-2</c:v>
                </c:pt>
                <c:pt idx="202">
                  <c:v>1.7970497363492544E-2</c:v>
                </c:pt>
                <c:pt idx="203">
                  <c:v>1.7865986080724018E-2</c:v>
                </c:pt>
                <c:pt idx="204">
                  <c:v>1.7866179754200889E-2</c:v>
                </c:pt>
                <c:pt idx="205">
                  <c:v>1.8178105653790438E-2</c:v>
                </c:pt>
                <c:pt idx="206">
                  <c:v>1.8681838427876813E-2</c:v>
                </c:pt>
                <c:pt idx="207">
                  <c:v>1.8582702694819479E-2</c:v>
                </c:pt>
                <c:pt idx="208">
                  <c:v>1.7975414431867415E-2</c:v>
                </c:pt>
                <c:pt idx="209">
                  <c:v>1.7054570370468505E-2</c:v>
                </c:pt>
                <c:pt idx="210">
                  <c:v>1.7460161256627204E-2</c:v>
                </c:pt>
                <c:pt idx="211">
                  <c:v>1.806887988321176E-2</c:v>
                </c:pt>
                <c:pt idx="212">
                  <c:v>1.8780637579944994E-2</c:v>
                </c:pt>
                <c:pt idx="213">
                  <c:v>1.8277649951974347E-2</c:v>
                </c:pt>
                <c:pt idx="214">
                  <c:v>1.9399595775422985E-2</c:v>
                </c:pt>
                <c:pt idx="215">
                  <c:v>1.9597327475526512E-2</c:v>
                </c:pt>
                <c:pt idx="216">
                  <c:v>1.939577603989448E-2</c:v>
                </c:pt>
                <c:pt idx="217">
                  <c:v>1.8985119756043157E-2</c:v>
                </c:pt>
                <c:pt idx="218">
                  <c:v>1.8372058721192647E-2</c:v>
                </c:pt>
                <c:pt idx="219">
                  <c:v>1.8576555151549701E-2</c:v>
                </c:pt>
                <c:pt idx="220">
                  <c:v>1.8275509380633062E-2</c:v>
                </c:pt>
                <c:pt idx="221">
                  <c:v>1.807755022087144E-2</c:v>
                </c:pt>
                <c:pt idx="222">
                  <c:v>1.7470829113576131E-2</c:v>
                </c:pt>
                <c:pt idx="223">
                  <c:v>1.788139580137096E-2</c:v>
                </c:pt>
                <c:pt idx="224">
                  <c:v>1.7882905096927526E-2</c:v>
                </c:pt>
                <c:pt idx="225">
                  <c:v>1.7785959029177723E-2</c:v>
                </c:pt>
                <c:pt idx="226">
                  <c:v>1.7576070948844742E-2</c:v>
                </c:pt>
                <c:pt idx="227">
                  <c:v>1.788719244668471E-2</c:v>
                </c:pt>
                <c:pt idx="228">
                  <c:v>1.798545150203348E-2</c:v>
                </c:pt>
                <c:pt idx="229">
                  <c:v>1.8486227089663462E-2</c:v>
                </c:pt>
                <c:pt idx="230">
                  <c:v>1.736324603986187E-2</c:v>
                </c:pt>
                <c:pt idx="231">
                  <c:v>1.7876265197517092E-2</c:v>
                </c:pt>
                <c:pt idx="232">
                  <c:v>1.8177052901623275E-2</c:v>
                </c:pt>
                <c:pt idx="233">
                  <c:v>1.8589333022876516E-2</c:v>
                </c:pt>
                <c:pt idx="234">
                  <c:v>1.8489966918152748E-2</c:v>
                </c:pt>
                <c:pt idx="235">
                  <c:v>1.869268945573492E-2</c:v>
                </c:pt>
                <c:pt idx="236">
                  <c:v>1.8088137290086171E-2</c:v>
                </c:pt>
                <c:pt idx="237">
                  <c:v>1.920113200289222E-2</c:v>
                </c:pt>
                <c:pt idx="238">
                  <c:v>1.8386941193118088E-2</c:v>
                </c:pt>
                <c:pt idx="239">
                  <c:v>1.90957538381154E-2</c:v>
                </c:pt>
                <c:pt idx="240">
                  <c:v>1.9091787612971117E-2</c:v>
                </c:pt>
                <c:pt idx="241">
                  <c:v>1.9397423443278397E-2</c:v>
                </c:pt>
                <c:pt idx="242">
                  <c:v>1.9388771772045184E-2</c:v>
                </c:pt>
                <c:pt idx="243">
                  <c:v>1.939122146507892E-2</c:v>
                </c:pt>
                <c:pt idx="244">
                  <c:v>1.9496559738453465E-2</c:v>
                </c:pt>
                <c:pt idx="245">
                  <c:v>1.9190201977827909E-2</c:v>
                </c:pt>
                <c:pt idx="246">
                  <c:v>1.9195800198329629E-2</c:v>
                </c:pt>
                <c:pt idx="247">
                  <c:v>1.8977216573287346E-2</c:v>
                </c:pt>
                <c:pt idx="248">
                  <c:v>1.9172801265604812E-2</c:v>
                </c:pt>
                <c:pt idx="249">
                  <c:v>1.9375756441747265E-2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C-45B0-BE01-953E9225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3784"/>
        <c:axId val="539785096"/>
      </c:lineChart>
      <c:catAx>
        <c:axId val="5397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85096"/>
        <c:crosses val="autoZero"/>
        <c:auto val="1"/>
        <c:lblAlgn val="ctr"/>
        <c:lblOffset val="100"/>
        <c:noMultiLvlLbl val="0"/>
      </c:catAx>
      <c:valAx>
        <c:axId val="5397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1</xdr:row>
      <xdr:rowOff>0</xdr:rowOff>
    </xdr:from>
    <xdr:to>
      <xdr:col>35</xdr:col>
      <xdr:colOff>1</xdr:colOff>
      <xdr:row>15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200025</xdr:colOff>
      <xdr:row>1</xdr:row>
      <xdr:rowOff>0</xdr:rowOff>
    </xdr:from>
    <xdr:to>
      <xdr:col>42</xdr:col>
      <xdr:colOff>190500</xdr:colOff>
      <xdr:row>14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</xdr:colOff>
      <xdr:row>17</xdr:row>
      <xdr:rowOff>9525</xdr:rowOff>
    </xdr:from>
    <xdr:to>
      <xdr:col>35</xdr:col>
      <xdr:colOff>314325</xdr:colOff>
      <xdr:row>31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4"/>
  <sheetViews>
    <sheetView tabSelected="1" topLeftCell="T1" workbookViewId="0">
      <pane ySplit="1" topLeftCell="A8" activePane="bottomLeft" state="frozen"/>
      <selection activeCell="I1" sqref="I1"/>
      <selection pane="bottomLeft" activeCell="AS18" sqref="AS18"/>
    </sheetView>
  </sheetViews>
  <sheetFormatPr defaultRowHeight="15" x14ac:dyDescent="0.25"/>
  <cols>
    <col min="1" max="1" width="10.140625" bestFit="1" customWidth="1"/>
    <col min="23" max="23" width="10.42578125" style="1" bestFit="1" customWidth="1"/>
    <col min="26" max="26" width="9.5703125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162</v>
      </c>
      <c r="H1" s="2" t="s">
        <v>6</v>
      </c>
      <c r="I1" s="2" t="s">
        <v>163</v>
      </c>
      <c r="J1" s="2" t="s">
        <v>7</v>
      </c>
      <c r="K1" s="2" t="s">
        <v>164</v>
      </c>
      <c r="L1" s="2" t="s">
        <v>161</v>
      </c>
      <c r="M1" s="2" t="s">
        <v>165</v>
      </c>
      <c r="N1" s="2" t="s">
        <v>8</v>
      </c>
      <c r="O1" s="2" t="s">
        <v>166</v>
      </c>
      <c r="P1" s="2" t="s">
        <v>168</v>
      </c>
      <c r="Q1" s="2" t="s">
        <v>169</v>
      </c>
      <c r="R1" s="2" t="s">
        <v>9</v>
      </c>
      <c r="S1" s="2" t="s">
        <v>171</v>
      </c>
      <c r="T1" s="2" t="s">
        <v>10</v>
      </c>
      <c r="U1" s="6" t="s">
        <v>172</v>
      </c>
      <c r="V1" s="6" t="s">
        <v>167</v>
      </c>
      <c r="W1" s="2" t="s">
        <v>170</v>
      </c>
      <c r="X1" s="2" t="s">
        <v>173</v>
      </c>
      <c r="Y1" s="2" t="s">
        <v>174</v>
      </c>
      <c r="Z1" s="2" t="s">
        <v>175</v>
      </c>
      <c r="AA1" s="2" t="s">
        <v>176</v>
      </c>
    </row>
    <row r="2" spans="1:27" x14ac:dyDescent="0.25">
      <c r="A2" s="13">
        <v>43497</v>
      </c>
      <c r="B2" s="1">
        <v>2.4</v>
      </c>
      <c r="C2" s="1">
        <v>2.4</v>
      </c>
      <c r="D2" s="1">
        <v>2.42</v>
      </c>
      <c r="E2" s="1">
        <v>2.5099999999999998</v>
      </c>
      <c r="F2" s="1">
        <v>2.6</v>
      </c>
      <c r="G2" s="4">
        <f>EXP(-F2/100*1)</f>
        <v>0.97433508960874937</v>
      </c>
      <c r="H2" s="1">
        <v>2.5</v>
      </c>
      <c r="I2" s="4">
        <f>EXP(-H2/100*2)</f>
        <v>0.95122942450071402</v>
      </c>
      <c r="J2" s="1">
        <v>2.4700000000000002</v>
      </c>
      <c r="K2" s="4">
        <f>EXP(-J2/100*3)</f>
        <v>0.92857883131510677</v>
      </c>
      <c r="L2" s="1">
        <f>J2+((N2-J2)/(5-3))*(4-3)</f>
        <v>2.4800000000000004</v>
      </c>
      <c r="M2" s="4">
        <f>EXP(-L2/100*4)</f>
        <v>0.90556157759559031</v>
      </c>
      <c r="N2" s="1">
        <v>2.4900000000000002</v>
      </c>
      <c r="O2" s="4">
        <f>EXP(-N2/100*5)</f>
        <v>0.8829382613663882</v>
      </c>
      <c r="P2" s="5">
        <f>N2+((R2-N2)/(7-5))*(6-5)</f>
        <v>2.5250000000000004</v>
      </c>
      <c r="Q2" s="4">
        <f>EXP(-P2/100*6)</f>
        <v>0.85941788227292693</v>
      </c>
      <c r="R2" s="1">
        <v>2.56</v>
      </c>
      <c r="S2" s="4">
        <f>EXP(-R2/100*7)</f>
        <v>0.83593869493815931</v>
      </c>
      <c r="T2" s="1">
        <v>2.66</v>
      </c>
      <c r="U2" s="12">
        <f>EXP(-T2/100*10)</f>
        <v>0.76643912750101917</v>
      </c>
      <c r="V2" s="7">
        <f>(1-O2)/(G2+I2+K2+M2+O2)</f>
        <v>2.5214459518943116E-2</v>
      </c>
      <c r="W2" s="3">
        <f>(1-U2)/SUM(G2,I2,K2,M2,O2,Q2,S2,3*U2)</f>
        <v>2.7040905017422387E-2</v>
      </c>
      <c r="X2" s="1" t="e">
        <f>IF(V2=MAX(V$2:V$251),V2,NA())</f>
        <v>#N/A</v>
      </c>
      <c r="Y2" s="1" t="e">
        <f>IF(V2=MIN(V$2:V$251),V2,NA())</f>
        <v>#N/A</v>
      </c>
      <c r="Z2" s="8" t="e">
        <f>IF(W2=MAX(W$2:W$251),W2,NA())</f>
        <v>#N/A</v>
      </c>
      <c r="AA2" s="1" t="e">
        <f>IF(W2=MIN(W$2:W$251),W2,NA())</f>
        <v>#N/A</v>
      </c>
    </row>
    <row r="3" spans="1:27" x14ac:dyDescent="0.25">
      <c r="A3" s="13">
        <v>43525</v>
      </c>
      <c r="B3" s="1">
        <v>2.42</v>
      </c>
      <c r="C3" s="1">
        <v>2.42</v>
      </c>
      <c r="D3" s="1">
        <v>2.41</v>
      </c>
      <c r="E3" s="1">
        <v>2.4700000000000002</v>
      </c>
      <c r="F3" s="1">
        <v>2.5</v>
      </c>
      <c r="G3" s="4">
        <f t="shared" ref="G3:G66" si="0">EXP(-F3/100*1)</f>
        <v>0.97530991202833262</v>
      </c>
      <c r="H3" s="1">
        <v>2.39</v>
      </c>
      <c r="I3" s="4">
        <f t="shared" ref="I3:I66" si="1">EXP(-H3/100*2)</f>
        <v>0.95332443289886692</v>
      </c>
      <c r="J3" s="1">
        <v>2.35</v>
      </c>
      <c r="K3" s="4">
        <f t="shared" ref="K3:K66" si="2">EXP(-J3/100*3)</f>
        <v>0.93192773952580032</v>
      </c>
      <c r="L3" s="1">
        <f t="shared" ref="L3:L66" si="3">J3+((N3-J3)/(5-3))*(4-3)</f>
        <v>2.3600000000000003</v>
      </c>
      <c r="M3" s="4">
        <f t="shared" ref="M3:M66" si="4">EXP(-L3/100*4)</f>
        <v>0.90991872194878287</v>
      </c>
      <c r="N3" s="1">
        <v>2.37</v>
      </c>
      <c r="O3" s="4">
        <f t="shared" ref="O3:O66" si="5">EXP(-N3/100*5)</f>
        <v>0.88825181565680444</v>
      </c>
      <c r="P3" s="5">
        <f t="shared" ref="P3:P66" si="6">N3+((R3-N3)/(7-5))*(6-5)</f>
        <v>2.4050000000000002</v>
      </c>
      <c r="Q3" s="4">
        <f t="shared" ref="Q3:Q66" si="7">EXP(-P3/100*6)</f>
        <v>0.86562802069583966</v>
      </c>
      <c r="R3" s="1">
        <v>2.44</v>
      </c>
      <c r="S3" s="4">
        <f t="shared" ref="S3:S66" si="8">EXP(-R3/100*7)</f>
        <v>0.84299015464386962</v>
      </c>
      <c r="T3" s="1">
        <v>2.56</v>
      </c>
      <c r="U3" s="12">
        <f t="shared" ref="U3:U66" si="9">EXP(-T3/100*10)</f>
        <v>0.77414196879224839</v>
      </c>
      <c r="V3" s="7">
        <f t="shared" ref="V3:V66" si="10">(1-O3)/(G3+I3+K3+M3+O3)</f>
        <v>2.3986820753369741E-2</v>
      </c>
      <c r="W3" s="3">
        <f t="shared" ref="W3:W66" si="11">(1-U3)/SUM(G3,I3,K3,M3,O3,Q3,S3,3*U3)</f>
        <v>2.5991235322494949E-2</v>
      </c>
      <c r="X3" s="1" t="e">
        <f t="shared" ref="X3:X66" si="12">IF(V3=MAX(V$2:V$251),V3,NA())</f>
        <v>#N/A</v>
      </c>
      <c r="Y3" s="1" t="e">
        <f t="shared" ref="Y3:Y66" si="13">IF(V3=MIN(V$2:V$251),V3,NA())</f>
        <v>#N/A</v>
      </c>
      <c r="Z3" s="8" t="e">
        <f t="shared" ref="Z3:Z66" si="14">IF(W3=MAX(W$2:W$251),W3,NA())</f>
        <v>#N/A</v>
      </c>
      <c r="AA3" s="1" t="e">
        <f t="shared" ref="AA3:AA66" si="15">IF(W3=MIN(W$2:W$251),W3,NA())</f>
        <v>#N/A</v>
      </c>
    </row>
    <row r="4" spans="1:27" x14ac:dyDescent="0.25">
      <c r="A4" s="13">
        <v>43556</v>
      </c>
      <c r="B4" s="1">
        <v>2.4</v>
      </c>
      <c r="C4" s="1">
        <v>2.42</v>
      </c>
      <c r="D4" s="1">
        <v>2.42</v>
      </c>
      <c r="E4" s="1">
        <v>2.5099999999999998</v>
      </c>
      <c r="F4" s="1">
        <v>2.57</v>
      </c>
      <c r="G4" s="4">
        <f t="shared" si="0"/>
        <v>0.97462743398509577</v>
      </c>
      <c r="H4" s="1">
        <v>2.5</v>
      </c>
      <c r="I4" s="4">
        <f t="shared" si="1"/>
        <v>0.95122942450071402</v>
      </c>
      <c r="J4" s="1">
        <v>2.4700000000000002</v>
      </c>
      <c r="K4" s="4">
        <f t="shared" si="2"/>
        <v>0.92857883131510677</v>
      </c>
      <c r="L4" s="1">
        <f t="shared" si="3"/>
        <v>2.4800000000000004</v>
      </c>
      <c r="M4" s="4">
        <f t="shared" si="4"/>
        <v>0.90556157759559031</v>
      </c>
      <c r="N4" s="1">
        <v>2.4900000000000002</v>
      </c>
      <c r="O4" s="4">
        <f t="shared" si="5"/>
        <v>0.8829382613663882</v>
      </c>
      <c r="P4" s="5">
        <f t="shared" si="6"/>
        <v>2.5250000000000004</v>
      </c>
      <c r="Q4" s="4">
        <f t="shared" si="7"/>
        <v>0.85941788227292693</v>
      </c>
      <c r="R4" s="1">
        <v>2.56</v>
      </c>
      <c r="S4" s="4">
        <f t="shared" si="8"/>
        <v>0.83593869493815931</v>
      </c>
      <c r="T4" s="1">
        <v>2.67</v>
      </c>
      <c r="U4" s="12">
        <f t="shared" si="9"/>
        <v>0.765673071465374</v>
      </c>
      <c r="V4" s="7">
        <f t="shared" si="10"/>
        <v>2.5212871879959697E-2</v>
      </c>
      <c r="W4" s="3">
        <f t="shared" si="11"/>
        <v>2.7135898155966297E-2</v>
      </c>
      <c r="X4" s="1" t="e">
        <f t="shared" si="12"/>
        <v>#N/A</v>
      </c>
      <c r="Y4" s="1" t="e">
        <f t="shared" si="13"/>
        <v>#N/A</v>
      </c>
      <c r="Z4" s="8" t="e">
        <f t="shared" si="14"/>
        <v>#N/A</v>
      </c>
      <c r="AA4" s="1" t="e">
        <f t="shared" si="15"/>
        <v>#N/A</v>
      </c>
    </row>
    <row r="5" spans="1:27" x14ac:dyDescent="0.25">
      <c r="A5" s="13">
        <v>43647</v>
      </c>
      <c r="B5" s="1">
        <v>2.42</v>
      </c>
      <c r="C5" s="1">
        <v>2.42</v>
      </c>
      <c r="D5" s="1">
        <v>2.4500000000000002</v>
      </c>
      <c r="E5" s="1">
        <v>2.54</v>
      </c>
      <c r="F5" s="1">
        <v>2.58</v>
      </c>
      <c r="G5" s="4">
        <f t="shared" si="0"/>
        <v>0.97452997611467207</v>
      </c>
      <c r="H5" s="1">
        <v>2.5299999999999998</v>
      </c>
      <c r="I5" s="4">
        <f t="shared" si="1"/>
        <v>0.95065885803307082</v>
      </c>
      <c r="J5" s="1">
        <v>2.5099999999999998</v>
      </c>
      <c r="K5" s="4">
        <f t="shared" si="2"/>
        <v>0.92746520502693663</v>
      </c>
      <c r="L5" s="1">
        <f t="shared" si="3"/>
        <v>2.5199999999999996</v>
      </c>
      <c r="M5" s="4">
        <f t="shared" si="4"/>
        <v>0.90411383757230723</v>
      </c>
      <c r="N5" s="1">
        <v>2.5299999999999998</v>
      </c>
      <c r="O5" s="4">
        <f t="shared" si="5"/>
        <v>0.88117414954351547</v>
      </c>
      <c r="P5" s="5">
        <f t="shared" si="6"/>
        <v>2.5649999999999999</v>
      </c>
      <c r="Q5" s="4">
        <f t="shared" si="7"/>
        <v>0.85735775250006163</v>
      </c>
      <c r="R5" s="1">
        <v>2.6</v>
      </c>
      <c r="S5" s="4">
        <f t="shared" si="8"/>
        <v>0.8336013404157353</v>
      </c>
      <c r="T5" s="1">
        <v>2.7</v>
      </c>
      <c r="U5" s="12">
        <f t="shared" si="9"/>
        <v>0.76337949433685315</v>
      </c>
      <c r="V5" s="7">
        <f t="shared" si="10"/>
        <v>2.5620382873031141E-2</v>
      </c>
      <c r="W5" s="3">
        <f t="shared" si="11"/>
        <v>2.7453233374433842E-2</v>
      </c>
      <c r="X5" s="1" t="e">
        <f t="shared" si="12"/>
        <v>#N/A</v>
      </c>
      <c r="Y5" s="1" t="e">
        <f t="shared" si="13"/>
        <v>#N/A</v>
      </c>
      <c r="Z5" s="8" t="e">
        <f t="shared" si="14"/>
        <v>#N/A</v>
      </c>
      <c r="AA5" s="1" t="e">
        <f t="shared" si="15"/>
        <v>#N/A</v>
      </c>
    </row>
    <row r="6" spans="1:27" x14ac:dyDescent="0.25">
      <c r="A6" s="13">
        <v>43678</v>
      </c>
      <c r="B6" s="1">
        <v>2.4</v>
      </c>
      <c r="C6" s="1">
        <v>2.42</v>
      </c>
      <c r="D6" s="1">
        <v>2.46</v>
      </c>
      <c r="E6" s="1">
        <v>2.54</v>
      </c>
      <c r="F6" s="1">
        <v>2.6</v>
      </c>
      <c r="G6" s="4">
        <f t="shared" si="0"/>
        <v>0.97433508960874937</v>
      </c>
      <c r="H6" s="1">
        <v>2.58</v>
      </c>
      <c r="I6" s="4">
        <f t="shared" si="1"/>
        <v>0.94970867434606332</v>
      </c>
      <c r="J6" s="1">
        <v>2.57</v>
      </c>
      <c r="K6" s="4">
        <f t="shared" si="2"/>
        <v>0.92579726925042971</v>
      </c>
      <c r="L6" s="1">
        <f t="shared" si="3"/>
        <v>2.5750000000000002</v>
      </c>
      <c r="M6" s="4">
        <f t="shared" si="4"/>
        <v>0.90212697348151649</v>
      </c>
      <c r="N6" s="1">
        <v>2.58</v>
      </c>
      <c r="O6" s="4">
        <f t="shared" si="5"/>
        <v>0.87897396554558316</v>
      </c>
      <c r="P6" s="5">
        <f t="shared" si="6"/>
        <v>2.605</v>
      </c>
      <c r="Q6" s="4">
        <f t="shared" si="7"/>
        <v>0.85530256111022096</v>
      </c>
      <c r="R6" s="1">
        <v>2.63</v>
      </c>
      <c r="S6" s="4">
        <f t="shared" si="8"/>
        <v>0.83185261440582936</v>
      </c>
      <c r="T6" s="1">
        <v>2.73</v>
      </c>
      <c r="U6" s="12">
        <f t="shared" si="9"/>
        <v>0.76109278762893429</v>
      </c>
      <c r="V6" s="7">
        <f t="shared" si="10"/>
        <v>2.6134215280628169E-2</v>
      </c>
      <c r="W6" s="3">
        <f t="shared" si="11"/>
        <v>2.777546592119693E-2</v>
      </c>
      <c r="X6" s="1" t="e">
        <f t="shared" si="12"/>
        <v>#N/A</v>
      </c>
      <c r="Y6" s="1" t="e">
        <f t="shared" si="13"/>
        <v>#N/A</v>
      </c>
      <c r="Z6" s="8" t="e">
        <f t="shared" si="14"/>
        <v>#N/A</v>
      </c>
      <c r="AA6" s="1" t="e">
        <f t="shared" si="15"/>
        <v>#N/A</v>
      </c>
    </row>
    <row r="7" spans="1:27" x14ac:dyDescent="0.25">
      <c r="A7" s="13">
        <v>43709</v>
      </c>
      <c r="B7" s="1">
        <v>2.4</v>
      </c>
      <c r="C7" s="1">
        <v>2.42</v>
      </c>
      <c r="D7" s="1">
        <v>2.4500000000000002</v>
      </c>
      <c r="E7" s="1">
        <v>2.52</v>
      </c>
      <c r="F7" s="1">
        <v>2.59</v>
      </c>
      <c r="G7" s="4">
        <f t="shared" si="0"/>
        <v>0.97443252798954805</v>
      </c>
      <c r="H7" s="1">
        <v>2.56</v>
      </c>
      <c r="I7" s="4">
        <f t="shared" si="1"/>
        <v>0.95008863380262687</v>
      </c>
      <c r="J7" s="1">
        <v>2.54</v>
      </c>
      <c r="K7" s="4">
        <f t="shared" si="2"/>
        <v>0.92663086185315879</v>
      </c>
      <c r="L7" s="1">
        <f t="shared" si="3"/>
        <v>2.5549999999999997</v>
      </c>
      <c r="M7" s="4">
        <f t="shared" si="4"/>
        <v>0.90284896381793012</v>
      </c>
      <c r="N7" s="1">
        <v>2.57</v>
      </c>
      <c r="O7" s="4">
        <f t="shared" si="5"/>
        <v>0.87941356241841595</v>
      </c>
      <c r="P7" s="5">
        <f t="shared" si="6"/>
        <v>2.605</v>
      </c>
      <c r="Q7" s="4">
        <f t="shared" si="7"/>
        <v>0.85530256111022096</v>
      </c>
      <c r="R7" s="1">
        <v>2.64</v>
      </c>
      <c r="S7" s="4">
        <f t="shared" si="8"/>
        <v>0.83127052133209001</v>
      </c>
      <c r="T7" s="1">
        <v>2.74</v>
      </c>
      <c r="U7" s="12">
        <f t="shared" si="9"/>
        <v>0.76033207526088209</v>
      </c>
      <c r="V7" s="7">
        <f t="shared" si="10"/>
        <v>2.6025393645095575E-2</v>
      </c>
      <c r="W7" s="3">
        <f t="shared" si="11"/>
        <v>2.7865175507011914E-2</v>
      </c>
      <c r="X7" s="1" t="e">
        <f t="shared" si="12"/>
        <v>#N/A</v>
      </c>
      <c r="Y7" s="1" t="e">
        <f t="shared" si="13"/>
        <v>#N/A</v>
      </c>
      <c r="Z7" s="8" t="e">
        <f t="shared" si="14"/>
        <v>#N/A</v>
      </c>
      <c r="AA7" s="1" t="e">
        <f t="shared" si="15"/>
        <v>#N/A</v>
      </c>
    </row>
    <row r="8" spans="1:27" x14ac:dyDescent="0.25">
      <c r="A8" s="13">
        <v>43739</v>
      </c>
      <c r="B8" s="1">
        <v>2.42</v>
      </c>
      <c r="C8" s="1">
        <v>2.42</v>
      </c>
      <c r="D8" s="1">
        <v>2.4300000000000002</v>
      </c>
      <c r="E8" s="1">
        <v>2.5099999999999998</v>
      </c>
      <c r="F8" s="1">
        <v>2.59</v>
      </c>
      <c r="G8" s="4">
        <f t="shared" si="0"/>
        <v>0.97443252798954805</v>
      </c>
      <c r="H8" s="1">
        <v>2.56</v>
      </c>
      <c r="I8" s="4">
        <f t="shared" si="1"/>
        <v>0.95008863380262687</v>
      </c>
      <c r="J8" s="1">
        <v>2.54</v>
      </c>
      <c r="K8" s="4">
        <f t="shared" si="2"/>
        <v>0.92663086185315879</v>
      </c>
      <c r="L8" s="1">
        <f t="shared" si="3"/>
        <v>2.5499999999999998</v>
      </c>
      <c r="M8" s="4">
        <f t="shared" si="4"/>
        <v>0.90302955166887677</v>
      </c>
      <c r="N8" s="1">
        <v>2.56</v>
      </c>
      <c r="O8" s="4">
        <f t="shared" si="5"/>
        <v>0.87985337914464379</v>
      </c>
      <c r="P8" s="5">
        <f t="shared" si="6"/>
        <v>2.5949999999999998</v>
      </c>
      <c r="Q8" s="4">
        <f t="shared" si="7"/>
        <v>0.85581589663214364</v>
      </c>
      <c r="R8" s="1">
        <v>2.63</v>
      </c>
      <c r="S8" s="4">
        <f t="shared" si="8"/>
        <v>0.83185261440582936</v>
      </c>
      <c r="T8" s="1">
        <v>2.74</v>
      </c>
      <c r="U8" s="12">
        <f t="shared" si="9"/>
        <v>0.76033207526088209</v>
      </c>
      <c r="V8" s="7">
        <f t="shared" si="10"/>
        <v>2.5926999264377908E-2</v>
      </c>
      <c r="W8" s="3">
        <f t="shared" si="11"/>
        <v>2.7859617717687912E-2</v>
      </c>
      <c r="X8" s="1" t="e">
        <f t="shared" si="12"/>
        <v>#N/A</v>
      </c>
      <c r="Y8" s="1" t="e">
        <f t="shared" si="13"/>
        <v>#N/A</v>
      </c>
      <c r="Z8" s="8" t="e">
        <f t="shared" si="14"/>
        <v>#N/A</v>
      </c>
      <c r="AA8" s="1" t="e">
        <f t="shared" si="15"/>
        <v>#N/A</v>
      </c>
    </row>
    <row r="9" spans="1:27" x14ac:dyDescent="0.25">
      <c r="A9" s="13">
        <v>43770</v>
      </c>
      <c r="B9" s="1">
        <v>2.41</v>
      </c>
      <c r="C9" s="1">
        <v>2.4300000000000002</v>
      </c>
      <c r="D9" s="1">
        <v>2.4300000000000002</v>
      </c>
      <c r="E9" s="1">
        <v>2.5</v>
      </c>
      <c r="F9" s="1">
        <v>2.58</v>
      </c>
      <c r="G9" s="4">
        <f t="shared" si="0"/>
        <v>0.97452997611467207</v>
      </c>
      <c r="H9" s="1">
        <v>2.5499999999999998</v>
      </c>
      <c r="I9" s="4">
        <f t="shared" si="1"/>
        <v>0.95027867053242698</v>
      </c>
      <c r="J9" s="1">
        <v>2.5099999999999998</v>
      </c>
      <c r="K9" s="4">
        <f t="shared" si="2"/>
        <v>0.92746520502693663</v>
      </c>
      <c r="L9" s="1">
        <f t="shared" si="3"/>
        <v>2.5149999999999997</v>
      </c>
      <c r="M9" s="4">
        <f t="shared" si="4"/>
        <v>0.90429467842330402</v>
      </c>
      <c r="N9" s="1">
        <v>2.52</v>
      </c>
      <c r="O9" s="4">
        <f t="shared" si="5"/>
        <v>0.88161484678341606</v>
      </c>
      <c r="P9" s="5">
        <f t="shared" si="6"/>
        <v>2.56</v>
      </c>
      <c r="Q9" s="4">
        <f t="shared" si="7"/>
        <v>0.85761499841076883</v>
      </c>
      <c r="R9" s="1">
        <v>2.6</v>
      </c>
      <c r="S9" s="4">
        <f t="shared" si="8"/>
        <v>0.8336013404157353</v>
      </c>
      <c r="T9" s="1">
        <v>2.71</v>
      </c>
      <c r="U9" s="12">
        <f t="shared" si="9"/>
        <v>0.76261649640506535</v>
      </c>
      <c r="V9" s="7">
        <f t="shared" si="10"/>
        <v>2.5524034648280691E-2</v>
      </c>
      <c r="W9" s="3">
        <f t="shared" si="11"/>
        <v>2.7547480402369404E-2</v>
      </c>
      <c r="X9" s="1" t="e">
        <f t="shared" si="12"/>
        <v>#N/A</v>
      </c>
      <c r="Y9" s="1" t="e">
        <f t="shared" si="13"/>
        <v>#N/A</v>
      </c>
      <c r="Z9" s="8" t="e">
        <f t="shared" si="14"/>
        <v>#N/A</v>
      </c>
      <c r="AA9" s="1" t="e">
        <f t="shared" si="15"/>
        <v>#N/A</v>
      </c>
    </row>
    <row r="10" spans="1:27" x14ac:dyDescent="0.25">
      <c r="A10" s="13" t="s">
        <v>11</v>
      </c>
      <c r="B10" s="1">
        <v>2.42</v>
      </c>
      <c r="C10" s="1">
        <v>2.4300000000000002</v>
      </c>
      <c r="D10" s="1">
        <v>2.4500000000000002</v>
      </c>
      <c r="E10" s="1">
        <v>2.52</v>
      </c>
      <c r="F10" s="1">
        <v>2.57</v>
      </c>
      <c r="G10" s="4">
        <f t="shared" si="0"/>
        <v>0.97462743398509577</v>
      </c>
      <c r="H10" s="1">
        <v>2.5299999999999998</v>
      </c>
      <c r="I10" s="4">
        <f t="shared" si="1"/>
        <v>0.95065885803307082</v>
      </c>
      <c r="J10" s="1">
        <v>2.5099999999999998</v>
      </c>
      <c r="K10" s="4">
        <f t="shared" si="2"/>
        <v>0.92746520502693663</v>
      </c>
      <c r="L10" s="1">
        <f t="shared" si="3"/>
        <v>2.5199999999999996</v>
      </c>
      <c r="M10" s="4">
        <f t="shared" si="4"/>
        <v>0.90411383757230723</v>
      </c>
      <c r="N10" s="1">
        <v>2.5299999999999998</v>
      </c>
      <c r="O10" s="4">
        <f t="shared" si="5"/>
        <v>0.88117414954351547</v>
      </c>
      <c r="P10" s="5">
        <f t="shared" si="6"/>
        <v>2.5649999999999999</v>
      </c>
      <c r="Q10" s="4">
        <f t="shared" si="7"/>
        <v>0.85735775250006163</v>
      </c>
      <c r="R10" s="1">
        <v>2.6</v>
      </c>
      <c r="S10" s="4">
        <f t="shared" si="8"/>
        <v>0.8336013404157353</v>
      </c>
      <c r="T10" s="1">
        <v>2.71</v>
      </c>
      <c r="U10" s="12">
        <f t="shared" si="9"/>
        <v>0.76261649640506535</v>
      </c>
      <c r="V10" s="7">
        <f t="shared" si="10"/>
        <v>2.5619844518848783E-2</v>
      </c>
      <c r="W10" s="3">
        <f t="shared" si="11"/>
        <v>2.7548762815437187E-2</v>
      </c>
      <c r="X10" s="1" t="e">
        <f t="shared" si="12"/>
        <v>#N/A</v>
      </c>
      <c r="Y10" s="1" t="e">
        <f t="shared" si="13"/>
        <v>#N/A</v>
      </c>
      <c r="Z10" s="8" t="e">
        <f t="shared" si="14"/>
        <v>#N/A</v>
      </c>
      <c r="AA10" s="1" t="e">
        <f t="shared" si="15"/>
        <v>#N/A</v>
      </c>
    </row>
    <row r="11" spans="1:27" x14ac:dyDescent="0.25">
      <c r="A11" s="13" t="s">
        <v>12</v>
      </c>
      <c r="B11" s="1">
        <v>2.41</v>
      </c>
      <c r="C11" s="1">
        <v>2.4300000000000002</v>
      </c>
      <c r="D11" s="1">
        <v>2.4500000000000002</v>
      </c>
      <c r="E11" s="1">
        <v>2.52</v>
      </c>
      <c r="F11" s="1">
        <v>2.57</v>
      </c>
      <c r="G11" s="4">
        <f t="shared" si="0"/>
        <v>0.97462743398509577</v>
      </c>
      <c r="H11" s="1">
        <v>2.5299999999999998</v>
      </c>
      <c r="I11" s="4">
        <f t="shared" si="1"/>
        <v>0.95065885803307082</v>
      </c>
      <c r="J11" s="1">
        <v>2.5099999999999998</v>
      </c>
      <c r="K11" s="4">
        <f t="shared" si="2"/>
        <v>0.92746520502693663</v>
      </c>
      <c r="L11" s="1">
        <f t="shared" si="3"/>
        <v>2.5199999999999996</v>
      </c>
      <c r="M11" s="4">
        <f t="shared" si="4"/>
        <v>0.90411383757230723</v>
      </c>
      <c r="N11" s="1">
        <v>2.5299999999999998</v>
      </c>
      <c r="O11" s="4">
        <f t="shared" si="5"/>
        <v>0.88117414954351547</v>
      </c>
      <c r="P11" s="5">
        <f t="shared" si="6"/>
        <v>2.57</v>
      </c>
      <c r="Q11" s="4">
        <f t="shared" si="7"/>
        <v>0.85710058375155262</v>
      </c>
      <c r="R11" s="1">
        <v>2.61</v>
      </c>
      <c r="S11" s="4">
        <f t="shared" si="8"/>
        <v>0.83301802366212685</v>
      </c>
      <c r="T11" s="1">
        <v>2.72</v>
      </c>
      <c r="U11" s="12">
        <f t="shared" si="9"/>
        <v>0.76185426108983756</v>
      </c>
      <c r="V11" s="7">
        <f t="shared" si="10"/>
        <v>2.5619844518848783E-2</v>
      </c>
      <c r="W11" s="3">
        <f t="shared" si="11"/>
        <v>2.7647255160734723E-2</v>
      </c>
      <c r="X11" s="1" t="e">
        <f t="shared" si="12"/>
        <v>#N/A</v>
      </c>
      <c r="Y11" s="1" t="e">
        <f t="shared" si="13"/>
        <v>#N/A</v>
      </c>
      <c r="Z11" s="8" t="e">
        <f t="shared" si="14"/>
        <v>#N/A</v>
      </c>
      <c r="AA11" s="1" t="e">
        <f t="shared" si="15"/>
        <v>#N/A</v>
      </c>
    </row>
    <row r="12" spans="1:27" x14ac:dyDescent="0.25">
      <c r="A12" s="13" t="s">
        <v>13</v>
      </c>
      <c r="B12" s="1">
        <v>2.41</v>
      </c>
      <c r="C12" s="1">
        <v>2.4</v>
      </c>
      <c r="D12" s="1">
        <v>2.4300000000000002</v>
      </c>
      <c r="E12" s="1">
        <v>2.4900000000000002</v>
      </c>
      <c r="F12" s="1">
        <v>2.57</v>
      </c>
      <c r="G12" s="4">
        <f t="shared" si="0"/>
        <v>0.97462743398509577</v>
      </c>
      <c r="H12" s="1">
        <v>2.5499999999999998</v>
      </c>
      <c r="I12" s="4">
        <f t="shared" si="1"/>
        <v>0.95027867053242698</v>
      </c>
      <c r="J12" s="1">
        <v>2.5299999999999998</v>
      </c>
      <c r="K12" s="4">
        <f t="shared" si="2"/>
        <v>0.92690889281427369</v>
      </c>
      <c r="L12" s="1">
        <f t="shared" si="3"/>
        <v>2.5350000000000001</v>
      </c>
      <c r="M12" s="4">
        <f t="shared" si="4"/>
        <v>0.90357153197771134</v>
      </c>
      <c r="N12" s="1">
        <v>2.54</v>
      </c>
      <c r="O12" s="4">
        <f t="shared" si="5"/>
        <v>0.88073367259715696</v>
      </c>
      <c r="P12" s="5">
        <f t="shared" si="6"/>
        <v>2.58</v>
      </c>
      <c r="Q12" s="4">
        <f t="shared" si="7"/>
        <v>0.85658647764855578</v>
      </c>
      <c r="R12" s="1">
        <v>2.62</v>
      </c>
      <c r="S12" s="4">
        <f t="shared" si="8"/>
        <v>0.83243511508736656</v>
      </c>
      <c r="T12" s="1">
        <v>2.73</v>
      </c>
      <c r="U12" s="12">
        <f t="shared" si="9"/>
        <v>0.76109278762893429</v>
      </c>
      <c r="V12" s="7">
        <f t="shared" si="10"/>
        <v>2.5725460559411988E-2</v>
      </c>
      <c r="W12" s="3">
        <f t="shared" si="11"/>
        <v>2.7752736042060466E-2</v>
      </c>
      <c r="X12" s="1" t="e">
        <f t="shared" si="12"/>
        <v>#N/A</v>
      </c>
      <c r="Y12" s="1" t="e">
        <f t="shared" si="13"/>
        <v>#N/A</v>
      </c>
      <c r="Z12" s="8" t="e">
        <f t="shared" si="14"/>
        <v>#N/A</v>
      </c>
      <c r="AA12" s="1" t="e">
        <f t="shared" si="15"/>
        <v>#N/A</v>
      </c>
    </row>
    <row r="13" spans="1:27" x14ac:dyDescent="0.25">
      <c r="A13" s="13" t="s">
        <v>14</v>
      </c>
      <c r="B13" s="1">
        <v>2.41</v>
      </c>
      <c r="C13" s="1">
        <v>2.41</v>
      </c>
      <c r="D13" s="1">
        <v>2.42</v>
      </c>
      <c r="E13" s="1">
        <v>2.5</v>
      </c>
      <c r="F13" s="1">
        <v>2.57</v>
      </c>
      <c r="G13" s="4">
        <f t="shared" si="0"/>
        <v>0.97462743398509577</v>
      </c>
      <c r="H13" s="1">
        <v>2.56</v>
      </c>
      <c r="I13" s="4">
        <f t="shared" si="1"/>
        <v>0.95008863380262687</v>
      </c>
      <c r="J13" s="1">
        <v>2.5499999999999998</v>
      </c>
      <c r="K13" s="4">
        <f t="shared" si="2"/>
        <v>0.92635291428882216</v>
      </c>
      <c r="L13" s="1">
        <f t="shared" si="3"/>
        <v>2.5649999999999999</v>
      </c>
      <c r="M13" s="4">
        <f t="shared" si="4"/>
        <v>0.90248789645069061</v>
      </c>
      <c r="N13" s="1">
        <v>2.58</v>
      </c>
      <c r="O13" s="4">
        <f t="shared" si="5"/>
        <v>0.87897396554558316</v>
      </c>
      <c r="P13" s="5">
        <f t="shared" si="6"/>
        <v>2.62</v>
      </c>
      <c r="Q13" s="4">
        <f t="shared" si="7"/>
        <v>0.85453313509886319</v>
      </c>
      <c r="R13" s="1">
        <v>2.66</v>
      </c>
      <c r="S13" s="4">
        <f t="shared" si="8"/>
        <v>0.8301075568673012</v>
      </c>
      <c r="T13" s="1">
        <v>2.75</v>
      </c>
      <c r="U13" s="12">
        <f t="shared" si="9"/>
        <v>0.75957212322496848</v>
      </c>
      <c r="V13" s="7">
        <f t="shared" si="10"/>
        <v>2.6125251731300602E-2</v>
      </c>
      <c r="W13" s="3">
        <f t="shared" si="11"/>
        <v>2.7970103776622478E-2</v>
      </c>
      <c r="X13" s="1" t="e">
        <f t="shared" si="12"/>
        <v>#N/A</v>
      </c>
      <c r="Y13" s="1" t="e">
        <f t="shared" si="13"/>
        <v>#N/A</v>
      </c>
      <c r="Z13" s="8" t="e">
        <f t="shared" si="14"/>
        <v>#N/A</v>
      </c>
      <c r="AA13" s="1" t="e">
        <f t="shared" si="15"/>
        <v>#N/A</v>
      </c>
    </row>
    <row r="14" spans="1:27" x14ac:dyDescent="0.25">
      <c r="A14" s="13" t="s">
        <v>15</v>
      </c>
      <c r="B14" s="1">
        <v>2.4</v>
      </c>
      <c r="C14" s="1">
        <v>2.4</v>
      </c>
      <c r="D14" s="1">
        <v>2.41</v>
      </c>
      <c r="E14" s="1">
        <v>2.5</v>
      </c>
      <c r="F14" s="1">
        <v>2.6</v>
      </c>
      <c r="G14" s="4">
        <f t="shared" si="0"/>
        <v>0.97433508960874937</v>
      </c>
      <c r="H14" s="1">
        <v>2.62</v>
      </c>
      <c r="I14" s="4">
        <f t="shared" si="1"/>
        <v>0.94894921123233666</v>
      </c>
      <c r="J14" s="1">
        <v>2.6</v>
      </c>
      <c r="K14" s="4">
        <f t="shared" si="2"/>
        <v>0.92496442654353928</v>
      </c>
      <c r="L14" s="1">
        <f t="shared" si="3"/>
        <v>2.6100000000000003</v>
      </c>
      <c r="M14" s="4">
        <f t="shared" si="4"/>
        <v>0.90086487939064797</v>
      </c>
      <c r="N14" s="1">
        <v>2.62</v>
      </c>
      <c r="O14" s="4">
        <f t="shared" si="5"/>
        <v>0.87721777439104354</v>
      </c>
      <c r="P14" s="5">
        <f t="shared" si="6"/>
        <v>2.66</v>
      </c>
      <c r="Q14" s="4">
        <f t="shared" si="7"/>
        <v>0.8524847146623914</v>
      </c>
      <c r="R14" s="1">
        <v>2.7</v>
      </c>
      <c r="S14" s="4">
        <f t="shared" si="8"/>
        <v>0.82778650669473364</v>
      </c>
      <c r="T14" s="1">
        <v>2.79</v>
      </c>
      <c r="U14" s="12">
        <f t="shared" si="9"/>
        <v>0.75653990321504738</v>
      </c>
      <c r="V14" s="7">
        <f t="shared" si="10"/>
        <v>2.6539868308785648E-2</v>
      </c>
      <c r="W14" s="3">
        <f t="shared" si="11"/>
        <v>2.8387801519500405E-2</v>
      </c>
      <c r="X14" s="15">
        <f t="shared" si="12"/>
        <v>2.6539868308785648E-2</v>
      </c>
      <c r="Y14" s="1" t="e">
        <f t="shared" si="13"/>
        <v>#N/A</v>
      </c>
      <c r="Z14" s="16">
        <f t="shared" si="14"/>
        <v>2.8387801519500405E-2</v>
      </c>
      <c r="AA14" s="1" t="e">
        <f t="shared" si="15"/>
        <v>#N/A</v>
      </c>
    </row>
    <row r="15" spans="1:27" x14ac:dyDescent="0.25">
      <c r="A15" s="13" t="s">
        <v>16</v>
      </c>
      <c r="B15" s="1">
        <v>2.38</v>
      </c>
      <c r="C15" s="1">
        <v>2.4</v>
      </c>
      <c r="D15" s="1">
        <v>2.4300000000000002</v>
      </c>
      <c r="E15" s="1">
        <v>2.5099999999999998</v>
      </c>
      <c r="F15" s="1">
        <v>2.59</v>
      </c>
      <c r="G15" s="4">
        <f t="shared" si="0"/>
        <v>0.97443252798954805</v>
      </c>
      <c r="H15" s="1">
        <v>2.58</v>
      </c>
      <c r="I15" s="4">
        <f t="shared" si="1"/>
        <v>0.94970867434606332</v>
      </c>
      <c r="J15" s="1">
        <v>2.5499999999999998</v>
      </c>
      <c r="K15" s="4">
        <f t="shared" si="2"/>
        <v>0.92635291428882216</v>
      </c>
      <c r="L15" s="1">
        <f t="shared" si="3"/>
        <v>2.5599999999999996</v>
      </c>
      <c r="M15" s="4">
        <f t="shared" si="4"/>
        <v>0.90266841208094206</v>
      </c>
      <c r="N15" s="1">
        <v>2.57</v>
      </c>
      <c r="O15" s="4">
        <f t="shared" si="5"/>
        <v>0.87941356241841595</v>
      </c>
      <c r="P15" s="5">
        <f t="shared" si="6"/>
        <v>2.61</v>
      </c>
      <c r="Q15" s="4">
        <f t="shared" si="7"/>
        <v>0.8550460088266546</v>
      </c>
      <c r="R15" s="1">
        <v>2.65</v>
      </c>
      <c r="S15" s="4">
        <f t="shared" si="8"/>
        <v>0.83068883558092255</v>
      </c>
      <c r="T15" s="1">
        <v>2.74</v>
      </c>
      <c r="U15" s="12">
        <f t="shared" si="9"/>
        <v>0.76033207526088209</v>
      </c>
      <c r="V15" s="7">
        <f t="shared" si="10"/>
        <v>2.603010403059168E-2</v>
      </c>
      <c r="W15" s="3">
        <f t="shared" si="11"/>
        <v>2.78706086715125E-2</v>
      </c>
      <c r="X15" s="1" t="e">
        <f t="shared" si="12"/>
        <v>#N/A</v>
      </c>
      <c r="Y15" s="1" t="e">
        <f t="shared" si="13"/>
        <v>#N/A</v>
      </c>
      <c r="Z15" s="8" t="e">
        <f t="shared" si="14"/>
        <v>#N/A</v>
      </c>
      <c r="AA15" s="1" t="e">
        <f t="shared" si="15"/>
        <v>#N/A</v>
      </c>
    </row>
    <row r="16" spans="1:27" x14ac:dyDescent="0.25">
      <c r="A16" s="13" t="s">
        <v>17</v>
      </c>
      <c r="B16" s="1">
        <v>2.37</v>
      </c>
      <c r="C16" s="1">
        <v>2.38</v>
      </c>
      <c r="D16" s="1">
        <v>2.41</v>
      </c>
      <c r="E16" s="1">
        <v>2.5099999999999998</v>
      </c>
      <c r="F16" s="1">
        <v>2.59</v>
      </c>
      <c r="G16" s="4">
        <f t="shared" si="0"/>
        <v>0.97443252798954805</v>
      </c>
      <c r="H16" s="1">
        <v>2.58</v>
      </c>
      <c r="I16" s="4">
        <f t="shared" si="1"/>
        <v>0.94970867434606332</v>
      </c>
      <c r="J16" s="1">
        <v>2.57</v>
      </c>
      <c r="K16" s="4">
        <f t="shared" si="2"/>
        <v>0.92579726925042971</v>
      </c>
      <c r="L16" s="1">
        <f t="shared" si="3"/>
        <v>2.58</v>
      </c>
      <c r="M16" s="4">
        <f t="shared" si="4"/>
        <v>0.90194656612815682</v>
      </c>
      <c r="N16" s="1">
        <v>2.59</v>
      </c>
      <c r="O16" s="4">
        <f t="shared" si="5"/>
        <v>0.87853458841624643</v>
      </c>
      <c r="P16" s="5">
        <f t="shared" si="6"/>
        <v>2.625</v>
      </c>
      <c r="Q16" s="4">
        <f t="shared" si="7"/>
        <v>0.85427681360847951</v>
      </c>
      <c r="R16" s="1">
        <v>2.66</v>
      </c>
      <c r="S16" s="4">
        <f t="shared" si="8"/>
        <v>0.8301075568673012</v>
      </c>
      <c r="T16" s="1">
        <v>2.76</v>
      </c>
      <c r="U16" s="12">
        <f t="shared" si="9"/>
        <v>0.75881293076124134</v>
      </c>
      <c r="V16" s="7">
        <f t="shared" si="10"/>
        <v>2.6232052684447511E-2</v>
      </c>
      <c r="W16" s="3">
        <f t="shared" si="11"/>
        <v>2.8073594841325832E-2</v>
      </c>
      <c r="X16" s="1" t="e">
        <f t="shared" si="12"/>
        <v>#N/A</v>
      </c>
      <c r="Y16" s="1" t="e">
        <f t="shared" si="13"/>
        <v>#N/A</v>
      </c>
      <c r="Z16" s="8" t="e">
        <f t="shared" si="14"/>
        <v>#N/A</v>
      </c>
      <c r="AA16" s="1" t="e">
        <f t="shared" si="15"/>
        <v>#N/A</v>
      </c>
    </row>
    <row r="17" spans="1:27" x14ac:dyDescent="0.25">
      <c r="A17" s="13" t="s">
        <v>18</v>
      </c>
      <c r="B17" s="1">
        <v>2.38</v>
      </c>
      <c r="C17" s="1">
        <v>2.41</v>
      </c>
      <c r="D17" s="1">
        <v>2.37</v>
      </c>
      <c r="E17" s="1">
        <v>2.5</v>
      </c>
      <c r="F17" s="1">
        <v>2.58</v>
      </c>
      <c r="G17" s="4">
        <f t="shared" si="0"/>
        <v>0.97452997611467207</v>
      </c>
      <c r="H17" s="1">
        <v>2.56</v>
      </c>
      <c r="I17" s="4">
        <f t="shared" si="1"/>
        <v>0.95008863380262687</v>
      </c>
      <c r="J17" s="1">
        <v>2.54</v>
      </c>
      <c r="K17" s="4">
        <f t="shared" si="2"/>
        <v>0.92663086185315879</v>
      </c>
      <c r="L17" s="1">
        <f t="shared" si="3"/>
        <v>2.5449999999999999</v>
      </c>
      <c r="M17" s="4">
        <f t="shared" si="4"/>
        <v>0.9032101756410057</v>
      </c>
      <c r="N17" s="1">
        <v>2.5499999999999998</v>
      </c>
      <c r="O17" s="4">
        <f t="shared" si="5"/>
        <v>0.88029341583422116</v>
      </c>
      <c r="P17" s="5">
        <f t="shared" si="6"/>
        <v>2.585</v>
      </c>
      <c r="Q17" s="4">
        <f t="shared" si="7"/>
        <v>0.85632954024779828</v>
      </c>
      <c r="R17" s="1">
        <v>2.62</v>
      </c>
      <c r="S17" s="4">
        <f t="shared" si="8"/>
        <v>0.83243511508736656</v>
      </c>
      <c r="T17" s="1">
        <v>2.72</v>
      </c>
      <c r="U17" s="12">
        <f t="shared" si="9"/>
        <v>0.76185426108983756</v>
      </c>
      <c r="V17" s="7">
        <f t="shared" si="10"/>
        <v>2.5828039278957649E-2</v>
      </c>
      <c r="W17" s="3">
        <f t="shared" si="11"/>
        <v>2.7662157283693353E-2</v>
      </c>
      <c r="X17" s="1" t="e">
        <f t="shared" si="12"/>
        <v>#N/A</v>
      </c>
      <c r="Y17" s="1" t="e">
        <f t="shared" si="13"/>
        <v>#N/A</v>
      </c>
      <c r="Z17" s="8" t="e">
        <f t="shared" si="14"/>
        <v>#N/A</v>
      </c>
      <c r="AA17" s="1" t="e">
        <f t="shared" si="15"/>
        <v>#N/A</v>
      </c>
    </row>
    <row r="18" spans="1:27" x14ac:dyDescent="0.25">
      <c r="A18" s="13" t="s">
        <v>19</v>
      </c>
      <c r="B18" s="1">
        <v>2.36</v>
      </c>
      <c r="C18" s="1">
        <v>2.41</v>
      </c>
      <c r="D18" s="1">
        <v>2.39</v>
      </c>
      <c r="E18" s="1">
        <v>2.5099999999999998</v>
      </c>
      <c r="F18" s="1">
        <v>2.6</v>
      </c>
      <c r="G18" s="4">
        <f t="shared" si="0"/>
        <v>0.97433508960874937</v>
      </c>
      <c r="H18" s="1">
        <v>2.6</v>
      </c>
      <c r="I18" s="4">
        <f t="shared" si="1"/>
        <v>0.94932886684288953</v>
      </c>
      <c r="J18" s="1">
        <v>2.58</v>
      </c>
      <c r="K18" s="4">
        <f t="shared" si="2"/>
        <v>0.9255195717263659</v>
      </c>
      <c r="L18" s="1">
        <f t="shared" si="3"/>
        <v>2.585</v>
      </c>
      <c r="M18" s="4">
        <f t="shared" si="4"/>
        <v>0.90176619485266007</v>
      </c>
      <c r="N18" s="1">
        <v>2.59</v>
      </c>
      <c r="O18" s="4">
        <f t="shared" si="5"/>
        <v>0.87853458841624643</v>
      </c>
      <c r="P18" s="5">
        <f t="shared" si="6"/>
        <v>2.625</v>
      </c>
      <c r="Q18" s="4">
        <f t="shared" si="7"/>
        <v>0.85427681360847951</v>
      </c>
      <c r="R18" s="1">
        <v>2.66</v>
      </c>
      <c r="S18" s="4">
        <f t="shared" si="8"/>
        <v>0.8301075568673012</v>
      </c>
      <c r="T18" s="1">
        <v>2.76</v>
      </c>
      <c r="U18" s="12">
        <f t="shared" si="9"/>
        <v>0.75881293076124134</v>
      </c>
      <c r="V18" s="7">
        <f t="shared" si="10"/>
        <v>2.6237352459196572E-2</v>
      </c>
      <c r="W18" s="3">
        <f t="shared" si="11"/>
        <v>2.8076651500887027E-2</v>
      </c>
      <c r="X18" s="1" t="e">
        <f t="shared" si="12"/>
        <v>#N/A</v>
      </c>
      <c r="Y18" s="1" t="e">
        <f t="shared" si="13"/>
        <v>#N/A</v>
      </c>
      <c r="Z18" s="8" t="e">
        <f t="shared" si="14"/>
        <v>#N/A</v>
      </c>
      <c r="AA18" s="1" t="e">
        <f t="shared" si="15"/>
        <v>#N/A</v>
      </c>
    </row>
    <row r="19" spans="1:27" x14ac:dyDescent="0.25">
      <c r="A19" s="13" t="s">
        <v>20</v>
      </c>
      <c r="B19" s="1">
        <v>2.39</v>
      </c>
      <c r="C19" s="1">
        <v>2.41</v>
      </c>
      <c r="D19" s="1">
        <v>2.42</v>
      </c>
      <c r="E19" s="1">
        <v>2.5099999999999998</v>
      </c>
      <c r="F19" s="1">
        <v>2.6</v>
      </c>
      <c r="G19" s="4">
        <f t="shared" si="0"/>
        <v>0.97433508960874937</v>
      </c>
      <c r="H19" s="1">
        <v>2.6</v>
      </c>
      <c r="I19" s="4">
        <f t="shared" si="1"/>
        <v>0.94932886684288953</v>
      </c>
      <c r="J19" s="1">
        <v>2.58</v>
      </c>
      <c r="K19" s="4">
        <f t="shared" si="2"/>
        <v>0.9255195717263659</v>
      </c>
      <c r="L19" s="1">
        <f t="shared" si="3"/>
        <v>2.58</v>
      </c>
      <c r="M19" s="4">
        <f t="shared" si="4"/>
        <v>0.90194656612815682</v>
      </c>
      <c r="N19" s="1">
        <v>2.58</v>
      </c>
      <c r="O19" s="4">
        <f t="shared" si="5"/>
        <v>0.87897396554558316</v>
      </c>
      <c r="P19" s="5">
        <f t="shared" si="6"/>
        <v>2.6150000000000002</v>
      </c>
      <c r="Q19" s="4">
        <f t="shared" si="7"/>
        <v>0.85478953349722964</v>
      </c>
      <c r="R19" s="1">
        <v>2.65</v>
      </c>
      <c r="S19" s="4">
        <f t="shared" si="8"/>
        <v>0.83068883558092255</v>
      </c>
      <c r="T19" s="1">
        <v>2.75</v>
      </c>
      <c r="U19" s="12">
        <f t="shared" si="9"/>
        <v>0.75957212322496848</v>
      </c>
      <c r="V19" s="7">
        <f t="shared" si="10"/>
        <v>2.6138944803390029E-2</v>
      </c>
      <c r="W19" s="3">
        <f t="shared" si="11"/>
        <v>2.7975275518005327E-2</v>
      </c>
      <c r="X19" s="1" t="e">
        <f t="shared" si="12"/>
        <v>#N/A</v>
      </c>
      <c r="Y19" s="1" t="e">
        <f t="shared" si="13"/>
        <v>#N/A</v>
      </c>
      <c r="Z19" s="8" t="e">
        <f t="shared" si="14"/>
        <v>#N/A</v>
      </c>
      <c r="AA19" s="1" t="e">
        <f t="shared" si="15"/>
        <v>#N/A</v>
      </c>
    </row>
    <row r="20" spans="1:27" x14ac:dyDescent="0.25">
      <c r="A20" s="13" t="s">
        <v>21</v>
      </c>
      <c r="B20" s="1">
        <v>2.39</v>
      </c>
      <c r="C20" s="1">
        <v>2.41</v>
      </c>
      <c r="D20" s="1">
        <v>2.42</v>
      </c>
      <c r="E20" s="1">
        <v>2.5099999999999998</v>
      </c>
      <c r="F20" s="1">
        <v>2.6</v>
      </c>
      <c r="G20" s="4">
        <f t="shared" si="0"/>
        <v>0.97433508960874937</v>
      </c>
      <c r="H20" s="1">
        <v>2.56</v>
      </c>
      <c r="I20" s="4">
        <f t="shared" si="1"/>
        <v>0.95008863380262687</v>
      </c>
      <c r="J20" s="1">
        <v>2.54</v>
      </c>
      <c r="K20" s="4">
        <f t="shared" si="2"/>
        <v>0.92663086185315879</v>
      </c>
      <c r="L20" s="1">
        <f t="shared" si="3"/>
        <v>2.5449999999999999</v>
      </c>
      <c r="M20" s="4">
        <f t="shared" si="4"/>
        <v>0.9032101756410057</v>
      </c>
      <c r="N20" s="1">
        <v>2.5499999999999998</v>
      </c>
      <c r="O20" s="4">
        <f t="shared" si="5"/>
        <v>0.88029341583422116</v>
      </c>
      <c r="P20" s="5">
        <f t="shared" si="6"/>
        <v>2.58</v>
      </c>
      <c r="Q20" s="4">
        <f t="shared" si="7"/>
        <v>0.85658647764855578</v>
      </c>
      <c r="R20" s="1">
        <v>2.61</v>
      </c>
      <c r="S20" s="4">
        <f t="shared" si="8"/>
        <v>0.83301802366212685</v>
      </c>
      <c r="T20" s="1">
        <v>2.72</v>
      </c>
      <c r="U20" s="12">
        <f t="shared" si="9"/>
        <v>0.76185426108983756</v>
      </c>
      <c r="V20" s="7">
        <f t="shared" si="10"/>
        <v>2.5829125366592754E-2</v>
      </c>
      <c r="W20" s="3">
        <f t="shared" si="11"/>
        <v>2.7660085095634664E-2</v>
      </c>
      <c r="X20" s="1" t="e">
        <f t="shared" si="12"/>
        <v>#N/A</v>
      </c>
      <c r="Y20" s="1" t="e">
        <f t="shared" si="13"/>
        <v>#N/A</v>
      </c>
      <c r="Z20" s="8" t="e">
        <f t="shared" si="14"/>
        <v>#N/A</v>
      </c>
      <c r="AA20" s="1" t="e">
        <f t="shared" si="15"/>
        <v>#N/A</v>
      </c>
    </row>
    <row r="21" spans="1:27" x14ac:dyDescent="0.25">
      <c r="A21" s="13" t="s">
        <v>22</v>
      </c>
      <c r="B21" s="1">
        <v>2.4</v>
      </c>
      <c r="C21" s="1">
        <v>2.39</v>
      </c>
      <c r="D21" s="1">
        <v>2.42</v>
      </c>
      <c r="E21" s="1">
        <v>2.5</v>
      </c>
      <c r="F21" s="1">
        <v>2.57</v>
      </c>
      <c r="G21" s="4">
        <f t="shared" si="0"/>
        <v>0.97462743398509577</v>
      </c>
      <c r="H21" s="1">
        <v>2.52</v>
      </c>
      <c r="I21" s="4">
        <f t="shared" si="1"/>
        <v>0.95084900881912227</v>
      </c>
      <c r="J21" s="1">
        <v>2.4900000000000002</v>
      </c>
      <c r="K21" s="4">
        <f t="shared" si="2"/>
        <v>0.92802185112708346</v>
      </c>
      <c r="L21" s="1">
        <f t="shared" si="3"/>
        <v>2.4900000000000002</v>
      </c>
      <c r="M21" s="4">
        <f t="shared" si="4"/>
        <v>0.90519942539982001</v>
      </c>
      <c r="N21" s="1">
        <v>2.4900000000000002</v>
      </c>
      <c r="O21" s="4">
        <f t="shared" si="5"/>
        <v>0.8829382613663882</v>
      </c>
      <c r="P21" s="5">
        <f t="shared" si="6"/>
        <v>2.5350000000000001</v>
      </c>
      <c r="Q21" s="4">
        <f t="shared" si="7"/>
        <v>0.85890238620784765</v>
      </c>
      <c r="R21" s="1">
        <v>2.58</v>
      </c>
      <c r="S21" s="4">
        <f t="shared" si="8"/>
        <v>0.83476919960299811</v>
      </c>
      <c r="T21" s="1">
        <v>2.7</v>
      </c>
      <c r="U21" s="12">
        <f t="shared" si="9"/>
        <v>0.76337949433685315</v>
      </c>
      <c r="V21" s="7">
        <f t="shared" si="10"/>
        <v>2.5219930886527783E-2</v>
      </c>
      <c r="W21" s="3">
        <f t="shared" si="11"/>
        <v>2.7432842812383531E-2</v>
      </c>
      <c r="X21" s="1" t="e">
        <f t="shared" si="12"/>
        <v>#N/A</v>
      </c>
      <c r="Y21" s="1" t="e">
        <f t="shared" si="13"/>
        <v>#N/A</v>
      </c>
      <c r="Z21" s="8" t="e">
        <f t="shared" si="14"/>
        <v>#N/A</v>
      </c>
      <c r="AA21" s="1" t="e">
        <f t="shared" si="15"/>
        <v>#N/A</v>
      </c>
    </row>
    <row r="22" spans="1:27" x14ac:dyDescent="0.25">
      <c r="A22" s="13" t="s">
        <v>23</v>
      </c>
      <c r="B22" s="1">
        <v>2.42</v>
      </c>
      <c r="C22" s="1">
        <v>2.4300000000000002</v>
      </c>
      <c r="D22" s="1">
        <v>2.41</v>
      </c>
      <c r="E22" s="1">
        <v>2.46</v>
      </c>
      <c r="F22" s="1">
        <v>2.5499999999999998</v>
      </c>
      <c r="G22" s="4">
        <f t="shared" si="0"/>
        <v>0.97482237896574109</v>
      </c>
      <c r="H22" s="1">
        <v>2.4500000000000002</v>
      </c>
      <c r="I22" s="4">
        <f t="shared" si="1"/>
        <v>0.95218112969850488</v>
      </c>
      <c r="J22" s="1">
        <v>2.4300000000000002</v>
      </c>
      <c r="K22" s="4">
        <f t="shared" si="2"/>
        <v>0.92969379475695435</v>
      </c>
      <c r="L22" s="1">
        <f t="shared" si="3"/>
        <v>2.4300000000000002</v>
      </c>
      <c r="M22" s="4">
        <f t="shared" si="4"/>
        <v>0.90737451308195605</v>
      </c>
      <c r="N22" s="1">
        <v>2.4300000000000002</v>
      </c>
      <c r="O22" s="4">
        <f t="shared" si="5"/>
        <v>0.88559105334886734</v>
      </c>
      <c r="P22" s="5">
        <f t="shared" si="6"/>
        <v>2.4699999999999998</v>
      </c>
      <c r="Q22" s="4">
        <f t="shared" si="7"/>
        <v>0.86225864596652946</v>
      </c>
      <c r="R22" s="1">
        <v>2.5099999999999998</v>
      </c>
      <c r="S22" s="4">
        <f t="shared" si="8"/>
        <v>0.83886960647365849</v>
      </c>
      <c r="T22" s="1">
        <v>2.63</v>
      </c>
      <c r="U22" s="12">
        <f t="shared" si="9"/>
        <v>0.76874189731116027</v>
      </c>
      <c r="V22" s="7">
        <f t="shared" si="10"/>
        <v>2.4605858500612917E-2</v>
      </c>
      <c r="W22" s="3">
        <f t="shared" si="11"/>
        <v>2.6713371089775815E-2</v>
      </c>
      <c r="X22" s="1" t="e">
        <f t="shared" si="12"/>
        <v>#N/A</v>
      </c>
      <c r="Y22" s="1" t="e">
        <f t="shared" si="13"/>
        <v>#N/A</v>
      </c>
      <c r="Z22" s="8" t="e">
        <f t="shared" si="14"/>
        <v>#N/A</v>
      </c>
      <c r="AA22" s="1" t="e">
        <f t="shared" si="15"/>
        <v>#N/A</v>
      </c>
    </row>
    <row r="23" spans="1:27" x14ac:dyDescent="0.25">
      <c r="A23" s="13">
        <v>43467</v>
      </c>
      <c r="B23" s="1">
        <v>2.41</v>
      </c>
      <c r="C23" s="1">
        <v>2.42</v>
      </c>
      <c r="D23" s="1">
        <v>2.4</v>
      </c>
      <c r="E23" s="1">
        <v>2.46</v>
      </c>
      <c r="F23" s="1">
        <v>2.56</v>
      </c>
      <c r="G23" s="4">
        <f t="shared" si="0"/>
        <v>0.97472490160179392</v>
      </c>
      <c r="H23" s="1">
        <v>2.52</v>
      </c>
      <c r="I23" s="4">
        <f t="shared" si="1"/>
        <v>0.95084900881912227</v>
      </c>
      <c r="J23" s="1">
        <v>2.5</v>
      </c>
      <c r="K23" s="4">
        <f t="shared" si="2"/>
        <v>0.92774348632855286</v>
      </c>
      <c r="L23" s="1">
        <f t="shared" si="3"/>
        <v>2.5049999999999999</v>
      </c>
      <c r="M23" s="4">
        <f t="shared" si="4"/>
        <v>0.9046564686478944</v>
      </c>
      <c r="N23" s="1">
        <v>2.5099999999999998</v>
      </c>
      <c r="O23" s="4">
        <f t="shared" si="5"/>
        <v>0.88205576442703293</v>
      </c>
      <c r="P23" s="5">
        <f t="shared" si="6"/>
        <v>2.5499999999999998</v>
      </c>
      <c r="Q23" s="4">
        <f t="shared" si="7"/>
        <v>0.8581297218113938</v>
      </c>
      <c r="R23" s="1">
        <v>2.59</v>
      </c>
      <c r="S23" s="4">
        <f t="shared" si="8"/>
        <v>0.83418506563401729</v>
      </c>
      <c r="T23" s="1">
        <v>2.7</v>
      </c>
      <c r="U23" s="12">
        <f t="shared" si="9"/>
        <v>0.76337949433685315</v>
      </c>
      <c r="V23" s="7">
        <f t="shared" si="10"/>
        <v>2.541885396913526E-2</v>
      </c>
      <c r="W23" s="3">
        <f t="shared" si="11"/>
        <v>2.7442270213774843E-2</v>
      </c>
      <c r="X23" s="1" t="e">
        <f t="shared" si="12"/>
        <v>#N/A</v>
      </c>
      <c r="Y23" s="1" t="e">
        <f t="shared" si="13"/>
        <v>#N/A</v>
      </c>
      <c r="Z23" s="8" t="e">
        <f t="shared" si="14"/>
        <v>#N/A</v>
      </c>
      <c r="AA23" s="1" t="e">
        <f t="shared" si="15"/>
        <v>#N/A</v>
      </c>
    </row>
    <row r="24" spans="1:27" x14ac:dyDescent="0.25">
      <c r="A24" s="13">
        <v>43557</v>
      </c>
      <c r="B24" s="1">
        <v>2.41</v>
      </c>
      <c r="C24" s="1">
        <v>2.41</v>
      </c>
      <c r="D24" s="1">
        <v>2.42</v>
      </c>
      <c r="E24" s="1">
        <v>2.4900000000000002</v>
      </c>
      <c r="F24" s="1">
        <v>2.57</v>
      </c>
      <c r="G24" s="4">
        <f t="shared" si="0"/>
        <v>0.97462743398509577</v>
      </c>
      <c r="H24" s="1">
        <v>2.5299999999999998</v>
      </c>
      <c r="I24" s="4">
        <f t="shared" si="1"/>
        <v>0.95065885803307082</v>
      </c>
      <c r="J24" s="1">
        <v>2.52</v>
      </c>
      <c r="K24" s="4">
        <f t="shared" si="2"/>
        <v>0.92718700719718949</v>
      </c>
      <c r="L24" s="1">
        <f t="shared" si="3"/>
        <v>2.5249999999999999</v>
      </c>
      <c r="M24" s="4">
        <f t="shared" si="4"/>
        <v>0.90393303288586413</v>
      </c>
      <c r="N24" s="1">
        <v>2.5299999999999998</v>
      </c>
      <c r="O24" s="4">
        <f t="shared" si="5"/>
        <v>0.88117414954351547</v>
      </c>
      <c r="P24" s="5">
        <f t="shared" si="6"/>
        <v>2.5750000000000002</v>
      </c>
      <c r="Q24" s="4">
        <f t="shared" si="7"/>
        <v>0.85684349214209676</v>
      </c>
      <c r="R24" s="1">
        <v>2.62</v>
      </c>
      <c r="S24" s="4">
        <f t="shared" si="8"/>
        <v>0.83243511508736656</v>
      </c>
      <c r="T24" s="1">
        <v>2.73</v>
      </c>
      <c r="U24" s="12">
        <f t="shared" si="9"/>
        <v>0.76109278762893429</v>
      </c>
      <c r="V24" s="7">
        <f t="shared" si="10"/>
        <v>2.5622380231845047E-2</v>
      </c>
      <c r="W24" s="3">
        <f t="shared" si="11"/>
        <v>2.774720075138903E-2</v>
      </c>
      <c r="X24" s="1" t="e">
        <f t="shared" si="12"/>
        <v>#N/A</v>
      </c>
      <c r="Y24" s="1" t="e">
        <f t="shared" si="13"/>
        <v>#N/A</v>
      </c>
      <c r="Z24" s="8" t="e">
        <f t="shared" si="14"/>
        <v>#N/A</v>
      </c>
      <c r="AA24" s="1" t="e">
        <f t="shared" si="15"/>
        <v>#N/A</v>
      </c>
    </row>
    <row r="25" spans="1:27" x14ac:dyDescent="0.25">
      <c r="A25" s="13">
        <v>43587</v>
      </c>
      <c r="B25" s="1">
        <v>2.39</v>
      </c>
      <c r="C25" s="1">
        <v>2.4</v>
      </c>
      <c r="D25" s="1">
        <v>2.42</v>
      </c>
      <c r="E25" s="1">
        <v>2.5</v>
      </c>
      <c r="F25" s="1">
        <v>2.56</v>
      </c>
      <c r="G25" s="4">
        <f t="shared" si="0"/>
        <v>0.97472490160179392</v>
      </c>
      <c r="H25" s="1">
        <v>2.5299999999999998</v>
      </c>
      <c r="I25" s="4">
        <f t="shared" si="1"/>
        <v>0.95065885803307082</v>
      </c>
      <c r="J25" s="1">
        <v>2.5</v>
      </c>
      <c r="K25" s="4">
        <f t="shared" si="2"/>
        <v>0.92774348632855286</v>
      </c>
      <c r="L25" s="1">
        <f t="shared" si="3"/>
        <v>2.5049999999999999</v>
      </c>
      <c r="M25" s="4">
        <f t="shared" si="4"/>
        <v>0.9046564686478944</v>
      </c>
      <c r="N25" s="1">
        <v>2.5099999999999998</v>
      </c>
      <c r="O25" s="4">
        <f t="shared" si="5"/>
        <v>0.88205576442703293</v>
      </c>
      <c r="P25" s="5">
        <f t="shared" si="6"/>
        <v>2.5549999999999997</v>
      </c>
      <c r="Q25" s="4">
        <f t="shared" si="7"/>
        <v>0.85787232150682657</v>
      </c>
      <c r="R25" s="1">
        <v>2.6</v>
      </c>
      <c r="S25" s="4">
        <f t="shared" si="8"/>
        <v>0.8336013404157353</v>
      </c>
      <c r="T25" s="1">
        <v>2.71</v>
      </c>
      <c r="U25" s="12">
        <f t="shared" si="9"/>
        <v>0.76261649640506535</v>
      </c>
      <c r="V25" s="7">
        <f t="shared" si="10"/>
        <v>2.5419895689454377E-2</v>
      </c>
      <c r="W25" s="3">
        <f t="shared" si="11"/>
        <v>2.7541364953927613E-2</v>
      </c>
      <c r="X25" s="1" t="e">
        <f t="shared" si="12"/>
        <v>#N/A</v>
      </c>
      <c r="Y25" s="1" t="e">
        <f t="shared" si="13"/>
        <v>#N/A</v>
      </c>
      <c r="Z25" s="8" t="e">
        <f t="shared" si="14"/>
        <v>#N/A</v>
      </c>
      <c r="AA25" s="1" t="e">
        <f t="shared" si="15"/>
        <v>#N/A</v>
      </c>
    </row>
    <row r="26" spans="1:27" x14ac:dyDescent="0.25">
      <c r="A26" s="13">
        <v>43618</v>
      </c>
      <c r="B26" s="1">
        <v>2.4</v>
      </c>
      <c r="C26" s="1">
        <v>2.41</v>
      </c>
      <c r="D26" s="1">
        <v>2.42</v>
      </c>
      <c r="E26" s="1">
        <v>2.5</v>
      </c>
      <c r="F26" s="1">
        <v>2.56</v>
      </c>
      <c r="G26" s="4">
        <f t="shared" si="0"/>
        <v>0.97472490160179392</v>
      </c>
      <c r="H26" s="1">
        <v>2.52</v>
      </c>
      <c r="I26" s="4">
        <f t="shared" si="1"/>
        <v>0.95084900881912227</v>
      </c>
      <c r="J26" s="1">
        <v>2.5</v>
      </c>
      <c r="K26" s="4">
        <f t="shared" si="2"/>
        <v>0.92774348632855286</v>
      </c>
      <c r="L26" s="1">
        <f t="shared" si="3"/>
        <v>2.5</v>
      </c>
      <c r="M26" s="4">
        <f t="shared" si="4"/>
        <v>0.90483741803595952</v>
      </c>
      <c r="N26" s="1">
        <v>2.5</v>
      </c>
      <c r="O26" s="4">
        <f t="shared" si="5"/>
        <v>0.88249690258459546</v>
      </c>
      <c r="P26" s="5">
        <f t="shared" si="6"/>
        <v>2.5449999999999999</v>
      </c>
      <c r="Q26" s="4">
        <f t="shared" si="7"/>
        <v>0.85838719934763652</v>
      </c>
      <c r="R26" s="1">
        <v>2.59</v>
      </c>
      <c r="S26" s="4">
        <f t="shared" si="8"/>
        <v>0.83418506563401729</v>
      </c>
      <c r="T26" s="1">
        <v>2.7</v>
      </c>
      <c r="U26" s="12">
        <f t="shared" si="9"/>
        <v>0.76337949433685315</v>
      </c>
      <c r="V26" s="7">
        <f t="shared" si="10"/>
        <v>2.5320386999866596E-2</v>
      </c>
      <c r="W26" s="3">
        <f t="shared" si="11"/>
        <v>2.74394711591434E-2</v>
      </c>
      <c r="X26" s="1" t="e">
        <f t="shared" si="12"/>
        <v>#N/A</v>
      </c>
      <c r="Y26" s="1" t="e">
        <f t="shared" si="13"/>
        <v>#N/A</v>
      </c>
      <c r="Z26" s="8" t="e">
        <f t="shared" si="14"/>
        <v>#N/A</v>
      </c>
      <c r="AA26" s="1" t="e">
        <f t="shared" si="15"/>
        <v>#N/A</v>
      </c>
    </row>
    <row r="27" spans="1:27" x14ac:dyDescent="0.25">
      <c r="A27" s="13">
        <v>43648</v>
      </c>
      <c r="B27" s="1">
        <v>2.4300000000000002</v>
      </c>
      <c r="C27" s="1">
        <v>2.4300000000000002</v>
      </c>
      <c r="D27" s="1">
        <v>2.42</v>
      </c>
      <c r="E27" s="1">
        <v>2.4900000000000002</v>
      </c>
      <c r="F27" s="1">
        <v>2.5499999999999998</v>
      </c>
      <c r="G27" s="4">
        <f t="shared" si="0"/>
        <v>0.97482237896574109</v>
      </c>
      <c r="H27" s="1">
        <v>2.48</v>
      </c>
      <c r="I27" s="4">
        <f t="shared" si="1"/>
        <v>0.95160999237901567</v>
      </c>
      <c r="J27" s="1">
        <v>2.46</v>
      </c>
      <c r="K27" s="4">
        <f t="shared" si="2"/>
        <v>0.92885744675472759</v>
      </c>
      <c r="L27" s="1">
        <f t="shared" si="3"/>
        <v>2.46</v>
      </c>
      <c r="M27" s="4">
        <f t="shared" si="4"/>
        <v>0.90628631671466164</v>
      </c>
      <c r="N27" s="1">
        <v>2.46</v>
      </c>
      <c r="O27" s="4">
        <f t="shared" si="5"/>
        <v>0.8842636625608209</v>
      </c>
      <c r="P27" s="5">
        <f t="shared" si="6"/>
        <v>2.5</v>
      </c>
      <c r="Q27" s="4">
        <f t="shared" si="7"/>
        <v>0.86070797642505781</v>
      </c>
      <c r="R27" s="1">
        <v>2.54</v>
      </c>
      <c r="S27" s="4">
        <f t="shared" si="8"/>
        <v>0.83710982871343032</v>
      </c>
      <c r="T27" s="1">
        <v>2.65</v>
      </c>
      <c r="U27" s="12">
        <f t="shared" si="9"/>
        <v>0.76720594997585567</v>
      </c>
      <c r="V27" s="7">
        <f t="shared" si="10"/>
        <v>2.491182272461772E-2</v>
      </c>
      <c r="W27" s="3">
        <f t="shared" si="11"/>
        <v>2.6927314381685101E-2</v>
      </c>
      <c r="X27" s="1" t="e">
        <f t="shared" si="12"/>
        <v>#N/A</v>
      </c>
      <c r="Y27" s="1" t="e">
        <f t="shared" si="13"/>
        <v>#N/A</v>
      </c>
      <c r="Z27" s="8" t="e">
        <f t="shared" si="14"/>
        <v>#N/A</v>
      </c>
      <c r="AA27" s="1" t="e">
        <f t="shared" si="15"/>
        <v>#N/A</v>
      </c>
    </row>
    <row r="28" spans="1:27" x14ac:dyDescent="0.25">
      <c r="A28" s="13">
        <v>43679</v>
      </c>
      <c r="B28" s="1">
        <v>2.4300000000000002</v>
      </c>
      <c r="C28" s="1">
        <v>2.4300000000000002</v>
      </c>
      <c r="D28" s="1">
        <v>2.4300000000000002</v>
      </c>
      <c r="E28" s="1">
        <v>2.4900000000000002</v>
      </c>
      <c r="F28" s="1">
        <v>2.54</v>
      </c>
      <c r="G28" s="4">
        <f t="shared" si="0"/>
        <v>0.97491986607791203</v>
      </c>
      <c r="H28" s="1">
        <v>2.4500000000000002</v>
      </c>
      <c r="I28" s="4">
        <f t="shared" si="1"/>
        <v>0.95218112969850488</v>
      </c>
      <c r="J28" s="1">
        <v>2.4300000000000002</v>
      </c>
      <c r="K28" s="4">
        <f t="shared" si="2"/>
        <v>0.92969379475695435</v>
      </c>
      <c r="L28" s="1">
        <f t="shared" si="3"/>
        <v>2.4350000000000001</v>
      </c>
      <c r="M28" s="4">
        <f t="shared" si="4"/>
        <v>0.9071930563256202</v>
      </c>
      <c r="N28" s="1">
        <v>2.44</v>
      </c>
      <c r="O28" s="4">
        <f t="shared" si="5"/>
        <v>0.88514836850262713</v>
      </c>
      <c r="P28" s="5">
        <f t="shared" si="6"/>
        <v>2.4849999999999999</v>
      </c>
      <c r="Q28" s="4">
        <f t="shared" si="7"/>
        <v>0.86148296229517041</v>
      </c>
      <c r="R28" s="1">
        <v>2.5299999999999998</v>
      </c>
      <c r="S28" s="4">
        <f t="shared" si="8"/>
        <v>0.83769601073330091</v>
      </c>
      <c r="T28" s="1">
        <v>2.63</v>
      </c>
      <c r="U28" s="12">
        <f t="shared" si="9"/>
        <v>0.76874189731116027</v>
      </c>
      <c r="V28" s="7">
        <f t="shared" si="10"/>
        <v>2.4703864584109524E-2</v>
      </c>
      <c r="W28" s="3">
        <f t="shared" si="11"/>
        <v>2.6721013383230286E-2</v>
      </c>
      <c r="X28" s="1" t="e">
        <f t="shared" si="12"/>
        <v>#N/A</v>
      </c>
      <c r="Y28" s="1" t="e">
        <f t="shared" si="13"/>
        <v>#N/A</v>
      </c>
      <c r="Z28" s="8" t="e">
        <f t="shared" si="14"/>
        <v>#N/A</v>
      </c>
      <c r="AA28" s="1" t="e">
        <f t="shared" si="15"/>
        <v>#N/A</v>
      </c>
    </row>
    <row r="29" spans="1:27" x14ac:dyDescent="0.25">
      <c r="A29" s="13">
        <v>43771</v>
      </c>
      <c r="B29" s="1">
        <v>2.44</v>
      </c>
      <c r="C29" s="1">
        <v>2.44</v>
      </c>
      <c r="D29" s="1">
        <v>2.4500000000000002</v>
      </c>
      <c r="E29" s="1">
        <v>2.5099999999999998</v>
      </c>
      <c r="F29" s="1">
        <v>2.5499999999999998</v>
      </c>
      <c r="G29" s="4">
        <f t="shared" si="0"/>
        <v>0.97482237896574109</v>
      </c>
      <c r="H29" s="1">
        <v>2.48</v>
      </c>
      <c r="I29" s="4">
        <f t="shared" si="1"/>
        <v>0.95160999237901567</v>
      </c>
      <c r="J29" s="1">
        <v>2.4700000000000002</v>
      </c>
      <c r="K29" s="4">
        <f t="shared" si="2"/>
        <v>0.92857883131510677</v>
      </c>
      <c r="L29" s="1">
        <f t="shared" si="3"/>
        <v>2.4700000000000002</v>
      </c>
      <c r="M29" s="4">
        <f t="shared" si="4"/>
        <v>0.90592387468121505</v>
      </c>
      <c r="N29" s="1">
        <v>2.4700000000000002</v>
      </c>
      <c r="O29" s="4">
        <f t="shared" si="5"/>
        <v>0.88382164124407836</v>
      </c>
      <c r="P29" s="5">
        <f t="shared" si="6"/>
        <v>2.5150000000000001</v>
      </c>
      <c r="Q29" s="4">
        <f t="shared" si="7"/>
        <v>0.85993368772845324</v>
      </c>
      <c r="R29" s="1">
        <v>2.56</v>
      </c>
      <c r="S29" s="4">
        <f t="shared" si="8"/>
        <v>0.83593869493815931</v>
      </c>
      <c r="T29" s="1">
        <v>2.65</v>
      </c>
      <c r="U29" s="12">
        <f t="shared" si="9"/>
        <v>0.76720594997585567</v>
      </c>
      <c r="V29" s="7">
        <f t="shared" si="10"/>
        <v>2.5012797396051955E-2</v>
      </c>
      <c r="W29" s="3">
        <f t="shared" si="11"/>
        <v>2.6936750516296789E-2</v>
      </c>
      <c r="X29" s="1" t="e">
        <f t="shared" si="12"/>
        <v>#N/A</v>
      </c>
      <c r="Y29" s="1" t="e">
        <f t="shared" si="13"/>
        <v>#N/A</v>
      </c>
      <c r="Z29" s="8" t="e">
        <f t="shared" si="14"/>
        <v>#N/A</v>
      </c>
      <c r="AA29" s="1" t="e">
        <f t="shared" si="15"/>
        <v>#N/A</v>
      </c>
    </row>
    <row r="30" spans="1:27" x14ac:dyDescent="0.25">
      <c r="A30" s="13">
        <v>43801</v>
      </c>
      <c r="B30" s="1">
        <v>2.42</v>
      </c>
      <c r="C30" s="1">
        <v>2.4300000000000002</v>
      </c>
      <c r="D30" s="1">
        <v>2.4300000000000002</v>
      </c>
      <c r="E30" s="1">
        <v>2.5</v>
      </c>
      <c r="F30" s="1">
        <v>2.5499999999999998</v>
      </c>
      <c r="G30" s="4">
        <f t="shared" si="0"/>
        <v>0.97482237896574109</v>
      </c>
      <c r="H30" s="1">
        <v>2.5</v>
      </c>
      <c r="I30" s="4">
        <f t="shared" si="1"/>
        <v>0.95122942450071402</v>
      </c>
      <c r="J30" s="1">
        <v>2.48</v>
      </c>
      <c r="K30" s="4">
        <f t="shared" si="2"/>
        <v>0.9283002994475813</v>
      </c>
      <c r="L30" s="1">
        <f t="shared" si="3"/>
        <v>2.4850000000000003</v>
      </c>
      <c r="M30" s="4">
        <f t="shared" si="4"/>
        <v>0.90538048339009547</v>
      </c>
      <c r="N30" s="1">
        <v>2.4900000000000002</v>
      </c>
      <c r="O30" s="4">
        <f t="shared" si="5"/>
        <v>0.8829382613663882</v>
      </c>
      <c r="P30" s="5">
        <f t="shared" si="6"/>
        <v>2.5350000000000001</v>
      </c>
      <c r="Q30" s="4">
        <f t="shared" si="7"/>
        <v>0.85890238620784765</v>
      </c>
      <c r="R30" s="1">
        <v>2.58</v>
      </c>
      <c r="S30" s="4">
        <f t="shared" si="8"/>
        <v>0.83476919960299811</v>
      </c>
      <c r="T30" s="1">
        <v>2.68</v>
      </c>
      <c r="U30" s="12">
        <f t="shared" si="9"/>
        <v>0.76490778110286395</v>
      </c>
      <c r="V30" s="7">
        <f t="shared" si="10"/>
        <v>2.5214309278967735E-2</v>
      </c>
      <c r="W30" s="3">
        <f t="shared" si="11"/>
        <v>2.7237913019887903E-2</v>
      </c>
      <c r="X30" s="1" t="e">
        <f t="shared" si="12"/>
        <v>#N/A</v>
      </c>
      <c r="Y30" s="1" t="e">
        <f t="shared" si="13"/>
        <v>#N/A</v>
      </c>
      <c r="Z30" s="8" t="e">
        <f t="shared" si="14"/>
        <v>#N/A</v>
      </c>
      <c r="AA30" s="1" t="e">
        <f t="shared" si="15"/>
        <v>#N/A</v>
      </c>
    </row>
    <row r="31" spans="1:27" x14ac:dyDescent="0.25">
      <c r="A31" s="13" t="s">
        <v>24</v>
      </c>
      <c r="B31" s="1">
        <v>2.42</v>
      </c>
      <c r="C31" s="1">
        <v>2.42</v>
      </c>
      <c r="D31" s="1">
        <v>2.44</v>
      </c>
      <c r="E31" s="1">
        <v>2.5099999999999998</v>
      </c>
      <c r="F31" s="1">
        <v>2.5499999999999998</v>
      </c>
      <c r="G31" s="4">
        <f t="shared" si="0"/>
        <v>0.97482237896574109</v>
      </c>
      <c r="H31" s="1">
        <v>2.5299999999999998</v>
      </c>
      <c r="I31" s="4">
        <f t="shared" si="1"/>
        <v>0.95065885803307082</v>
      </c>
      <c r="J31" s="1">
        <v>2.52</v>
      </c>
      <c r="K31" s="4">
        <f t="shared" si="2"/>
        <v>0.92718700719718949</v>
      </c>
      <c r="L31" s="1">
        <f t="shared" si="3"/>
        <v>2.5249999999999999</v>
      </c>
      <c r="M31" s="4">
        <f t="shared" si="4"/>
        <v>0.90393303288586413</v>
      </c>
      <c r="N31" s="1">
        <v>2.5299999999999998</v>
      </c>
      <c r="O31" s="4">
        <f t="shared" si="5"/>
        <v>0.88117414954351547</v>
      </c>
      <c r="P31" s="5">
        <f t="shared" si="6"/>
        <v>2.57</v>
      </c>
      <c r="Q31" s="4">
        <f t="shared" si="7"/>
        <v>0.85710058375155262</v>
      </c>
      <c r="R31" s="1">
        <v>2.61</v>
      </c>
      <c r="S31" s="4">
        <f t="shared" si="8"/>
        <v>0.83301802366212685</v>
      </c>
      <c r="T31" s="1">
        <v>2.71</v>
      </c>
      <c r="U31" s="12">
        <f t="shared" si="9"/>
        <v>0.76261649640506535</v>
      </c>
      <c r="V31" s="7">
        <f t="shared" si="10"/>
        <v>2.5621303216690389E-2</v>
      </c>
      <c r="W31" s="3">
        <f t="shared" si="11"/>
        <v>2.755229458191583E-2</v>
      </c>
      <c r="X31" s="1" t="e">
        <f t="shared" si="12"/>
        <v>#N/A</v>
      </c>
      <c r="Y31" s="1" t="e">
        <f t="shared" si="13"/>
        <v>#N/A</v>
      </c>
      <c r="Z31" s="8" t="e">
        <f t="shared" si="14"/>
        <v>#N/A</v>
      </c>
      <c r="AA31" s="1" t="e">
        <f t="shared" si="15"/>
        <v>#N/A</v>
      </c>
    </row>
    <row r="32" spans="1:27" x14ac:dyDescent="0.25">
      <c r="A32" s="13" t="s">
        <v>25</v>
      </c>
      <c r="B32" s="1">
        <v>2.4500000000000002</v>
      </c>
      <c r="C32" s="1">
        <v>2.4300000000000002</v>
      </c>
      <c r="D32" s="1">
        <v>2.4300000000000002</v>
      </c>
      <c r="E32" s="1">
        <v>2.5099999999999998</v>
      </c>
      <c r="F32" s="1">
        <v>2.5299999999999998</v>
      </c>
      <c r="G32" s="4">
        <f t="shared" si="0"/>
        <v>0.97501736293928165</v>
      </c>
      <c r="H32" s="1">
        <v>2.5</v>
      </c>
      <c r="I32" s="4">
        <f t="shared" si="1"/>
        <v>0.95122942450071402</v>
      </c>
      <c r="J32" s="1">
        <v>2.48</v>
      </c>
      <c r="K32" s="4">
        <f t="shared" si="2"/>
        <v>0.9283002994475813</v>
      </c>
      <c r="L32" s="1">
        <f t="shared" si="3"/>
        <v>2.48</v>
      </c>
      <c r="M32" s="4">
        <f t="shared" si="4"/>
        <v>0.90556157759559031</v>
      </c>
      <c r="N32" s="1">
        <v>2.48</v>
      </c>
      <c r="O32" s="4">
        <f t="shared" si="5"/>
        <v>0.8833798408827509</v>
      </c>
      <c r="P32" s="5">
        <f t="shared" si="6"/>
        <v>2.52</v>
      </c>
      <c r="Q32" s="4">
        <f t="shared" si="7"/>
        <v>0.85967574631528121</v>
      </c>
      <c r="R32" s="1">
        <v>2.56</v>
      </c>
      <c r="S32" s="4">
        <f t="shared" si="8"/>
        <v>0.83593869493815931</v>
      </c>
      <c r="T32" s="1">
        <v>2.66</v>
      </c>
      <c r="U32" s="12">
        <f t="shared" si="9"/>
        <v>0.76643912750101917</v>
      </c>
      <c r="V32" s="7">
        <f t="shared" si="10"/>
        <v>2.5114772865806663E-2</v>
      </c>
      <c r="W32" s="3">
        <f t="shared" si="11"/>
        <v>2.7037451709959623E-2</v>
      </c>
      <c r="X32" s="1" t="e">
        <f t="shared" si="12"/>
        <v>#N/A</v>
      </c>
      <c r="Y32" s="1" t="e">
        <f t="shared" si="13"/>
        <v>#N/A</v>
      </c>
      <c r="Z32" s="8" t="e">
        <f t="shared" si="14"/>
        <v>#N/A</v>
      </c>
      <c r="AA32" s="1" t="e">
        <f t="shared" si="15"/>
        <v>#N/A</v>
      </c>
    </row>
    <row r="33" spans="1:27" x14ac:dyDescent="0.25">
      <c r="A33" s="13" t="s">
        <v>26</v>
      </c>
      <c r="B33" s="1">
        <v>2.4300000000000002</v>
      </c>
      <c r="C33" s="1">
        <v>2.4300000000000002</v>
      </c>
      <c r="D33" s="1">
        <v>2.4300000000000002</v>
      </c>
      <c r="E33" s="1">
        <v>2.5</v>
      </c>
      <c r="F33" s="1">
        <v>2.5499999999999998</v>
      </c>
      <c r="G33" s="4">
        <f t="shared" si="0"/>
        <v>0.97482237896574109</v>
      </c>
      <c r="H33" s="1">
        <v>2.52</v>
      </c>
      <c r="I33" s="4">
        <f t="shared" si="1"/>
        <v>0.95084900881912227</v>
      </c>
      <c r="J33" s="1">
        <v>2.5</v>
      </c>
      <c r="K33" s="4">
        <f t="shared" si="2"/>
        <v>0.92774348632855286</v>
      </c>
      <c r="L33" s="1">
        <f t="shared" si="3"/>
        <v>2.4950000000000001</v>
      </c>
      <c r="M33" s="4">
        <f t="shared" si="4"/>
        <v>0.90501840361752162</v>
      </c>
      <c r="N33" s="1">
        <v>2.4900000000000002</v>
      </c>
      <c r="O33" s="4">
        <f t="shared" si="5"/>
        <v>0.8829382613663882</v>
      </c>
      <c r="P33" s="5">
        <f t="shared" si="6"/>
        <v>2.5300000000000002</v>
      </c>
      <c r="Q33" s="4">
        <f t="shared" si="7"/>
        <v>0.85916009557818274</v>
      </c>
      <c r="R33" s="1">
        <v>2.57</v>
      </c>
      <c r="S33" s="4">
        <f t="shared" si="8"/>
        <v>0.83535374260890349</v>
      </c>
      <c r="T33" s="1">
        <v>2.66</v>
      </c>
      <c r="U33" s="12">
        <f t="shared" si="9"/>
        <v>0.76643912750101917</v>
      </c>
      <c r="V33" s="7">
        <f t="shared" si="10"/>
        <v>2.5221367789138135E-2</v>
      </c>
      <c r="W33" s="3">
        <f t="shared" si="11"/>
        <v>2.7047526154988542E-2</v>
      </c>
      <c r="X33" s="1" t="e">
        <f t="shared" si="12"/>
        <v>#N/A</v>
      </c>
      <c r="Y33" s="1" t="e">
        <f t="shared" si="13"/>
        <v>#N/A</v>
      </c>
      <c r="Z33" s="8" t="e">
        <f t="shared" si="14"/>
        <v>#N/A</v>
      </c>
      <c r="AA33" s="1" t="e">
        <f t="shared" si="15"/>
        <v>#N/A</v>
      </c>
    </row>
    <row r="34" spans="1:27" x14ac:dyDescent="0.25">
      <c r="A34" s="13" t="s">
        <v>27</v>
      </c>
      <c r="B34" s="1">
        <v>2.44</v>
      </c>
      <c r="C34" s="1">
        <v>2.42</v>
      </c>
      <c r="D34" s="1">
        <v>2.4500000000000002</v>
      </c>
      <c r="E34" s="1">
        <v>2.52</v>
      </c>
      <c r="F34" s="1">
        <v>2.54</v>
      </c>
      <c r="G34" s="4">
        <f t="shared" si="0"/>
        <v>0.97491986607791203</v>
      </c>
      <c r="H34" s="1">
        <v>2.5</v>
      </c>
      <c r="I34" s="4">
        <f t="shared" si="1"/>
        <v>0.95122942450071402</v>
      </c>
      <c r="J34" s="1">
        <v>2.4700000000000002</v>
      </c>
      <c r="K34" s="4">
        <f t="shared" si="2"/>
        <v>0.92857883131510677</v>
      </c>
      <c r="L34" s="1">
        <f t="shared" si="3"/>
        <v>2.4700000000000002</v>
      </c>
      <c r="M34" s="4">
        <f t="shared" si="4"/>
        <v>0.90592387468121505</v>
      </c>
      <c r="N34" s="1">
        <v>2.4700000000000002</v>
      </c>
      <c r="O34" s="4">
        <f t="shared" si="5"/>
        <v>0.88382164124407836</v>
      </c>
      <c r="P34" s="5">
        <f t="shared" si="6"/>
        <v>2.5099999999999998</v>
      </c>
      <c r="Q34" s="4">
        <f t="shared" si="7"/>
        <v>0.86019170653565769</v>
      </c>
      <c r="R34" s="1">
        <v>2.5499999999999998</v>
      </c>
      <c r="S34" s="4">
        <f t="shared" si="8"/>
        <v>0.83652405687739251</v>
      </c>
      <c r="T34" s="1">
        <v>2.65</v>
      </c>
      <c r="U34" s="12">
        <f t="shared" si="9"/>
        <v>0.76720594997585567</v>
      </c>
      <c r="V34" s="7">
        <f t="shared" si="10"/>
        <v>2.5014321926580513E-2</v>
      </c>
      <c r="W34" s="3">
        <f t="shared" si="11"/>
        <v>2.6935004247943782E-2</v>
      </c>
      <c r="X34" s="1" t="e">
        <f t="shared" si="12"/>
        <v>#N/A</v>
      </c>
      <c r="Y34" s="1" t="e">
        <f t="shared" si="13"/>
        <v>#N/A</v>
      </c>
      <c r="Z34" s="8" t="e">
        <f t="shared" si="14"/>
        <v>#N/A</v>
      </c>
      <c r="AA34" s="1" t="e">
        <f t="shared" si="15"/>
        <v>#N/A</v>
      </c>
    </row>
    <row r="35" spans="1:27" x14ac:dyDescent="0.25">
      <c r="A35" s="13" t="s">
        <v>28</v>
      </c>
      <c r="B35" s="1">
        <v>2.41</v>
      </c>
      <c r="C35" s="1">
        <v>2.42</v>
      </c>
      <c r="D35" s="1">
        <v>2.4500000000000002</v>
      </c>
      <c r="E35" s="1">
        <v>2.5099999999999998</v>
      </c>
      <c r="F35" s="1">
        <v>2.54</v>
      </c>
      <c r="G35" s="4">
        <f t="shared" si="0"/>
        <v>0.97491986607791203</v>
      </c>
      <c r="H35" s="1">
        <v>2.5</v>
      </c>
      <c r="I35" s="4">
        <f t="shared" si="1"/>
        <v>0.95122942450071402</v>
      </c>
      <c r="J35" s="1">
        <v>2.4700000000000002</v>
      </c>
      <c r="K35" s="4">
        <f t="shared" si="2"/>
        <v>0.92857883131510677</v>
      </c>
      <c r="L35" s="1">
        <f t="shared" si="3"/>
        <v>2.4700000000000002</v>
      </c>
      <c r="M35" s="4">
        <f t="shared" si="4"/>
        <v>0.90592387468121505</v>
      </c>
      <c r="N35" s="1">
        <v>2.4700000000000002</v>
      </c>
      <c r="O35" s="4">
        <f t="shared" si="5"/>
        <v>0.88382164124407836</v>
      </c>
      <c r="P35" s="5">
        <f t="shared" si="6"/>
        <v>2.5099999999999998</v>
      </c>
      <c r="Q35" s="4">
        <f t="shared" si="7"/>
        <v>0.86019170653565769</v>
      </c>
      <c r="R35" s="1">
        <v>2.5499999999999998</v>
      </c>
      <c r="S35" s="4">
        <f t="shared" si="8"/>
        <v>0.83652405687739251</v>
      </c>
      <c r="T35" s="1">
        <v>2.65</v>
      </c>
      <c r="U35" s="12">
        <f t="shared" si="9"/>
        <v>0.76720594997585567</v>
      </c>
      <c r="V35" s="7">
        <f t="shared" si="10"/>
        <v>2.5014321926580513E-2</v>
      </c>
      <c r="W35" s="3">
        <f t="shared" si="11"/>
        <v>2.6935004247943782E-2</v>
      </c>
      <c r="X35" s="1" t="e">
        <f t="shared" si="12"/>
        <v>#N/A</v>
      </c>
      <c r="Y35" s="1" t="e">
        <f t="shared" si="13"/>
        <v>#N/A</v>
      </c>
      <c r="Z35" s="8" t="e">
        <f t="shared" si="14"/>
        <v>#N/A</v>
      </c>
      <c r="AA35" s="1" t="e">
        <f t="shared" si="15"/>
        <v>#N/A</v>
      </c>
    </row>
    <row r="36" spans="1:27" x14ac:dyDescent="0.25">
      <c r="A36" s="13" t="s">
        <v>29</v>
      </c>
      <c r="B36" s="1">
        <v>2.4300000000000002</v>
      </c>
      <c r="C36" s="1">
        <v>2.44</v>
      </c>
      <c r="D36" s="1">
        <v>2.4500000000000002</v>
      </c>
      <c r="E36" s="1">
        <v>2.5099999999999998</v>
      </c>
      <c r="F36" s="1">
        <v>2.5499999999999998</v>
      </c>
      <c r="G36" s="4">
        <f t="shared" si="0"/>
        <v>0.97482237896574109</v>
      </c>
      <c r="H36" s="1">
        <v>2.5299999999999998</v>
      </c>
      <c r="I36" s="4">
        <f t="shared" si="1"/>
        <v>0.95065885803307082</v>
      </c>
      <c r="J36" s="1">
        <v>2.4900000000000002</v>
      </c>
      <c r="K36" s="4">
        <f t="shared" si="2"/>
        <v>0.92802185112708346</v>
      </c>
      <c r="L36" s="1">
        <f t="shared" si="3"/>
        <v>2.5</v>
      </c>
      <c r="M36" s="4">
        <f t="shared" si="4"/>
        <v>0.90483741803595952</v>
      </c>
      <c r="N36" s="1">
        <v>2.5099999999999998</v>
      </c>
      <c r="O36" s="4">
        <f t="shared" si="5"/>
        <v>0.88205576442703293</v>
      </c>
      <c r="P36" s="5">
        <f t="shared" si="6"/>
        <v>2.5499999999999998</v>
      </c>
      <c r="Q36" s="4">
        <f t="shared" si="7"/>
        <v>0.8581297218113938</v>
      </c>
      <c r="R36" s="1">
        <v>2.59</v>
      </c>
      <c r="S36" s="4">
        <f t="shared" si="8"/>
        <v>0.83418506563401729</v>
      </c>
      <c r="T36" s="1">
        <v>2.69</v>
      </c>
      <c r="U36" s="12">
        <f t="shared" si="9"/>
        <v>0.76414325564819896</v>
      </c>
      <c r="V36" s="7">
        <f t="shared" si="10"/>
        <v>2.5416845608747848E-2</v>
      </c>
      <c r="W36" s="3">
        <f t="shared" si="11"/>
        <v>2.7345263009358241E-2</v>
      </c>
      <c r="X36" s="1" t="e">
        <f t="shared" si="12"/>
        <v>#N/A</v>
      </c>
      <c r="Y36" s="1" t="e">
        <f t="shared" si="13"/>
        <v>#N/A</v>
      </c>
      <c r="Z36" s="8" t="e">
        <f t="shared" si="14"/>
        <v>#N/A</v>
      </c>
      <c r="AA36" s="1" t="e">
        <f t="shared" si="15"/>
        <v>#N/A</v>
      </c>
    </row>
    <row r="37" spans="1:27" x14ac:dyDescent="0.25">
      <c r="A37" s="13" t="s">
        <v>30</v>
      </c>
      <c r="B37" s="1">
        <v>2.4300000000000002</v>
      </c>
      <c r="C37" s="1">
        <v>2.4500000000000002</v>
      </c>
      <c r="D37" s="1">
        <v>2.46</v>
      </c>
      <c r="E37" s="1">
        <v>2.5099999999999998</v>
      </c>
      <c r="F37" s="1">
        <v>2.5499999999999998</v>
      </c>
      <c r="G37" s="4">
        <f t="shared" si="0"/>
        <v>0.97482237896574109</v>
      </c>
      <c r="H37" s="1">
        <v>2.48</v>
      </c>
      <c r="I37" s="4">
        <f t="shared" si="1"/>
        <v>0.95160999237901567</v>
      </c>
      <c r="J37" s="1">
        <v>2.46</v>
      </c>
      <c r="K37" s="4">
        <f t="shared" si="2"/>
        <v>0.92885744675472759</v>
      </c>
      <c r="L37" s="1">
        <f t="shared" si="3"/>
        <v>2.4649999999999999</v>
      </c>
      <c r="M37" s="4">
        <f t="shared" si="4"/>
        <v>0.9061050775758368</v>
      </c>
      <c r="N37" s="1">
        <v>2.4700000000000002</v>
      </c>
      <c r="O37" s="4">
        <f t="shared" si="5"/>
        <v>0.88382164124407836</v>
      </c>
      <c r="P37" s="5">
        <f t="shared" si="6"/>
        <v>2.5099999999999998</v>
      </c>
      <c r="Q37" s="4">
        <f t="shared" si="7"/>
        <v>0.86019170653565769</v>
      </c>
      <c r="R37" s="1">
        <v>2.5499999999999998</v>
      </c>
      <c r="S37" s="4">
        <f t="shared" si="8"/>
        <v>0.83652405687739251</v>
      </c>
      <c r="T37" s="1">
        <v>2.65</v>
      </c>
      <c r="U37" s="12">
        <f t="shared" si="9"/>
        <v>0.76720594997585567</v>
      </c>
      <c r="V37" s="7">
        <f t="shared" si="10"/>
        <v>2.5010321441972742E-2</v>
      </c>
      <c r="W37" s="3">
        <f t="shared" si="11"/>
        <v>2.6932689228064625E-2</v>
      </c>
      <c r="X37" s="1" t="e">
        <f t="shared" si="12"/>
        <v>#N/A</v>
      </c>
      <c r="Y37" s="1" t="e">
        <f t="shared" si="13"/>
        <v>#N/A</v>
      </c>
      <c r="Z37" s="8" t="e">
        <f t="shared" si="14"/>
        <v>#N/A</v>
      </c>
      <c r="AA37" s="1" t="e">
        <f t="shared" si="15"/>
        <v>#N/A</v>
      </c>
    </row>
    <row r="38" spans="1:27" x14ac:dyDescent="0.25">
      <c r="A38" s="13" t="s">
        <v>31</v>
      </c>
      <c r="B38" s="1">
        <v>2.44</v>
      </c>
      <c r="C38" s="1">
        <v>2.46</v>
      </c>
      <c r="D38" s="1">
        <v>2.4700000000000002</v>
      </c>
      <c r="E38" s="1">
        <v>2.5099999999999998</v>
      </c>
      <c r="F38" s="1">
        <v>2.56</v>
      </c>
      <c r="G38" s="4">
        <f t="shared" si="0"/>
        <v>0.97472490160179392</v>
      </c>
      <c r="H38" s="1">
        <v>2.5099999999999998</v>
      </c>
      <c r="I38" s="4">
        <f t="shared" si="1"/>
        <v>0.95103919763913414</v>
      </c>
      <c r="J38" s="1">
        <v>2.48</v>
      </c>
      <c r="K38" s="4">
        <f t="shared" si="2"/>
        <v>0.9283002994475813</v>
      </c>
      <c r="L38" s="1">
        <f t="shared" si="3"/>
        <v>2.48</v>
      </c>
      <c r="M38" s="4">
        <f t="shared" si="4"/>
        <v>0.90556157759559031</v>
      </c>
      <c r="N38" s="1">
        <v>2.48</v>
      </c>
      <c r="O38" s="4">
        <f t="shared" si="5"/>
        <v>0.8833798408827509</v>
      </c>
      <c r="P38" s="5">
        <f t="shared" si="6"/>
        <v>2.5249999999999999</v>
      </c>
      <c r="Q38" s="4">
        <f t="shared" si="7"/>
        <v>0.85941788227292693</v>
      </c>
      <c r="R38" s="1">
        <v>2.57</v>
      </c>
      <c r="S38" s="4">
        <f t="shared" si="8"/>
        <v>0.83535374260890349</v>
      </c>
      <c r="T38" s="1">
        <v>2.67</v>
      </c>
      <c r="U38" s="12">
        <f t="shared" si="9"/>
        <v>0.765673071465374</v>
      </c>
      <c r="V38" s="7">
        <f t="shared" si="10"/>
        <v>2.5117383804703138E-2</v>
      </c>
      <c r="W38" s="3">
        <f t="shared" si="11"/>
        <v>2.7137515549915132E-2</v>
      </c>
      <c r="X38" s="1" t="e">
        <f t="shared" si="12"/>
        <v>#N/A</v>
      </c>
      <c r="Y38" s="1" t="e">
        <f t="shared" si="13"/>
        <v>#N/A</v>
      </c>
      <c r="Z38" s="8" t="e">
        <f t="shared" si="14"/>
        <v>#N/A</v>
      </c>
      <c r="AA38" s="1" t="e">
        <f t="shared" si="15"/>
        <v>#N/A</v>
      </c>
    </row>
    <row r="39" spans="1:27" x14ac:dyDescent="0.25">
      <c r="A39" s="13" t="s">
        <v>32</v>
      </c>
      <c r="B39" s="1">
        <v>2.4300000000000002</v>
      </c>
      <c r="C39" s="1">
        <v>2.44</v>
      </c>
      <c r="D39" s="1">
        <v>2.4500000000000002</v>
      </c>
      <c r="E39" s="1">
        <v>2.5099999999999998</v>
      </c>
      <c r="F39" s="1">
        <v>2.5499999999999998</v>
      </c>
      <c r="G39" s="4">
        <f t="shared" si="0"/>
        <v>0.97482237896574109</v>
      </c>
      <c r="H39" s="1">
        <v>2.48</v>
      </c>
      <c r="I39" s="4">
        <f t="shared" si="1"/>
        <v>0.95160999237901567</v>
      </c>
      <c r="J39" s="1">
        <v>2.44</v>
      </c>
      <c r="K39" s="4">
        <f t="shared" si="2"/>
        <v>0.92941492845056473</v>
      </c>
      <c r="L39" s="1">
        <f t="shared" si="3"/>
        <v>2.4450000000000003</v>
      </c>
      <c r="M39" s="4">
        <f t="shared" si="4"/>
        <v>0.90683025166885867</v>
      </c>
      <c r="N39" s="1">
        <v>2.4500000000000002</v>
      </c>
      <c r="O39" s="4">
        <f t="shared" si="5"/>
        <v>0.88470590494348356</v>
      </c>
      <c r="P39" s="5">
        <f t="shared" si="6"/>
        <v>2.4950000000000001</v>
      </c>
      <c r="Q39" s="4">
        <f t="shared" si="7"/>
        <v>0.86096622755371777</v>
      </c>
      <c r="R39" s="1">
        <v>2.54</v>
      </c>
      <c r="S39" s="4">
        <f t="shared" si="8"/>
        <v>0.83710982871343032</v>
      </c>
      <c r="T39" s="1">
        <v>2.64</v>
      </c>
      <c r="U39" s="12">
        <f t="shared" si="9"/>
        <v>0.76797353965670612</v>
      </c>
      <c r="V39" s="7">
        <f t="shared" si="10"/>
        <v>2.4808388663851839E-2</v>
      </c>
      <c r="W39" s="3">
        <f t="shared" si="11"/>
        <v>2.6825790612947355E-2</v>
      </c>
      <c r="X39" s="1" t="e">
        <f t="shared" si="12"/>
        <v>#N/A</v>
      </c>
      <c r="Y39" s="1" t="e">
        <f t="shared" si="13"/>
        <v>#N/A</v>
      </c>
      <c r="Z39" s="8" t="e">
        <f t="shared" si="14"/>
        <v>#N/A</v>
      </c>
      <c r="AA39" s="1" t="e">
        <f t="shared" si="15"/>
        <v>#N/A</v>
      </c>
    </row>
    <row r="40" spans="1:27" x14ac:dyDescent="0.25">
      <c r="A40" s="13" t="s">
        <v>33</v>
      </c>
      <c r="B40" s="1">
        <v>2.4300000000000002</v>
      </c>
      <c r="C40" s="1">
        <v>2.44</v>
      </c>
      <c r="D40" s="1">
        <v>2.4500000000000002</v>
      </c>
      <c r="E40" s="1">
        <v>2.52</v>
      </c>
      <c r="F40" s="1">
        <v>2.54</v>
      </c>
      <c r="G40" s="4">
        <f t="shared" si="0"/>
        <v>0.97491986607791203</v>
      </c>
      <c r="H40" s="1">
        <v>2.5</v>
      </c>
      <c r="I40" s="4">
        <f t="shared" si="1"/>
        <v>0.95122942450071402</v>
      </c>
      <c r="J40" s="1">
        <v>2.48</v>
      </c>
      <c r="K40" s="4">
        <f t="shared" si="2"/>
        <v>0.9283002994475813</v>
      </c>
      <c r="L40" s="1">
        <f t="shared" si="3"/>
        <v>2.4850000000000003</v>
      </c>
      <c r="M40" s="4">
        <f t="shared" si="4"/>
        <v>0.90538048339009547</v>
      </c>
      <c r="N40" s="1">
        <v>2.4900000000000002</v>
      </c>
      <c r="O40" s="4">
        <f t="shared" si="5"/>
        <v>0.8829382613663882</v>
      </c>
      <c r="P40" s="5">
        <f t="shared" si="6"/>
        <v>2.54</v>
      </c>
      <c r="Q40" s="4">
        <f t="shared" si="7"/>
        <v>0.85864475413872787</v>
      </c>
      <c r="R40" s="1">
        <v>2.59</v>
      </c>
      <c r="S40" s="4">
        <f t="shared" si="8"/>
        <v>0.83418506563401729</v>
      </c>
      <c r="T40" s="1">
        <v>2.69</v>
      </c>
      <c r="U40" s="12">
        <f t="shared" si="9"/>
        <v>0.76414325564819896</v>
      </c>
      <c r="V40" s="7">
        <f t="shared" si="10"/>
        <v>2.5213779838336687E-2</v>
      </c>
      <c r="W40" s="3">
        <f t="shared" si="11"/>
        <v>2.7336112782397667E-2</v>
      </c>
      <c r="X40" s="1" t="e">
        <f t="shared" si="12"/>
        <v>#N/A</v>
      </c>
      <c r="Y40" s="1" t="e">
        <f t="shared" si="13"/>
        <v>#N/A</v>
      </c>
      <c r="Z40" s="8" t="e">
        <f t="shared" si="14"/>
        <v>#N/A</v>
      </c>
      <c r="AA40" s="1" t="e">
        <f t="shared" si="15"/>
        <v>#N/A</v>
      </c>
    </row>
    <row r="41" spans="1:27" x14ac:dyDescent="0.25">
      <c r="A41" s="13" t="s">
        <v>34</v>
      </c>
      <c r="B41" s="1">
        <v>2.44</v>
      </c>
      <c r="C41" s="1">
        <v>2.4700000000000002</v>
      </c>
      <c r="D41" s="1">
        <v>2.4500000000000002</v>
      </c>
      <c r="E41" s="1">
        <v>2.5</v>
      </c>
      <c r="F41" s="1">
        <v>2.54</v>
      </c>
      <c r="G41" s="4">
        <f t="shared" si="0"/>
        <v>0.97491986607791203</v>
      </c>
      <c r="H41" s="1">
        <v>2.52</v>
      </c>
      <c r="I41" s="4">
        <f t="shared" si="1"/>
        <v>0.95084900881912227</v>
      </c>
      <c r="J41" s="1">
        <v>2.5</v>
      </c>
      <c r="K41" s="4">
        <f t="shared" si="2"/>
        <v>0.92774348632855286</v>
      </c>
      <c r="L41" s="1">
        <f t="shared" si="3"/>
        <v>2.5099999999999998</v>
      </c>
      <c r="M41" s="4">
        <f t="shared" si="4"/>
        <v>0.90447555544608804</v>
      </c>
      <c r="N41" s="1">
        <v>2.52</v>
      </c>
      <c r="O41" s="4">
        <f t="shared" si="5"/>
        <v>0.88161484678341606</v>
      </c>
      <c r="P41" s="5">
        <f t="shared" si="6"/>
        <v>2.5750000000000002</v>
      </c>
      <c r="Q41" s="4">
        <f t="shared" si="7"/>
        <v>0.85684349214209676</v>
      </c>
      <c r="R41" s="1">
        <v>2.63</v>
      </c>
      <c r="S41" s="4">
        <f t="shared" si="8"/>
        <v>0.83185261440582936</v>
      </c>
      <c r="T41" s="1">
        <v>2.73</v>
      </c>
      <c r="U41" s="12">
        <f t="shared" si="9"/>
        <v>0.76109278762893429</v>
      </c>
      <c r="V41" s="7">
        <f t="shared" si="10"/>
        <v>2.5516226119415245E-2</v>
      </c>
      <c r="W41" s="3">
        <f t="shared" si="11"/>
        <v>2.7742561659740778E-2</v>
      </c>
      <c r="X41" s="1" t="e">
        <f t="shared" si="12"/>
        <v>#N/A</v>
      </c>
      <c r="Y41" s="1" t="e">
        <f t="shared" si="13"/>
        <v>#N/A</v>
      </c>
      <c r="Z41" s="8" t="e">
        <f t="shared" si="14"/>
        <v>#N/A</v>
      </c>
      <c r="AA41" s="1" t="e">
        <f t="shared" si="15"/>
        <v>#N/A</v>
      </c>
    </row>
    <row r="42" spans="1:27" x14ac:dyDescent="0.25">
      <c r="A42" s="13">
        <v>43468</v>
      </c>
      <c r="B42" s="1">
        <v>2.44</v>
      </c>
      <c r="C42" s="1">
        <v>2.46</v>
      </c>
      <c r="D42" s="1">
        <v>2.44</v>
      </c>
      <c r="E42" s="1">
        <v>2.52</v>
      </c>
      <c r="F42" s="1">
        <v>2.5499999999999998</v>
      </c>
      <c r="G42" s="4">
        <f t="shared" si="0"/>
        <v>0.97482237896574109</v>
      </c>
      <c r="H42" s="1">
        <v>2.5499999999999998</v>
      </c>
      <c r="I42" s="4">
        <f t="shared" si="1"/>
        <v>0.95027867053242698</v>
      </c>
      <c r="J42" s="1">
        <v>2.54</v>
      </c>
      <c r="K42" s="4">
        <f t="shared" si="2"/>
        <v>0.92663086185315879</v>
      </c>
      <c r="L42" s="1">
        <f t="shared" si="3"/>
        <v>2.5499999999999998</v>
      </c>
      <c r="M42" s="4">
        <f t="shared" si="4"/>
        <v>0.90302955166887677</v>
      </c>
      <c r="N42" s="1">
        <v>2.56</v>
      </c>
      <c r="O42" s="4">
        <f t="shared" si="5"/>
        <v>0.87985337914464379</v>
      </c>
      <c r="P42" s="5">
        <f t="shared" si="6"/>
        <v>2.6150000000000002</v>
      </c>
      <c r="Q42" s="4">
        <f t="shared" si="7"/>
        <v>0.85478953349722964</v>
      </c>
      <c r="R42" s="1">
        <v>2.67</v>
      </c>
      <c r="S42" s="4">
        <f t="shared" si="8"/>
        <v>0.82952668490639936</v>
      </c>
      <c r="T42" s="1">
        <v>2.76</v>
      </c>
      <c r="U42" s="12">
        <f t="shared" si="9"/>
        <v>0.75881293076124134</v>
      </c>
      <c r="V42" s="7">
        <f t="shared" si="10"/>
        <v>2.592375525195428E-2</v>
      </c>
      <c r="W42" s="3">
        <f t="shared" si="11"/>
        <v>2.806011531414504E-2</v>
      </c>
      <c r="X42" s="1" t="e">
        <f t="shared" si="12"/>
        <v>#N/A</v>
      </c>
      <c r="Y42" s="1" t="e">
        <f t="shared" si="13"/>
        <v>#N/A</v>
      </c>
      <c r="Z42" s="8" t="e">
        <f t="shared" si="14"/>
        <v>#N/A</v>
      </c>
      <c r="AA42" s="1" t="e">
        <f t="shared" si="15"/>
        <v>#N/A</v>
      </c>
    </row>
    <row r="43" spans="1:27" x14ac:dyDescent="0.25">
      <c r="A43" s="13">
        <v>43558</v>
      </c>
      <c r="B43" s="1">
        <v>2.4500000000000002</v>
      </c>
      <c r="C43" s="1">
        <v>2.46</v>
      </c>
      <c r="D43" s="1">
        <v>2.46</v>
      </c>
      <c r="E43" s="1">
        <v>2.54</v>
      </c>
      <c r="F43" s="1">
        <v>2.54</v>
      </c>
      <c r="G43" s="4">
        <f t="shared" si="0"/>
        <v>0.97491986607791203</v>
      </c>
      <c r="H43" s="1">
        <v>2.5499999999999998</v>
      </c>
      <c r="I43" s="4">
        <f t="shared" si="1"/>
        <v>0.95027867053242698</v>
      </c>
      <c r="J43" s="1">
        <v>2.52</v>
      </c>
      <c r="K43" s="4">
        <f t="shared" si="2"/>
        <v>0.92718700719718949</v>
      </c>
      <c r="L43" s="1">
        <f t="shared" si="3"/>
        <v>2.5249999999999999</v>
      </c>
      <c r="M43" s="4">
        <f t="shared" si="4"/>
        <v>0.90393303288586413</v>
      </c>
      <c r="N43" s="1">
        <v>2.5299999999999998</v>
      </c>
      <c r="O43" s="4">
        <f t="shared" si="5"/>
        <v>0.88117414954351547</v>
      </c>
      <c r="P43" s="5">
        <f t="shared" si="6"/>
        <v>2.58</v>
      </c>
      <c r="Q43" s="4">
        <f t="shared" si="7"/>
        <v>0.85658647764855578</v>
      </c>
      <c r="R43" s="1">
        <v>2.63</v>
      </c>
      <c r="S43" s="4">
        <f t="shared" si="8"/>
        <v>0.83185261440582936</v>
      </c>
      <c r="T43" s="1">
        <v>2.72</v>
      </c>
      <c r="U43" s="12">
        <f t="shared" si="9"/>
        <v>0.76185426108983756</v>
      </c>
      <c r="V43" s="7">
        <f t="shared" si="10"/>
        <v>2.5622865084880837E-2</v>
      </c>
      <c r="W43" s="3">
        <f t="shared" si="11"/>
        <v>2.7654402624487422E-2</v>
      </c>
      <c r="X43" s="1" t="e">
        <f t="shared" si="12"/>
        <v>#N/A</v>
      </c>
      <c r="Y43" s="1" t="e">
        <f t="shared" si="13"/>
        <v>#N/A</v>
      </c>
      <c r="Z43" s="8" t="e">
        <f t="shared" si="14"/>
        <v>#N/A</v>
      </c>
      <c r="AA43" s="1" t="e">
        <f t="shared" si="15"/>
        <v>#N/A</v>
      </c>
    </row>
    <row r="44" spans="1:27" x14ac:dyDescent="0.25">
      <c r="A44" s="13">
        <v>43588</v>
      </c>
      <c r="B44" s="1">
        <v>2.44</v>
      </c>
      <c r="C44" s="1">
        <v>2.4500000000000002</v>
      </c>
      <c r="D44" s="1">
        <v>2.46</v>
      </c>
      <c r="E44" s="1">
        <v>2.5299999999999998</v>
      </c>
      <c r="F44" s="1">
        <v>2.54</v>
      </c>
      <c r="G44" s="4">
        <f t="shared" si="0"/>
        <v>0.97491986607791203</v>
      </c>
      <c r="H44" s="1">
        <v>2.5499999999999998</v>
      </c>
      <c r="I44" s="4">
        <f t="shared" si="1"/>
        <v>0.95027867053242698</v>
      </c>
      <c r="J44" s="1">
        <v>2.52</v>
      </c>
      <c r="K44" s="4">
        <f t="shared" si="2"/>
        <v>0.92718700719718949</v>
      </c>
      <c r="L44" s="1">
        <f t="shared" si="3"/>
        <v>2.5249999999999999</v>
      </c>
      <c r="M44" s="4">
        <f t="shared" si="4"/>
        <v>0.90393303288586413</v>
      </c>
      <c r="N44" s="1">
        <v>2.5299999999999998</v>
      </c>
      <c r="O44" s="4">
        <f t="shared" si="5"/>
        <v>0.88117414954351547</v>
      </c>
      <c r="P44" s="5">
        <f t="shared" si="6"/>
        <v>2.58</v>
      </c>
      <c r="Q44" s="4">
        <f t="shared" si="7"/>
        <v>0.85658647764855578</v>
      </c>
      <c r="R44" s="1">
        <v>2.63</v>
      </c>
      <c r="S44" s="4">
        <f t="shared" si="8"/>
        <v>0.83185261440582936</v>
      </c>
      <c r="T44" s="1">
        <v>2.72</v>
      </c>
      <c r="U44" s="12">
        <f t="shared" si="9"/>
        <v>0.76185426108983756</v>
      </c>
      <c r="V44" s="7">
        <f t="shared" si="10"/>
        <v>2.5622865084880837E-2</v>
      </c>
      <c r="W44" s="3">
        <f t="shared" si="11"/>
        <v>2.7654402624487422E-2</v>
      </c>
      <c r="X44" s="1" t="e">
        <f t="shared" si="12"/>
        <v>#N/A</v>
      </c>
      <c r="Y44" s="1" t="e">
        <f t="shared" si="13"/>
        <v>#N/A</v>
      </c>
      <c r="Z44" s="8" t="e">
        <f t="shared" si="14"/>
        <v>#N/A</v>
      </c>
      <c r="AA44" s="1" t="e">
        <f t="shared" si="15"/>
        <v>#N/A</v>
      </c>
    </row>
    <row r="45" spans="1:27" x14ac:dyDescent="0.25">
      <c r="A45" s="13">
        <v>43619</v>
      </c>
      <c r="B45" s="1">
        <v>2.4300000000000002</v>
      </c>
      <c r="C45" s="1">
        <v>2.44</v>
      </c>
      <c r="D45" s="1">
        <v>2.4700000000000002</v>
      </c>
      <c r="E45" s="1">
        <v>2.5299999999999998</v>
      </c>
      <c r="F45" s="1">
        <v>2.54</v>
      </c>
      <c r="G45" s="4">
        <f t="shared" si="0"/>
        <v>0.97491986607791203</v>
      </c>
      <c r="H45" s="1">
        <v>2.52</v>
      </c>
      <c r="I45" s="4">
        <f t="shared" si="1"/>
        <v>0.95084900881912227</v>
      </c>
      <c r="J45" s="1">
        <v>2.4900000000000002</v>
      </c>
      <c r="K45" s="4">
        <f t="shared" si="2"/>
        <v>0.92802185112708346</v>
      </c>
      <c r="L45" s="1">
        <f t="shared" si="3"/>
        <v>2.4900000000000002</v>
      </c>
      <c r="M45" s="4">
        <f t="shared" si="4"/>
        <v>0.90519942539982001</v>
      </c>
      <c r="N45" s="1">
        <v>2.4900000000000002</v>
      </c>
      <c r="O45" s="4">
        <f t="shared" si="5"/>
        <v>0.8829382613663882</v>
      </c>
      <c r="P45" s="5">
        <f t="shared" si="6"/>
        <v>2.54</v>
      </c>
      <c r="Q45" s="4">
        <f t="shared" si="7"/>
        <v>0.85864475413872787</v>
      </c>
      <c r="R45" s="1">
        <v>2.59</v>
      </c>
      <c r="S45" s="4">
        <f t="shared" si="8"/>
        <v>0.83418506563401729</v>
      </c>
      <c r="T45" s="1">
        <v>2.69</v>
      </c>
      <c r="U45" s="12">
        <f t="shared" si="9"/>
        <v>0.76414325564819896</v>
      </c>
      <c r="V45" s="7">
        <f t="shared" si="10"/>
        <v>2.5218342081937541E-2</v>
      </c>
      <c r="W45" s="3">
        <f t="shared" si="11"/>
        <v>2.733877415969848E-2</v>
      </c>
      <c r="X45" s="1" t="e">
        <f t="shared" si="12"/>
        <v>#N/A</v>
      </c>
      <c r="Y45" s="1" t="e">
        <f t="shared" si="13"/>
        <v>#N/A</v>
      </c>
      <c r="Z45" s="8" t="e">
        <f t="shared" si="14"/>
        <v>#N/A</v>
      </c>
      <c r="AA45" s="1" t="e">
        <f t="shared" si="15"/>
        <v>#N/A</v>
      </c>
    </row>
    <row r="46" spans="1:27" x14ac:dyDescent="0.25">
      <c r="A46" s="13">
        <v>43649</v>
      </c>
      <c r="B46" s="1">
        <v>2.4500000000000002</v>
      </c>
      <c r="C46" s="1">
        <v>2.46</v>
      </c>
      <c r="D46" s="1">
        <v>2.4500000000000002</v>
      </c>
      <c r="E46" s="1">
        <v>2.52</v>
      </c>
      <c r="F46" s="1">
        <v>2.52</v>
      </c>
      <c r="G46" s="4">
        <f t="shared" si="0"/>
        <v>0.97511486955082494</v>
      </c>
      <c r="H46" s="1">
        <v>2.4700000000000002</v>
      </c>
      <c r="I46" s="4">
        <f t="shared" si="1"/>
        <v>0.95180033341096026</v>
      </c>
      <c r="J46" s="1">
        <v>2.44</v>
      </c>
      <c r="K46" s="4">
        <f t="shared" si="2"/>
        <v>0.92941492845056473</v>
      </c>
      <c r="L46" s="1">
        <f t="shared" si="3"/>
        <v>2.44</v>
      </c>
      <c r="M46" s="4">
        <f t="shared" si="4"/>
        <v>0.90701163585700673</v>
      </c>
      <c r="N46" s="1">
        <v>2.44</v>
      </c>
      <c r="O46" s="4">
        <f t="shared" si="5"/>
        <v>0.88514836850262713</v>
      </c>
      <c r="P46" s="5">
        <f t="shared" si="6"/>
        <v>2.4900000000000002</v>
      </c>
      <c r="Q46" s="4">
        <f t="shared" si="7"/>
        <v>0.86122455616933868</v>
      </c>
      <c r="R46" s="1">
        <v>2.54</v>
      </c>
      <c r="S46" s="4">
        <f t="shared" si="8"/>
        <v>0.83710982871343032</v>
      </c>
      <c r="T46" s="1">
        <v>2.64</v>
      </c>
      <c r="U46" s="12">
        <f t="shared" si="9"/>
        <v>0.76797353965670612</v>
      </c>
      <c r="V46" s="7">
        <f t="shared" si="10"/>
        <v>2.4707298099557917E-2</v>
      </c>
      <c r="W46" s="3">
        <f t="shared" si="11"/>
        <v>2.6821557750036248E-2</v>
      </c>
      <c r="X46" s="1" t="e">
        <f t="shared" si="12"/>
        <v>#N/A</v>
      </c>
      <c r="Y46" s="1" t="e">
        <f t="shared" si="13"/>
        <v>#N/A</v>
      </c>
      <c r="Z46" s="8" t="e">
        <f t="shared" si="14"/>
        <v>#N/A</v>
      </c>
      <c r="AA46" s="1" t="e">
        <f t="shared" si="15"/>
        <v>#N/A</v>
      </c>
    </row>
    <row r="47" spans="1:27" x14ac:dyDescent="0.25">
      <c r="A47" s="13">
        <v>43680</v>
      </c>
      <c r="B47" s="1">
        <v>2.4500000000000002</v>
      </c>
      <c r="C47" s="1">
        <v>2.46</v>
      </c>
      <c r="D47" s="1">
        <v>2.46</v>
      </c>
      <c r="E47" s="1">
        <v>2.52</v>
      </c>
      <c r="F47" s="1">
        <v>2.5299999999999998</v>
      </c>
      <c r="G47" s="4">
        <f t="shared" si="0"/>
        <v>0.97501736293928165</v>
      </c>
      <c r="H47" s="1">
        <v>2.4500000000000002</v>
      </c>
      <c r="I47" s="4">
        <f t="shared" si="1"/>
        <v>0.95218112969850488</v>
      </c>
      <c r="J47" s="1">
        <v>2.4300000000000002</v>
      </c>
      <c r="K47" s="4">
        <f t="shared" si="2"/>
        <v>0.92969379475695435</v>
      </c>
      <c r="L47" s="1">
        <f t="shared" si="3"/>
        <v>2.4249999999999998</v>
      </c>
      <c r="M47" s="4">
        <f t="shared" si="4"/>
        <v>0.9075560061332727</v>
      </c>
      <c r="N47" s="1">
        <v>2.42</v>
      </c>
      <c r="O47" s="4">
        <f t="shared" si="5"/>
        <v>0.88603395959287556</v>
      </c>
      <c r="P47" s="5">
        <f t="shared" si="6"/>
        <v>2.4649999999999999</v>
      </c>
      <c r="Q47" s="4">
        <f t="shared" si="7"/>
        <v>0.86251736236583898</v>
      </c>
      <c r="R47" s="1">
        <v>2.5099999999999998</v>
      </c>
      <c r="S47" s="4">
        <f t="shared" si="8"/>
        <v>0.83886960647365849</v>
      </c>
      <c r="T47" s="1">
        <v>2.62</v>
      </c>
      <c r="U47" s="12">
        <f t="shared" si="9"/>
        <v>0.76951102370757585</v>
      </c>
      <c r="V47" s="7">
        <f t="shared" si="10"/>
        <v>2.4506284338714129E-2</v>
      </c>
      <c r="W47" s="3">
        <f t="shared" si="11"/>
        <v>2.6614118893357987E-2</v>
      </c>
      <c r="X47" s="1" t="e">
        <f t="shared" si="12"/>
        <v>#N/A</v>
      </c>
      <c r="Y47" s="1" t="e">
        <f t="shared" si="13"/>
        <v>#N/A</v>
      </c>
      <c r="Z47" s="8" t="e">
        <f t="shared" si="14"/>
        <v>#N/A</v>
      </c>
      <c r="AA47" s="1" t="e">
        <f t="shared" si="15"/>
        <v>#N/A</v>
      </c>
    </row>
    <row r="48" spans="1:27" x14ac:dyDescent="0.25">
      <c r="A48" s="13">
        <v>43772</v>
      </c>
      <c r="B48" s="1">
        <v>2.44</v>
      </c>
      <c r="C48" s="1">
        <v>2.4500000000000002</v>
      </c>
      <c r="D48" s="1">
        <v>2.46</v>
      </c>
      <c r="E48" s="1">
        <v>2.54</v>
      </c>
      <c r="F48" s="1">
        <v>2.5299999999999998</v>
      </c>
      <c r="G48" s="4">
        <f t="shared" si="0"/>
        <v>0.97501736293928165</v>
      </c>
      <c r="H48" s="1">
        <v>2.4700000000000002</v>
      </c>
      <c r="I48" s="4">
        <f t="shared" si="1"/>
        <v>0.95180033341096026</v>
      </c>
      <c r="J48" s="1">
        <v>2.4500000000000002</v>
      </c>
      <c r="K48" s="4">
        <f t="shared" si="2"/>
        <v>0.92913614579151926</v>
      </c>
      <c r="L48" s="1">
        <f t="shared" si="3"/>
        <v>2.4450000000000003</v>
      </c>
      <c r="M48" s="4">
        <f t="shared" si="4"/>
        <v>0.90683025166885867</v>
      </c>
      <c r="N48" s="1">
        <v>2.44</v>
      </c>
      <c r="O48" s="4">
        <f t="shared" si="5"/>
        <v>0.88514836850262713</v>
      </c>
      <c r="P48" s="5">
        <f t="shared" si="6"/>
        <v>2.4849999999999999</v>
      </c>
      <c r="Q48" s="4">
        <f t="shared" si="7"/>
        <v>0.86148296229517041</v>
      </c>
      <c r="R48" s="1">
        <v>2.5299999999999998</v>
      </c>
      <c r="S48" s="4">
        <f t="shared" si="8"/>
        <v>0.83769601073330091</v>
      </c>
      <c r="T48" s="1">
        <v>2.64</v>
      </c>
      <c r="U48" s="12">
        <f t="shared" si="9"/>
        <v>0.76797353965670612</v>
      </c>
      <c r="V48" s="7">
        <f t="shared" si="10"/>
        <v>2.4710262558378902E-2</v>
      </c>
      <c r="W48" s="3">
        <f t="shared" si="11"/>
        <v>2.6820668203124686E-2</v>
      </c>
      <c r="X48" s="1" t="e">
        <f t="shared" si="12"/>
        <v>#N/A</v>
      </c>
      <c r="Y48" s="1" t="e">
        <f t="shared" si="13"/>
        <v>#N/A</v>
      </c>
      <c r="Z48" s="8" t="e">
        <f t="shared" si="14"/>
        <v>#N/A</v>
      </c>
      <c r="AA48" s="1" t="e">
        <f t="shared" si="15"/>
        <v>#N/A</v>
      </c>
    </row>
    <row r="49" spans="1:27" x14ac:dyDescent="0.25">
      <c r="A49" s="13">
        <v>43802</v>
      </c>
      <c r="B49" s="1">
        <v>2.44</v>
      </c>
      <c r="C49" s="1">
        <v>2.46</v>
      </c>
      <c r="D49" s="1">
        <v>2.46</v>
      </c>
      <c r="E49" s="1">
        <v>2.5299999999999998</v>
      </c>
      <c r="F49" s="1">
        <v>2.52</v>
      </c>
      <c r="G49" s="4">
        <f t="shared" si="0"/>
        <v>0.97511486955082494</v>
      </c>
      <c r="H49" s="1">
        <v>2.4500000000000002</v>
      </c>
      <c r="I49" s="4">
        <f t="shared" si="1"/>
        <v>0.95218112969850488</v>
      </c>
      <c r="J49" s="1">
        <v>2.41</v>
      </c>
      <c r="K49" s="4">
        <f t="shared" si="2"/>
        <v>0.93025177841216555</v>
      </c>
      <c r="L49" s="1">
        <f t="shared" si="3"/>
        <v>2.41</v>
      </c>
      <c r="M49" s="4">
        <f t="shared" si="4"/>
        <v>0.90810070312971058</v>
      </c>
      <c r="N49" s="1">
        <v>2.41</v>
      </c>
      <c r="O49" s="4">
        <f t="shared" si="5"/>
        <v>0.88647708734537833</v>
      </c>
      <c r="P49" s="5">
        <f t="shared" si="6"/>
        <v>2.4550000000000001</v>
      </c>
      <c r="Q49" s="4">
        <f t="shared" si="7"/>
        <v>0.86303502806743893</v>
      </c>
      <c r="R49" s="1">
        <v>2.5</v>
      </c>
      <c r="S49" s="4">
        <f t="shared" si="8"/>
        <v>0.83945702076920736</v>
      </c>
      <c r="T49" s="1">
        <v>2.61</v>
      </c>
      <c r="U49" s="12">
        <f t="shared" si="9"/>
        <v>0.77028091961507916</v>
      </c>
      <c r="V49" s="7">
        <f t="shared" si="10"/>
        <v>2.4402374998681177E-2</v>
      </c>
      <c r="W49" s="3">
        <f t="shared" si="11"/>
        <v>2.6509737558314487E-2</v>
      </c>
      <c r="X49" s="1" t="e">
        <f t="shared" si="12"/>
        <v>#N/A</v>
      </c>
      <c r="Y49" s="1" t="e">
        <f t="shared" si="13"/>
        <v>#N/A</v>
      </c>
      <c r="Z49" s="8" t="e">
        <f t="shared" si="14"/>
        <v>#N/A</v>
      </c>
      <c r="AA49" s="1" t="e">
        <f t="shared" si="15"/>
        <v>#N/A</v>
      </c>
    </row>
    <row r="50" spans="1:27" x14ac:dyDescent="0.25">
      <c r="A50" s="13" t="s">
        <v>35</v>
      </c>
      <c r="B50" s="1">
        <v>2.4300000000000002</v>
      </c>
      <c r="C50" s="1">
        <v>2.44</v>
      </c>
      <c r="D50" s="1">
        <v>2.4500000000000002</v>
      </c>
      <c r="E50" s="1">
        <v>2.5299999999999998</v>
      </c>
      <c r="F50" s="1">
        <v>2.5299999999999998</v>
      </c>
      <c r="G50" s="4">
        <f t="shared" si="0"/>
        <v>0.97501736293928165</v>
      </c>
      <c r="H50" s="1">
        <v>2.4500000000000002</v>
      </c>
      <c r="I50" s="4">
        <f t="shared" si="1"/>
        <v>0.95218112969850488</v>
      </c>
      <c r="J50" s="1">
        <v>2.41</v>
      </c>
      <c r="K50" s="4">
        <f t="shared" si="2"/>
        <v>0.93025177841216555</v>
      </c>
      <c r="L50" s="1">
        <f t="shared" si="3"/>
        <v>2.415</v>
      </c>
      <c r="M50" s="4">
        <f t="shared" si="4"/>
        <v>0.90791910114988805</v>
      </c>
      <c r="N50" s="1">
        <v>2.42</v>
      </c>
      <c r="O50" s="4">
        <f t="shared" si="5"/>
        <v>0.88603395959287556</v>
      </c>
      <c r="P50" s="5">
        <f t="shared" si="6"/>
        <v>2.4649999999999999</v>
      </c>
      <c r="Q50" s="4">
        <f t="shared" si="7"/>
        <v>0.86251736236583898</v>
      </c>
      <c r="R50" s="1">
        <v>2.5099999999999998</v>
      </c>
      <c r="S50" s="4">
        <f t="shared" si="8"/>
        <v>0.83886960647365849</v>
      </c>
      <c r="T50" s="1">
        <v>2.61</v>
      </c>
      <c r="U50" s="12">
        <f t="shared" si="9"/>
        <v>0.77028091961507916</v>
      </c>
      <c r="V50" s="7">
        <f t="shared" si="10"/>
        <v>2.4501431563278414E-2</v>
      </c>
      <c r="W50" s="3">
        <f t="shared" si="11"/>
        <v>2.6515328939701929E-2</v>
      </c>
      <c r="X50" s="1" t="e">
        <f t="shared" si="12"/>
        <v>#N/A</v>
      </c>
      <c r="Y50" s="1" t="e">
        <f t="shared" si="13"/>
        <v>#N/A</v>
      </c>
      <c r="Z50" s="8" t="e">
        <f t="shared" si="14"/>
        <v>#N/A</v>
      </c>
      <c r="AA50" s="1" t="e">
        <f t="shared" si="15"/>
        <v>#N/A</v>
      </c>
    </row>
    <row r="51" spans="1:27" x14ac:dyDescent="0.25">
      <c r="A51" s="13" t="s">
        <v>36</v>
      </c>
      <c r="B51" s="1">
        <v>2.48</v>
      </c>
      <c r="C51" s="1">
        <v>2.46</v>
      </c>
      <c r="D51" s="1">
        <v>2.4500000000000002</v>
      </c>
      <c r="E51" s="1">
        <v>2.52</v>
      </c>
      <c r="F51" s="1">
        <v>2.52</v>
      </c>
      <c r="G51" s="4">
        <f t="shared" si="0"/>
        <v>0.97511486955082494</v>
      </c>
      <c r="H51" s="1">
        <v>2.46</v>
      </c>
      <c r="I51" s="4">
        <f t="shared" si="1"/>
        <v>0.95199071251491818</v>
      </c>
      <c r="J51" s="1">
        <v>2.42</v>
      </c>
      <c r="K51" s="4">
        <f t="shared" si="2"/>
        <v>0.92997274473578617</v>
      </c>
      <c r="L51" s="1">
        <f t="shared" si="3"/>
        <v>2.4249999999999998</v>
      </c>
      <c r="M51" s="4">
        <f t="shared" si="4"/>
        <v>0.9075560061332727</v>
      </c>
      <c r="N51" s="1">
        <v>2.4300000000000002</v>
      </c>
      <c r="O51" s="4">
        <f t="shared" si="5"/>
        <v>0.88559105334886734</v>
      </c>
      <c r="P51" s="5">
        <f t="shared" si="6"/>
        <v>2.48</v>
      </c>
      <c r="Q51" s="4">
        <f t="shared" si="7"/>
        <v>0.86174144595446922</v>
      </c>
      <c r="R51" s="1">
        <v>2.5299999999999998</v>
      </c>
      <c r="S51" s="4">
        <f t="shared" si="8"/>
        <v>0.83769601073330091</v>
      </c>
      <c r="T51" s="1">
        <v>2.63</v>
      </c>
      <c r="U51" s="12">
        <f t="shared" si="9"/>
        <v>0.76874189731116027</v>
      </c>
      <c r="V51" s="7">
        <f t="shared" si="10"/>
        <v>2.4602882042791718E-2</v>
      </c>
      <c r="W51" s="3">
        <f t="shared" si="11"/>
        <v>2.6716853129091268E-2</v>
      </c>
      <c r="X51" s="1" t="e">
        <f t="shared" si="12"/>
        <v>#N/A</v>
      </c>
      <c r="Y51" s="1" t="e">
        <f t="shared" si="13"/>
        <v>#N/A</v>
      </c>
      <c r="Z51" s="8" t="e">
        <f t="shared" si="14"/>
        <v>#N/A</v>
      </c>
      <c r="AA51" s="1" t="e">
        <f t="shared" si="15"/>
        <v>#N/A</v>
      </c>
    </row>
    <row r="52" spans="1:27" x14ac:dyDescent="0.25">
      <c r="A52" s="13" t="s">
        <v>37</v>
      </c>
      <c r="B52" s="1">
        <v>2.46</v>
      </c>
      <c r="C52" s="1">
        <v>2.46</v>
      </c>
      <c r="D52" s="1">
        <v>2.4500000000000002</v>
      </c>
      <c r="E52" s="1">
        <v>2.52</v>
      </c>
      <c r="F52" s="1">
        <v>2.52</v>
      </c>
      <c r="G52" s="4">
        <f t="shared" si="0"/>
        <v>0.97511486955082494</v>
      </c>
      <c r="H52" s="1">
        <v>2.4300000000000002</v>
      </c>
      <c r="I52" s="4">
        <f t="shared" si="1"/>
        <v>0.95256207833503226</v>
      </c>
      <c r="J52" s="1">
        <v>2.39</v>
      </c>
      <c r="K52" s="4">
        <f t="shared" si="2"/>
        <v>0.93081009695802708</v>
      </c>
      <c r="L52" s="1">
        <f t="shared" si="3"/>
        <v>2.395</v>
      </c>
      <c r="M52" s="4">
        <f t="shared" si="4"/>
        <v>0.90864572704241153</v>
      </c>
      <c r="N52" s="1">
        <v>2.4</v>
      </c>
      <c r="O52" s="4">
        <f t="shared" si="5"/>
        <v>0.88692043671715748</v>
      </c>
      <c r="P52" s="5">
        <f t="shared" si="6"/>
        <v>2.4450000000000003</v>
      </c>
      <c r="Q52" s="4">
        <f t="shared" si="7"/>
        <v>0.86355300446165839</v>
      </c>
      <c r="R52" s="1">
        <v>2.4900000000000002</v>
      </c>
      <c r="S52" s="4">
        <f t="shared" si="8"/>
        <v>0.84004484639871324</v>
      </c>
      <c r="T52" s="1">
        <v>2.59</v>
      </c>
      <c r="U52" s="12">
        <f t="shared" si="9"/>
        <v>0.77182302304370343</v>
      </c>
      <c r="V52" s="7">
        <f t="shared" si="10"/>
        <v>2.4297006977445884E-2</v>
      </c>
      <c r="W52" s="3">
        <f t="shared" si="11"/>
        <v>2.6308522604685948E-2</v>
      </c>
      <c r="X52" s="1" t="e">
        <f t="shared" si="12"/>
        <v>#N/A</v>
      </c>
      <c r="Y52" s="1" t="e">
        <f t="shared" si="13"/>
        <v>#N/A</v>
      </c>
      <c r="Z52" s="8" t="e">
        <f t="shared" si="14"/>
        <v>#N/A</v>
      </c>
      <c r="AA52" s="1" t="e">
        <f t="shared" si="15"/>
        <v>#N/A</v>
      </c>
    </row>
    <row r="53" spans="1:27" x14ac:dyDescent="0.25">
      <c r="A53" s="13" t="s">
        <v>38</v>
      </c>
      <c r="B53" s="1">
        <v>2.4700000000000002</v>
      </c>
      <c r="C53" s="1">
        <v>2.46</v>
      </c>
      <c r="D53" s="1">
        <v>2.44</v>
      </c>
      <c r="E53" s="1">
        <v>2.5099999999999998</v>
      </c>
      <c r="F53" s="1">
        <v>2.52</v>
      </c>
      <c r="G53" s="4">
        <f t="shared" si="0"/>
        <v>0.97511486955082494</v>
      </c>
      <c r="H53" s="1">
        <v>2.4500000000000002</v>
      </c>
      <c r="I53" s="4">
        <f t="shared" si="1"/>
        <v>0.95218112969850488</v>
      </c>
      <c r="J53" s="1">
        <v>2.41</v>
      </c>
      <c r="K53" s="4">
        <f t="shared" si="2"/>
        <v>0.93025177841216555</v>
      </c>
      <c r="L53" s="1">
        <f t="shared" si="3"/>
        <v>2.415</v>
      </c>
      <c r="M53" s="4">
        <f t="shared" si="4"/>
        <v>0.90791910114988805</v>
      </c>
      <c r="N53" s="1">
        <v>2.42</v>
      </c>
      <c r="O53" s="4">
        <f t="shared" si="5"/>
        <v>0.88603395959287556</v>
      </c>
      <c r="P53" s="5">
        <f t="shared" si="6"/>
        <v>2.4649999999999999</v>
      </c>
      <c r="Q53" s="4">
        <f t="shared" si="7"/>
        <v>0.86251736236583898</v>
      </c>
      <c r="R53" s="1">
        <v>2.5099999999999998</v>
      </c>
      <c r="S53" s="4">
        <f t="shared" si="8"/>
        <v>0.83886960647365849</v>
      </c>
      <c r="T53" s="1">
        <v>2.6</v>
      </c>
      <c r="U53" s="12">
        <f t="shared" si="9"/>
        <v>0.77105158580356625</v>
      </c>
      <c r="V53" s="7">
        <f t="shared" si="10"/>
        <v>2.4500917954520147E-2</v>
      </c>
      <c r="W53" s="3">
        <f t="shared" si="11"/>
        <v>2.6419027195900082E-2</v>
      </c>
      <c r="X53" s="1" t="e">
        <f t="shared" si="12"/>
        <v>#N/A</v>
      </c>
      <c r="Y53" s="1" t="e">
        <f t="shared" si="13"/>
        <v>#N/A</v>
      </c>
      <c r="Z53" s="8" t="e">
        <f t="shared" si="14"/>
        <v>#N/A</v>
      </c>
      <c r="AA53" s="1" t="e">
        <f t="shared" si="15"/>
        <v>#N/A</v>
      </c>
    </row>
    <row r="54" spans="1:27" x14ac:dyDescent="0.25">
      <c r="A54" s="13" t="s">
        <v>39</v>
      </c>
      <c r="B54" s="1">
        <v>2.46</v>
      </c>
      <c r="C54" s="1">
        <v>2.4700000000000002</v>
      </c>
      <c r="D54" s="1">
        <v>2.46</v>
      </c>
      <c r="E54" s="1">
        <v>2.52</v>
      </c>
      <c r="F54" s="1">
        <v>2.5</v>
      </c>
      <c r="G54" s="4">
        <f t="shared" si="0"/>
        <v>0.97530991202833262</v>
      </c>
      <c r="H54" s="1">
        <v>2.46</v>
      </c>
      <c r="I54" s="4">
        <f t="shared" si="1"/>
        <v>0.95199071251491818</v>
      </c>
      <c r="J54" s="1">
        <v>2.42</v>
      </c>
      <c r="K54" s="4">
        <f t="shared" si="2"/>
        <v>0.92997274473578617</v>
      </c>
      <c r="L54" s="1">
        <f t="shared" si="3"/>
        <v>2.42</v>
      </c>
      <c r="M54" s="4">
        <f t="shared" si="4"/>
        <v>0.90773753548682956</v>
      </c>
      <c r="N54" s="1">
        <v>2.42</v>
      </c>
      <c r="O54" s="4">
        <f t="shared" si="5"/>
        <v>0.88603395959287556</v>
      </c>
      <c r="P54" s="5">
        <f t="shared" si="6"/>
        <v>2.4649999999999999</v>
      </c>
      <c r="Q54" s="4">
        <f t="shared" si="7"/>
        <v>0.86251736236583898</v>
      </c>
      <c r="R54" s="1">
        <v>2.5099999999999998</v>
      </c>
      <c r="S54" s="4">
        <f t="shared" si="8"/>
        <v>0.83886960647365849</v>
      </c>
      <c r="T54" s="1">
        <v>2.61</v>
      </c>
      <c r="U54" s="12">
        <f t="shared" si="9"/>
        <v>0.77028091961507916</v>
      </c>
      <c r="V54" s="7">
        <f t="shared" si="10"/>
        <v>2.4503319948696603E-2</v>
      </c>
      <c r="W54" s="3">
        <f t="shared" si="11"/>
        <v>2.6516426086262968E-2</v>
      </c>
      <c r="X54" s="1" t="e">
        <f t="shared" si="12"/>
        <v>#N/A</v>
      </c>
      <c r="Y54" s="1" t="e">
        <f t="shared" si="13"/>
        <v>#N/A</v>
      </c>
      <c r="Z54" s="8" t="e">
        <f t="shared" si="14"/>
        <v>#N/A</v>
      </c>
      <c r="AA54" s="1" t="e">
        <f t="shared" si="15"/>
        <v>#N/A</v>
      </c>
    </row>
    <row r="55" spans="1:27" x14ac:dyDescent="0.25">
      <c r="A55" s="13" t="s">
        <v>40</v>
      </c>
      <c r="B55" s="1">
        <v>2.4500000000000002</v>
      </c>
      <c r="C55" s="1">
        <v>2.4500000000000002</v>
      </c>
      <c r="D55" s="1">
        <v>2.48</v>
      </c>
      <c r="E55" s="1">
        <v>2.4900000000000002</v>
      </c>
      <c r="F55" s="1">
        <v>2.4700000000000002</v>
      </c>
      <c r="G55" s="4">
        <f t="shared" si="0"/>
        <v>0.97560254889527642</v>
      </c>
      <c r="H55" s="1">
        <v>2.4</v>
      </c>
      <c r="I55" s="4">
        <f t="shared" si="1"/>
        <v>0.95313378707750473</v>
      </c>
      <c r="J55" s="1">
        <v>2.34</v>
      </c>
      <c r="K55" s="4">
        <f t="shared" si="2"/>
        <v>0.93220735978860036</v>
      </c>
      <c r="L55" s="1">
        <f t="shared" si="3"/>
        <v>2.34</v>
      </c>
      <c r="M55" s="4">
        <f t="shared" si="4"/>
        <v>0.91064694817799485</v>
      </c>
      <c r="N55" s="1">
        <v>2.34</v>
      </c>
      <c r="O55" s="4">
        <f t="shared" si="5"/>
        <v>0.88958519316341134</v>
      </c>
      <c r="P55" s="5">
        <f t="shared" si="6"/>
        <v>2.3899999999999997</v>
      </c>
      <c r="Q55" s="4">
        <f t="shared" si="7"/>
        <v>0.86640743659901187</v>
      </c>
      <c r="R55" s="1">
        <v>2.44</v>
      </c>
      <c r="S55" s="4">
        <f t="shared" si="8"/>
        <v>0.84299015464386962</v>
      </c>
      <c r="T55" s="1">
        <v>2.54</v>
      </c>
      <c r="U55" s="12">
        <f t="shared" si="9"/>
        <v>0.77569180204647603</v>
      </c>
      <c r="V55" s="7">
        <f t="shared" si="10"/>
        <v>2.3688187422085838E-2</v>
      </c>
      <c r="W55" s="3">
        <f t="shared" si="11"/>
        <v>2.578952107886557E-2</v>
      </c>
      <c r="X55" s="1" t="e">
        <f t="shared" si="12"/>
        <v>#N/A</v>
      </c>
      <c r="Y55" s="1" t="e">
        <f t="shared" si="13"/>
        <v>#N/A</v>
      </c>
      <c r="Z55" s="8" t="e">
        <f t="shared" si="14"/>
        <v>#N/A</v>
      </c>
      <c r="AA55" s="1" t="e">
        <f t="shared" si="15"/>
        <v>#N/A</v>
      </c>
    </row>
    <row r="56" spans="1:27" x14ac:dyDescent="0.25">
      <c r="A56" s="13" t="s">
        <v>41</v>
      </c>
      <c r="B56" s="1">
        <v>2.5099999999999998</v>
      </c>
      <c r="C56" s="1">
        <v>2.4700000000000002</v>
      </c>
      <c r="D56" s="1">
        <v>2.4900000000000002</v>
      </c>
      <c r="E56" s="1">
        <v>2.5</v>
      </c>
      <c r="F56" s="1">
        <v>2.48</v>
      </c>
      <c r="G56" s="4">
        <f t="shared" si="0"/>
        <v>0.97550499351823705</v>
      </c>
      <c r="H56" s="1">
        <v>2.41</v>
      </c>
      <c r="I56" s="4">
        <f t="shared" si="1"/>
        <v>0.9529431793814942</v>
      </c>
      <c r="J56" s="1">
        <v>2.34</v>
      </c>
      <c r="K56" s="4">
        <f t="shared" si="2"/>
        <v>0.93220735978860036</v>
      </c>
      <c r="L56" s="1">
        <f t="shared" si="3"/>
        <v>2.34</v>
      </c>
      <c r="M56" s="4">
        <f t="shared" si="4"/>
        <v>0.91064694817799485</v>
      </c>
      <c r="N56" s="1">
        <v>2.34</v>
      </c>
      <c r="O56" s="4">
        <f t="shared" si="5"/>
        <v>0.88958519316341134</v>
      </c>
      <c r="P56" s="5">
        <f t="shared" si="6"/>
        <v>2.3899999999999997</v>
      </c>
      <c r="Q56" s="4">
        <f t="shared" si="7"/>
        <v>0.86640743659901187</v>
      </c>
      <c r="R56" s="1">
        <v>2.44</v>
      </c>
      <c r="S56" s="4">
        <f t="shared" si="8"/>
        <v>0.84299015464386962</v>
      </c>
      <c r="T56" s="1">
        <v>2.54</v>
      </c>
      <c r="U56" s="12">
        <f t="shared" si="9"/>
        <v>0.77569180204647603</v>
      </c>
      <c r="V56" s="7">
        <f t="shared" si="10"/>
        <v>2.3689651963040247E-2</v>
      </c>
      <c r="W56" s="3">
        <f t="shared" si="11"/>
        <v>2.5790375543562082E-2</v>
      </c>
      <c r="X56" s="1" t="e">
        <f t="shared" si="12"/>
        <v>#N/A</v>
      </c>
      <c r="Y56" s="1" t="e">
        <f t="shared" si="13"/>
        <v>#N/A</v>
      </c>
      <c r="Z56" s="8" t="e">
        <f t="shared" si="14"/>
        <v>#N/A</v>
      </c>
      <c r="AA56" s="1" t="e">
        <f t="shared" si="15"/>
        <v>#N/A</v>
      </c>
    </row>
    <row r="57" spans="1:27" x14ac:dyDescent="0.25">
      <c r="A57" s="13" t="s">
        <v>42</v>
      </c>
      <c r="B57" s="1">
        <v>2.4900000000000002</v>
      </c>
      <c r="C57" s="1">
        <v>2.48</v>
      </c>
      <c r="D57" s="1">
        <v>2.46</v>
      </c>
      <c r="E57" s="1">
        <v>2.48</v>
      </c>
      <c r="F57" s="1">
        <v>2.4500000000000002</v>
      </c>
      <c r="G57" s="4">
        <f t="shared" si="0"/>
        <v>0.97579768891840735</v>
      </c>
      <c r="H57" s="1">
        <v>2.31</v>
      </c>
      <c r="I57" s="4">
        <f t="shared" si="1"/>
        <v>0.95485097289784238</v>
      </c>
      <c r="J57" s="1">
        <v>2.2400000000000002</v>
      </c>
      <c r="K57" s="4">
        <f t="shared" si="2"/>
        <v>0.93500818099916638</v>
      </c>
      <c r="L57" s="1">
        <f t="shared" si="3"/>
        <v>2.2400000000000002</v>
      </c>
      <c r="M57" s="4">
        <f t="shared" si="4"/>
        <v>0.91429683086958102</v>
      </c>
      <c r="N57" s="1">
        <v>2.2400000000000002</v>
      </c>
      <c r="O57" s="4">
        <f t="shared" si="5"/>
        <v>0.89404425750035721</v>
      </c>
      <c r="P57" s="5">
        <f t="shared" si="6"/>
        <v>2.29</v>
      </c>
      <c r="Q57" s="4">
        <f t="shared" si="7"/>
        <v>0.8716215077899746</v>
      </c>
      <c r="R57" s="1">
        <v>2.34</v>
      </c>
      <c r="S57" s="4">
        <f t="shared" si="8"/>
        <v>0.84891178726055494</v>
      </c>
      <c r="T57" s="1">
        <v>2.44</v>
      </c>
      <c r="U57" s="12">
        <f t="shared" si="9"/>
        <v>0.7834876342628625</v>
      </c>
      <c r="V57" s="7">
        <f t="shared" si="10"/>
        <v>2.2669189002565895E-2</v>
      </c>
      <c r="W57" s="3">
        <f t="shared" si="11"/>
        <v>2.4758434659039624E-2</v>
      </c>
      <c r="X57" s="1" t="e">
        <f t="shared" si="12"/>
        <v>#N/A</v>
      </c>
      <c r="Y57" s="1" t="e">
        <f t="shared" si="13"/>
        <v>#N/A</v>
      </c>
      <c r="Z57" s="8" t="e">
        <f t="shared" si="14"/>
        <v>#N/A</v>
      </c>
      <c r="AA57" s="1" t="e">
        <f t="shared" si="15"/>
        <v>#N/A</v>
      </c>
    </row>
    <row r="58" spans="1:27" x14ac:dyDescent="0.25">
      <c r="A58" s="13" t="s">
        <v>43</v>
      </c>
      <c r="B58" s="1">
        <v>2.4700000000000002</v>
      </c>
      <c r="C58" s="1">
        <v>2.4700000000000002</v>
      </c>
      <c r="D58" s="1">
        <v>2.46</v>
      </c>
      <c r="E58" s="1">
        <v>2.4900000000000002</v>
      </c>
      <c r="F58" s="1">
        <v>2.41</v>
      </c>
      <c r="G58" s="4">
        <f t="shared" si="0"/>
        <v>0.9761880860681994</v>
      </c>
      <c r="H58" s="1">
        <v>2.2599999999999998</v>
      </c>
      <c r="I58" s="4">
        <f t="shared" si="1"/>
        <v>0.95580630145540835</v>
      </c>
      <c r="J58" s="1">
        <v>2.19</v>
      </c>
      <c r="K58" s="4">
        <f t="shared" si="2"/>
        <v>0.93641174568100816</v>
      </c>
      <c r="L58" s="1">
        <f t="shared" si="3"/>
        <v>2.2000000000000002</v>
      </c>
      <c r="M58" s="4">
        <f t="shared" si="4"/>
        <v>0.91576087672332562</v>
      </c>
      <c r="N58" s="1">
        <v>2.21</v>
      </c>
      <c r="O58" s="4">
        <f t="shared" si="5"/>
        <v>0.89538633018948599</v>
      </c>
      <c r="P58" s="5">
        <f t="shared" si="6"/>
        <v>2.2649999999999997</v>
      </c>
      <c r="Q58" s="4">
        <f t="shared" si="7"/>
        <v>0.87292992111632683</v>
      </c>
      <c r="R58" s="1">
        <v>2.3199999999999998</v>
      </c>
      <c r="S58" s="4">
        <f t="shared" si="8"/>
        <v>0.85010109608464279</v>
      </c>
      <c r="T58" s="1">
        <v>2.4300000000000002</v>
      </c>
      <c r="U58" s="12">
        <f t="shared" si="9"/>
        <v>0.78427151377155646</v>
      </c>
      <c r="V58" s="7">
        <f t="shared" si="10"/>
        <v>2.235548186055912E-2</v>
      </c>
      <c r="W58" s="3">
        <f t="shared" si="11"/>
        <v>2.4639481161974702E-2</v>
      </c>
      <c r="X58" s="1" t="e">
        <f t="shared" si="12"/>
        <v>#N/A</v>
      </c>
      <c r="Y58" s="1" t="e">
        <f t="shared" si="13"/>
        <v>#N/A</v>
      </c>
      <c r="Z58" s="8" t="e">
        <f t="shared" si="14"/>
        <v>#N/A</v>
      </c>
      <c r="AA58" s="1" t="e">
        <f t="shared" si="15"/>
        <v>#N/A</v>
      </c>
    </row>
    <row r="59" spans="1:27" x14ac:dyDescent="0.25">
      <c r="A59" s="13" t="s">
        <v>44</v>
      </c>
      <c r="B59" s="1">
        <v>2.46</v>
      </c>
      <c r="C59" s="1">
        <v>2.44</v>
      </c>
      <c r="D59" s="1">
        <v>2.46</v>
      </c>
      <c r="E59" s="1">
        <v>2.4900000000000002</v>
      </c>
      <c r="F59" s="1">
        <v>2.44</v>
      </c>
      <c r="G59" s="4">
        <f t="shared" si="0"/>
        <v>0.97589527356645023</v>
      </c>
      <c r="H59" s="1">
        <v>2.2400000000000002</v>
      </c>
      <c r="I59" s="4">
        <f t="shared" si="1"/>
        <v>0.95618870045069093</v>
      </c>
      <c r="J59" s="1">
        <v>2.1800000000000002</v>
      </c>
      <c r="K59" s="4">
        <f t="shared" si="2"/>
        <v>0.93669271134745513</v>
      </c>
      <c r="L59" s="1">
        <f t="shared" si="3"/>
        <v>2.1800000000000002</v>
      </c>
      <c r="M59" s="4">
        <f t="shared" si="4"/>
        <v>0.91649377854634539</v>
      </c>
      <c r="N59" s="1">
        <v>2.1800000000000002</v>
      </c>
      <c r="O59" s="4">
        <f t="shared" si="5"/>
        <v>0.89673041749823545</v>
      </c>
      <c r="P59" s="5">
        <f t="shared" si="6"/>
        <v>2.2350000000000003</v>
      </c>
      <c r="Q59" s="4">
        <f t="shared" si="7"/>
        <v>0.87450260996967832</v>
      </c>
      <c r="R59" s="1">
        <v>2.29</v>
      </c>
      <c r="S59" s="4">
        <f t="shared" si="8"/>
        <v>0.85188818417215761</v>
      </c>
      <c r="T59" s="1">
        <v>2.41</v>
      </c>
      <c r="U59" s="12">
        <f t="shared" si="9"/>
        <v>0.78584162638834554</v>
      </c>
      <c r="V59" s="7">
        <f t="shared" si="10"/>
        <v>2.205672000443595E-2</v>
      </c>
      <c r="W59" s="3">
        <f t="shared" si="11"/>
        <v>2.4430802218444299E-2</v>
      </c>
      <c r="X59" s="1" t="e">
        <f t="shared" si="12"/>
        <v>#N/A</v>
      </c>
      <c r="Y59" s="1" t="e">
        <f t="shared" si="13"/>
        <v>#N/A</v>
      </c>
      <c r="Z59" s="8" t="e">
        <f t="shared" si="14"/>
        <v>#N/A</v>
      </c>
      <c r="AA59" s="1" t="e">
        <f t="shared" si="15"/>
        <v>#N/A</v>
      </c>
    </row>
    <row r="60" spans="1:27" x14ac:dyDescent="0.25">
      <c r="A60" s="13" t="s">
        <v>45</v>
      </c>
      <c r="B60" s="1">
        <v>2.4500000000000002</v>
      </c>
      <c r="C60" s="1">
        <v>2.4300000000000002</v>
      </c>
      <c r="D60" s="1">
        <v>2.44</v>
      </c>
      <c r="E60" s="1">
        <v>2.46</v>
      </c>
      <c r="F60" s="1">
        <v>2.4</v>
      </c>
      <c r="G60" s="4">
        <f t="shared" si="0"/>
        <v>0.97628570975790929</v>
      </c>
      <c r="H60" s="1">
        <v>2.2200000000000002</v>
      </c>
      <c r="I60" s="4">
        <f t="shared" si="1"/>
        <v>0.95657125243616759</v>
      </c>
      <c r="J60" s="1">
        <v>2.16</v>
      </c>
      <c r="K60" s="4">
        <f t="shared" si="2"/>
        <v>0.93725489561267772</v>
      </c>
      <c r="L60" s="1">
        <f t="shared" si="3"/>
        <v>2.17</v>
      </c>
      <c r="M60" s="4">
        <f t="shared" si="4"/>
        <v>0.91686044938704314</v>
      </c>
      <c r="N60" s="1">
        <v>2.1800000000000002</v>
      </c>
      <c r="O60" s="4">
        <f t="shared" si="5"/>
        <v>0.89673041749823545</v>
      </c>
      <c r="P60" s="5">
        <f t="shared" si="6"/>
        <v>2.23</v>
      </c>
      <c r="Q60" s="4">
        <f t="shared" si="7"/>
        <v>0.8747650001092222</v>
      </c>
      <c r="R60" s="1">
        <v>2.2799999999999998</v>
      </c>
      <c r="S60" s="4">
        <f t="shared" si="8"/>
        <v>0.8524847146623914</v>
      </c>
      <c r="T60" s="1">
        <v>2.39</v>
      </c>
      <c r="U60" s="12">
        <f t="shared" si="9"/>
        <v>0.78741488237268786</v>
      </c>
      <c r="V60" s="7">
        <f t="shared" si="10"/>
        <v>2.2048705601518465E-2</v>
      </c>
      <c r="W60" s="3">
        <f t="shared" si="11"/>
        <v>2.4231202779252895E-2</v>
      </c>
      <c r="X60" s="1" t="e">
        <f t="shared" si="12"/>
        <v>#N/A</v>
      </c>
      <c r="Y60" s="1" t="e">
        <f t="shared" si="13"/>
        <v>#N/A</v>
      </c>
      <c r="Z60" s="8" t="e">
        <f t="shared" si="14"/>
        <v>#N/A</v>
      </c>
      <c r="AA60" s="1" t="e">
        <f t="shared" si="15"/>
        <v>#N/A</v>
      </c>
    </row>
    <row r="61" spans="1:27" x14ac:dyDescent="0.25">
      <c r="A61" s="13" t="s">
        <v>46</v>
      </c>
      <c r="B61" s="1">
        <v>2.44</v>
      </c>
      <c r="C61" s="1">
        <v>2.4500000000000002</v>
      </c>
      <c r="D61" s="1">
        <v>2.4300000000000002</v>
      </c>
      <c r="E61" s="1">
        <v>2.44</v>
      </c>
      <c r="F61" s="1">
        <v>2.4</v>
      </c>
      <c r="G61" s="4">
        <f t="shared" si="0"/>
        <v>0.97628570975790929</v>
      </c>
      <c r="H61" s="1">
        <v>2.23</v>
      </c>
      <c r="I61" s="4">
        <f t="shared" si="1"/>
        <v>0.95637995731583003</v>
      </c>
      <c r="J61" s="1">
        <v>2.1800000000000002</v>
      </c>
      <c r="K61" s="4">
        <f t="shared" si="2"/>
        <v>0.93669271134745513</v>
      </c>
      <c r="L61" s="1">
        <f t="shared" si="3"/>
        <v>2.1900000000000004</v>
      </c>
      <c r="M61" s="4">
        <f t="shared" si="4"/>
        <v>0.91612725434465414</v>
      </c>
      <c r="N61" s="1">
        <v>2.2000000000000002</v>
      </c>
      <c r="O61" s="4">
        <f t="shared" si="5"/>
        <v>0.89583413529652822</v>
      </c>
      <c r="P61" s="5">
        <f t="shared" si="6"/>
        <v>2.2450000000000001</v>
      </c>
      <c r="Q61" s="4">
        <f t="shared" si="7"/>
        <v>0.87397806578268888</v>
      </c>
      <c r="R61" s="1">
        <v>2.29</v>
      </c>
      <c r="S61" s="4">
        <f t="shared" si="8"/>
        <v>0.85188818417215761</v>
      </c>
      <c r="T61" s="1">
        <v>2.39</v>
      </c>
      <c r="U61" s="12">
        <f t="shared" si="9"/>
        <v>0.78741488237268786</v>
      </c>
      <c r="V61" s="7">
        <f t="shared" si="10"/>
        <v>2.2251388468296534E-2</v>
      </c>
      <c r="W61" s="3">
        <f t="shared" si="11"/>
        <v>2.4241609945385503E-2</v>
      </c>
      <c r="X61" s="1" t="e">
        <f t="shared" si="12"/>
        <v>#N/A</v>
      </c>
      <c r="Y61" s="1" t="e">
        <f t="shared" si="13"/>
        <v>#N/A</v>
      </c>
      <c r="Z61" s="8" t="e">
        <f t="shared" si="14"/>
        <v>#N/A</v>
      </c>
      <c r="AA61" s="1" t="e">
        <f t="shared" si="15"/>
        <v>#N/A</v>
      </c>
    </row>
    <row r="62" spans="1:27" x14ac:dyDescent="0.25">
      <c r="A62" s="13" t="s">
        <v>47</v>
      </c>
      <c r="B62" s="1">
        <v>2.4300000000000002</v>
      </c>
      <c r="C62" s="1">
        <v>2.44</v>
      </c>
      <c r="D62" s="1">
        <v>2.4</v>
      </c>
      <c r="E62" s="1">
        <v>2.44</v>
      </c>
      <c r="F62" s="1">
        <v>2.4</v>
      </c>
      <c r="G62" s="4">
        <f t="shared" si="0"/>
        <v>0.97628570975790929</v>
      </c>
      <c r="H62" s="1">
        <v>2.27</v>
      </c>
      <c r="I62" s="4">
        <f t="shared" si="1"/>
        <v>0.95561515930996888</v>
      </c>
      <c r="J62" s="1">
        <v>2.21</v>
      </c>
      <c r="K62" s="4">
        <f t="shared" si="2"/>
        <v>0.93585006715400798</v>
      </c>
      <c r="L62" s="1">
        <f t="shared" si="3"/>
        <v>2.2199999999999998</v>
      </c>
      <c r="M62" s="4">
        <f t="shared" si="4"/>
        <v>0.91502856098729823</v>
      </c>
      <c r="N62" s="1">
        <v>2.23</v>
      </c>
      <c r="O62" s="4">
        <f t="shared" si="5"/>
        <v>0.89449139140326783</v>
      </c>
      <c r="P62" s="5">
        <f t="shared" si="6"/>
        <v>2.27</v>
      </c>
      <c r="Q62" s="4">
        <f t="shared" si="7"/>
        <v>0.87266808141791052</v>
      </c>
      <c r="R62" s="1">
        <v>2.31</v>
      </c>
      <c r="S62" s="4">
        <f t="shared" si="8"/>
        <v>0.85069637517527652</v>
      </c>
      <c r="T62" s="1">
        <v>2.41</v>
      </c>
      <c r="U62" s="12">
        <f t="shared" si="9"/>
        <v>0.78584162638834554</v>
      </c>
      <c r="V62" s="7">
        <f t="shared" si="10"/>
        <v>2.2557728878523881E-2</v>
      </c>
      <c r="W62" s="3">
        <f t="shared" si="11"/>
        <v>2.4452438426021482E-2</v>
      </c>
      <c r="X62" s="1" t="e">
        <f t="shared" si="12"/>
        <v>#N/A</v>
      </c>
      <c r="Y62" s="1" t="e">
        <f t="shared" si="13"/>
        <v>#N/A</v>
      </c>
      <c r="Z62" s="8" t="e">
        <f t="shared" si="14"/>
        <v>#N/A</v>
      </c>
      <c r="AA62" s="1" t="e">
        <f t="shared" si="15"/>
        <v>#N/A</v>
      </c>
    </row>
    <row r="63" spans="1:27" x14ac:dyDescent="0.25">
      <c r="A63" s="13">
        <v>43469</v>
      </c>
      <c r="B63" s="1">
        <v>2.42</v>
      </c>
      <c r="C63" s="1">
        <v>2.4300000000000002</v>
      </c>
      <c r="D63" s="1">
        <v>2.4300000000000002</v>
      </c>
      <c r="E63" s="1">
        <v>2.46</v>
      </c>
      <c r="F63" s="1">
        <v>2.41</v>
      </c>
      <c r="G63" s="4">
        <f t="shared" si="0"/>
        <v>0.9761880860681994</v>
      </c>
      <c r="H63" s="1">
        <v>2.33</v>
      </c>
      <c r="I63" s="4">
        <f t="shared" si="1"/>
        <v>0.95446910888657699</v>
      </c>
      <c r="J63" s="1">
        <v>2.29</v>
      </c>
      <c r="K63" s="4">
        <f t="shared" si="2"/>
        <v>0.93360672008612633</v>
      </c>
      <c r="L63" s="1">
        <f t="shared" si="3"/>
        <v>2.2999999999999998</v>
      </c>
      <c r="M63" s="4">
        <f t="shared" si="4"/>
        <v>0.91210514954509037</v>
      </c>
      <c r="N63" s="1">
        <v>2.31</v>
      </c>
      <c r="O63" s="4">
        <f t="shared" si="5"/>
        <v>0.8909205722370781</v>
      </c>
      <c r="P63" s="5">
        <f t="shared" si="6"/>
        <v>2.355</v>
      </c>
      <c r="Q63" s="4">
        <f t="shared" si="7"/>
        <v>0.86822880398226965</v>
      </c>
      <c r="R63" s="1">
        <v>2.4</v>
      </c>
      <c r="S63" s="4">
        <f t="shared" si="8"/>
        <v>0.84535383468465874</v>
      </c>
      <c r="T63" s="1">
        <v>2.4900000000000002</v>
      </c>
      <c r="U63" s="12">
        <f t="shared" si="9"/>
        <v>0.77957997338470042</v>
      </c>
      <c r="V63" s="7">
        <f t="shared" si="10"/>
        <v>2.3371043207245659E-2</v>
      </c>
      <c r="W63" s="3">
        <f t="shared" si="11"/>
        <v>2.5278650204811959E-2</v>
      </c>
      <c r="X63" s="1" t="e">
        <f t="shared" si="12"/>
        <v>#N/A</v>
      </c>
      <c r="Y63" s="1" t="e">
        <f t="shared" si="13"/>
        <v>#N/A</v>
      </c>
      <c r="Z63" s="8" t="e">
        <f t="shared" si="14"/>
        <v>#N/A</v>
      </c>
      <c r="AA63" s="1" t="e">
        <f t="shared" si="15"/>
        <v>#N/A</v>
      </c>
    </row>
    <row r="64" spans="1:27" x14ac:dyDescent="0.25">
      <c r="A64" s="13">
        <v>43500</v>
      </c>
      <c r="B64" s="1">
        <v>2.4300000000000002</v>
      </c>
      <c r="C64" s="1">
        <v>2.42</v>
      </c>
      <c r="D64" s="1">
        <v>2.42</v>
      </c>
      <c r="E64" s="1">
        <v>2.4500000000000002</v>
      </c>
      <c r="F64" s="1">
        <v>2.41</v>
      </c>
      <c r="G64" s="4">
        <f t="shared" si="0"/>
        <v>0.9761880860681994</v>
      </c>
      <c r="H64" s="1">
        <v>2.2999999999999998</v>
      </c>
      <c r="I64" s="4">
        <f t="shared" si="1"/>
        <v>0.95504196219071469</v>
      </c>
      <c r="J64" s="1">
        <v>2.2599999999999998</v>
      </c>
      <c r="K64" s="4">
        <f t="shared" si="2"/>
        <v>0.93444734435838417</v>
      </c>
      <c r="L64" s="1">
        <f t="shared" si="3"/>
        <v>2.2699999999999996</v>
      </c>
      <c r="M64" s="4">
        <f t="shared" si="4"/>
        <v>0.91320033270301726</v>
      </c>
      <c r="N64" s="1">
        <v>2.2799999999999998</v>
      </c>
      <c r="O64" s="4">
        <f t="shared" si="5"/>
        <v>0.8922579558824083</v>
      </c>
      <c r="P64" s="5">
        <f t="shared" si="6"/>
        <v>2.33</v>
      </c>
      <c r="Q64" s="4">
        <f t="shared" si="7"/>
        <v>0.86953212443420946</v>
      </c>
      <c r="R64" s="1">
        <v>2.38</v>
      </c>
      <c r="S64" s="4">
        <f t="shared" si="8"/>
        <v>0.84653815888671913</v>
      </c>
      <c r="T64" s="1">
        <v>2.48</v>
      </c>
      <c r="U64" s="12">
        <f t="shared" si="9"/>
        <v>0.78035994327803426</v>
      </c>
      <c r="V64" s="7">
        <f t="shared" si="10"/>
        <v>2.3065492306541237E-2</v>
      </c>
      <c r="W64" s="3">
        <f t="shared" si="11"/>
        <v>2.5164168760829091E-2</v>
      </c>
      <c r="X64" s="1" t="e">
        <f t="shared" si="12"/>
        <v>#N/A</v>
      </c>
      <c r="Y64" s="1" t="e">
        <f t="shared" si="13"/>
        <v>#N/A</v>
      </c>
      <c r="Z64" s="8" t="e">
        <f t="shared" si="14"/>
        <v>#N/A</v>
      </c>
      <c r="AA64" s="1" t="e">
        <f t="shared" si="15"/>
        <v>#N/A</v>
      </c>
    </row>
    <row r="65" spans="1:27" x14ac:dyDescent="0.25">
      <c r="A65" s="13">
        <v>43528</v>
      </c>
      <c r="B65" s="1">
        <v>2.42</v>
      </c>
      <c r="C65" s="1">
        <v>2.4300000000000002</v>
      </c>
      <c r="D65" s="1">
        <v>2.44</v>
      </c>
      <c r="E65" s="1">
        <v>2.4500000000000002</v>
      </c>
      <c r="F65" s="1">
        <v>2.41</v>
      </c>
      <c r="G65" s="4">
        <f t="shared" si="0"/>
        <v>0.9761880860681994</v>
      </c>
      <c r="H65" s="1">
        <v>2.33</v>
      </c>
      <c r="I65" s="4">
        <f t="shared" si="1"/>
        <v>0.95446910888657699</v>
      </c>
      <c r="J65" s="1">
        <v>2.29</v>
      </c>
      <c r="K65" s="4">
        <f t="shared" si="2"/>
        <v>0.93360672008612633</v>
      </c>
      <c r="L65" s="1">
        <f t="shared" si="3"/>
        <v>2.3049999999999997</v>
      </c>
      <c r="M65" s="4">
        <f t="shared" si="4"/>
        <v>0.91192274675606833</v>
      </c>
      <c r="N65" s="1">
        <v>2.3199999999999998</v>
      </c>
      <c r="O65" s="4">
        <f t="shared" si="5"/>
        <v>0.89047522329747264</v>
      </c>
      <c r="P65" s="5">
        <f t="shared" si="6"/>
        <v>2.37</v>
      </c>
      <c r="Q65" s="4">
        <f t="shared" si="7"/>
        <v>0.86744774958588522</v>
      </c>
      <c r="R65" s="1">
        <v>2.42</v>
      </c>
      <c r="S65" s="4">
        <f t="shared" si="8"/>
        <v>0.84417116737638498</v>
      </c>
      <c r="T65" s="1">
        <v>2.52</v>
      </c>
      <c r="U65" s="12">
        <f t="shared" si="9"/>
        <v>0.77724473806894612</v>
      </c>
      <c r="V65" s="7">
        <f t="shared" si="10"/>
        <v>2.3469619055186984E-2</v>
      </c>
      <c r="W65" s="3">
        <f t="shared" si="11"/>
        <v>2.5574612846834342E-2</v>
      </c>
      <c r="X65" s="1" t="e">
        <f t="shared" si="12"/>
        <v>#N/A</v>
      </c>
      <c r="Y65" s="1" t="e">
        <f t="shared" si="13"/>
        <v>#N/A</v>
      </c>
      <c r="Z65" s="8" t="e">
        <f t="shared" si="14"/>
        <v>#N/A</v>
      </c>
      <c r="AA65" s="1" t="e">
        <f t="shared" si="15"/>
        <v>#N/A</v>
      </c>
    </row>
    <row r="66" spans="1:27" x14ac:dyDescent="0.25">
      <c r="A66" s="13">
        <v>43559</v>
      </c>
      <c r="B66" s="1">
        <v>2.4300000000000002</v>
      </c>
      <c r="C66" s="1">
        <v>2.4300000000000002</v>
      </c>
      <c r="D66" s="1">
        <v>2.44</v>
      </c>
      <c r="E66" s="1">
        <v>2.46</v>
      </c>
      <c r="F66" s="1">
        <v>2.41</v>
      </c>
      <c r="G66" s="4">
        <f t="shared" si="0"/>
        <v>0.9761880860681994</v>
      </c>
      <c r="H66" s="1">
        <v>2.33</v>
      </c>
      <c r="I66" s="4">
        <f t="shared" si="1"/>
        <v>0.95446910888657699</v>
      </c>
      <c r="J66" s="1">
        <v>2.29</v>
      </c>
      <c r="K66" s="4">
        <f t="shared" si="2"/>
        <v>0.93360672008612633</v>
      </c>
      <c r="L66" s="1">
        <f t="shared" si="3"/>
        <v>2.3049999999999997</v>
      </c>
      <c r="M66" s="4">
        <f t="shared" si="4"/>
        <v>0.91192274675606833</v>
      </c>
      <c r="N66" s="1">
        <v>2.3199999999999998</v>
      </c>
      <c r="O66" s="4">
        <f t="shared" si="5"/>
        <v>0.89047522329747264</v>
      </c>
      <c r="P66" s="5">
        <f t="shared" si="6"/>
        <v>2.3650000000000002</v>
      </c>
      <c r="Q66" s="4">
        <f t="shared" si="7"/>
        <v>0.86770802294981353</v>
      </c>
      <c r="R66" s="1">
        <v>2.41</v>
      </c>
      <c r="S66" s="4">
        <f t="shared" si="8"/>
        <v>0.84476229406375136</v>
      </c>
      <c r="T66" s="1">
        <v>2.5099999999999998</v>
      </c>
      <c r="U66" s="12">
        <f t="shared" si="9"/>
        <v>0.77802237155895726</v>
      </c>
      <c r="V66" s="7">
        <f t="shared" si="10"/>
        <v>2.3469619055186984E-2</v>
      </c>
      <c r="W66" s="3">
        <f t="shared" si="11"/>
        <v>2.5476018666694657E-2</v>
      </c>
      <c r="X66" s="1" t="e">
        <f t="shared" si="12"/>
        <v>#N/A</v>
      </c>
      <c r="Y66" s="1" t="e">
        <f t="shared" si="13"/>
        <v>#N/A</v>
      </c>
      <c r="Z66" s="8" t="e">
        <f t="shared" si="14"/>
        <v>#N/A</v>
      </c>
      <c r="AA66" s="1" t="e">
        <f t="shared" si="15"/>
        <v>#N/A</v>
      </c>
    </row>
    <row r="67" spans="1:27" x14ac:dyDescent="0.25">
      <c r="A67" s="13">
        <v>43589</v>
      </c>
      <c r="B67" s="1">
        <v>2.42</v>
      </c>
      <c r="C67" s="1">
        <v>2.4300000000000002</v>
      </c>
      <c r="D67" s="1">
        <v>2.44</v>
      </c>
      <c r="E67" s="1">
        <v>2.46</v>
      </c>
      <c r="F67" s="1">
        <v>2.4300000000000002</v>
      </c>
      <c r="G67" s="4">
        <f t="shared" ref="G67:G130" si="16">EXP(-F67/100*1)</f>
        <v>0.97599286797344598</v>
      </c>
      <c r="H67" s="1">
        <v>2.35</v>
      </c>
      <c r="I67" s="4">
        <f t="shared" ref="I67:I130" si="17">EXP(-H67/100*2)</f>
        <v>0.95408739759037109</v>
      </c>
      <c r="J67" s="1">
        <v>2.2999999999999998</v>
      </c>
      <c r="K67" s="4">
        <f t="shared" ref="K67:K130" si="18">EXP(-J67/100*3)</f>
        <v>0.93332668007820196</v>
      </c>
      <c r="L67" s="1">
        <f t="shared" ref="L67:L130" si="19">J67+((N67-J67)/(5-3))*(4-3)</f>
        <v>2.3049999999999997</v>
      </c>
      <c r="M67" s="4">
        <f t="shared" ref="M67:M130" si="20">EXP(-L67/100*4)</f>
        <v>0.91192274675606833</v>
      </c>
      <c r="N67" s="1">
        <v>2.31</v>
      </c>
      <c r="O67" s="4">
        <f t="shared" ref="O67:O130" si="21">EXP(-N67/100*5)</f>
        <v>0.8909205722370781</v>
      </c>
      <c r="P67" s="5">
        <f t="shared" ref="P67:P130" si="22">N67+((R67-N67)/(7-5))*(6-5)</f>
        <v>2.355</v>
      </c>
      <c r="Q67" s="4">
        <f t="shared" ref="Q67:Q130" si="23">EXP(-P67/100*6)</f>
        <v>0.86822880398226965</v>
      </c>
      <c r="R67" s="1">
        <v>2.4</v>
      </c>
      <c r="S67" s="4">
        <f t="shared" ref="S67:S130" si="24">EXP(-R67/100*7)</f>
        <v>0.84535383468465874</v>
      </c>
      <c r="T67" s="1">
        <v>2.5</v>
      </c>
      <c r="U67" s="12">
        <f t="shared" ref="U67:U130" si="25">EXP(-T67/100*10)</f>
        <v>0.77880078307140488</v>
      </c>
      <c r="V67" s="7">
        <f t="shared" ref="V67:V130" si="26">(1-O67)/(G67+I67+K67+M67+O67)</f>
        <v>2.3376248931528402E-2</v>
      </c>
      <c r="W67" s="3">
        <f t="shared" ref="W67:W130" si="27">(1-U67)/SUM(G67,I67,K67,M67,O67,Q67,S67,3*U67)</f>
        <v>2.5377839229928617E-2</v>
      </c>
      <c r="X67" s="1" t="e">
        <f t="shared" ref="X67:X130" si="28">IF(V67=MAX(V$2:V$251),V67,NA())</f>
        <v>#N/A</v>
      </c>
      <c r="Y67" s="1" t="e">
        <f t="shared" ref="Y67:Y130" si="29">IF(V67=MIN(V$2:V$251),V67,NA())</f>
        <v>#N/A</v>
      </c>
      <c r="Z67" s="8" t="e">
        <f t="shared" ref="Z67:Z130" si="30">IF(W67=MAX(W$2:W$251),W67,NA())</f>
        <v>#N/A</v>
      </c>
      <c r="AA67" s="1" t="e">
        <f t="shared" ref="AA67:AA130" si="31">IF(W67=MIN(W$2:W$251),W67,NA())</f>
        <v>#N/A</v>
      </c>
    </row>
    <row r="68" spans="1:27" x14ac:dyDescent="0.25">
      <c r="A68" s="13">
        <v>43681</v>
      </c>
      <c r="B68" s="1">
        <v>2.4300000000000002</v>
      </c>
      <c r="C68" s="1">
        <v>2.44</v>
      </c>
      <c r="D68" s="1">
        <v>2.4300000000000002</v>
      </c>
      <c r="E68" s="1">
        <v>2.48</v>
      </c>
      <c r="F68" s="1">
        <v>2.4300000000000002</v>
      </c>
      <c r="G68" s="4">
        <f t="shared" si="16"/>
        <v>0.97599286797344598</v>
      </c>
      <c r="H68" s="1">
        <v>2.36</v>
      </c>
      <c r="I68" s="4">
        <f t="shared" si="17"/>
        <v>0.95389659919132896</v>
      </c>
      <c r="J68" s="1">
        <v>2.31</v>
      </c>
      <c r="K68" s="4">
        <f t="shared" si="18"/>
        <v>0.93304672406967948</v>
      </c>
      <c r="L68" s="1">
        <f t="shared" si="19"/>
        <v>2.3200000000000003</v>
      </c>
      <c r="M68" s="4">
        <f t="shared" si="20"/>
        <v>0.91137575722128472</v>
      </c>
      <c r="N68" s="1">
        <v>2.33</v>
      </c>
      <c r="O68" s="4">
        <f t="shared" si="21"/>
        <v>0.89003009697667756</v>
      </c>
      <c r="P68" s="5">
        <f t="shared" si="22"/>
        <v>2.375</v>
      </c>
      <c r="Q68" s="4">
        <f t="shared" si="23"/>
        <v>0.86718755429225491</v>
      </c>
      <c r="R68" s="1">
        <v>2.42</v>
      </c>
      <c r="S68" s="4">
        <f t="shared" si="24"/>
        <v>0.84417116737638498</v>
      </c>
      <c r="T68" s="1">
        <v>2.52</v>
      </c>
      <c r="U68" s="12">
        <f t="shared" si="25"/>
        <v>0.77724473806894612</v>
      </c>
      <c r="V68" s="7">
        <f t="shared" si="26"/>
        <v>2.3576723566191095E-2</v>
      </c>
      <c r="W68" s="3">
        <f t="shared" si="27"/>
        <v>2.5582190669151007E-2</v>
      </c>
      <c r="X68" s="1" t="e">
        <f t="shared" si="28"/>
        <v>#N/A</v>
      </c>
      <c r="Y68" s="1" t="e">
        <f t="shared" si="29"/>
        <v>#N/A</v>
      </c>
      <c r="Z68" s="8" t="e">
        <f t="shared" si="30"/>
        <v>#N/A</v>
      </c>
      <c r="AA68" s="1" t="e">
        <f t="shared" si="31"/>
        <v>#N/A</v>
      </c>
    </row>
    <row r="69" spans="1:27" x14ac:dyDescent="0.25">
      <c r="A69" s="13">
        <v>43712</v>
      </c>
      <c r="B69" s="1">
        <v>2.42</v>
      </c>
      <c r="C69" s="1">
        <v>2.4300000000000002</v>
      </c>
      <c r="D69" s="1">
        <v>2.42</v>
      </c>
      <c r="E69" s="1">
        <v>2.46</v>
      </c>
      <c r="F69" s="1">
        <v>2.42</v>
      </c>
      <c r="G69" s="4">
        <f t="shared" si="16"/>
        <v>0.97609047214037026</v>
      </c>
      <c r="H69" s="1">
        <v>2.35</v>
      </c>
      <c r="I69" s="4">
        <f t="shared" si="17"/>
        <v>0.95408739759037109</v>
      </c>
      <c r="J69" s="1">
        <v>2.31</v>
      </c>
      <c r="K69" s="4">
        <f t="shared" si="18"/>
        <v>0.93304672406967948</v>
      </c>
      <c r="L69" s="1">
        <f t="shared" si="19"/>
        <v>2.31</v>
      </c>
      <c r="M69" s="4">
        <f t="shared" si="20"/>
        <v>0.91174038044395622</v>
      </c>
      <c r="N69" s="1">
        <v>2.31</v>
      </c>
      <c r="O69" s="4">
        <f t="shared" si="21"/>
        <v>0.8909205722370781</v>
      </c>
      <c r="P69" s="5">
        <f t="shared" si="22"/>
        <v>2.355</v>
      </c>
      <c r="Q69" s="4">
        <f t="shared" si="23"/>
        <v>0.86822880398226965</v>
      </c>
      <c r="R69" s="1">
        <v>2.4</v>
      </c>
      <c r="S69" s="4">
        <f t="shared" si="24"/>
        <v>0.84535383468465874</v>
      </c>
      <c r="T69" s="1">
        <v>2.5099999999999998</v>
      </c>
      <c r="U69" s="12">
        <f t="shared" si="25"/>
        <v>0.77802237155895726</v>
      </c>
      <c r="V69" s="7">
        <f t="shared" si="26"/>
        <v>2.33780761821684E-2</v>
      </c>
      <c r="W69" s="3">
        <f t="shared" si="27"/>
        <v>2.5475036343227345E-2</v>
      </c>
      <c r="X69" s="1" t="e">
        <f t="shared" si="28"/>
        <v>#N/A</v>
      </c>
      <c r="Y69" s="1" t="e">
        <f t="shared" si="29"/>
        <v>#N/A</v>
      </c>
      <c r="Z69" s="8" t="e">
        <f t="shared" si="30"/>
        <v>#N/A</v>
      </c>
      <c r="AA69" s="1" t="e">
        <f t="shared" si="31"/>
        <v>#N/A</v>
      </c>
    </row>
    <row r="70" spans="1:27" x14ac:dyDescent="0.25">
      <c r="A70" s="13">
        <v>43742</v>
      </c>
      <c r="B70" s="1">
        <v>2.4</v>
      </c>
      <c r="C70" s="1">
        <v>2.41</v>
      </c>
      <c r="D70" s="1">
        <v>2.4300000000000002</v>
      </c>
      <c r="E70" s="1">
        <v>2.46</v>
      </c>
      <c r="F70" s="1">
        <v>2.41</v>
      </c>
      <c r="G70" s="4">
        <f t="shared" si="16"/>
        <v>0.9761880860681994</v>
      </c>
      <c r="H70" s="1">
        <v>2.31</v>
      </c>
      <c r="I70" s="4">
        <f t="shared" si="17"/>
        <v>0.95485097289784238</v>
      </c>
      <c r="J70" s="1">
        <v>2.27</v>
      </c>
      <c r="K70" s="4">
        <f t="shared" si="18"/>
        <v>0.93416705220100249</v>
      </c>
      <c r="L70" s="1">
        <f t="shared" si="19"/>
        <v>2.2749999999999999</v>
      </c>
      <c r="M70" s="4">
        <f t="shared" si="20"/>
        <v>0.91301771089926576</v>
      </c>
      <c r="N70" s="1">
        <v>2.2799999999999998</v>
      </c>
      <c r="O70" s="4">
        <f t="shared" si="21"/>
        <v>0.8922579558824083</v>
      </c>
      <c r="P70" s="5">
        <f t="shared" si="22"/>
        <v>2.3250000000000002</v>
      </c>
      <c r="Q70" s="4">
        <f t="shared" si="23"/>
        <v>0.86979302320439855</v>
      </c>
      <c r="R70" s="1">
        <v>2.37</v>
      </c>
      <c r="S70" s="4">
        <f t="shared" si="24"/>
        <v>0.84713094304819092</v>
      </c>
      <c r="T70" s="1">
        <v>2.48</v>
      </c>
      <c r="U70" s="12">
        <f t="shared" si="25"/>
        <v>0.78035994327803426</v>
      </c>
      <c r="V70" s="7">
        <f t="shared" si="26"/>
        <v>2.3068721652290042E-2</v>
      </c>
      <c r="W70" s="3">
        <f t="shared" si="27"/>
        <v>2.5163592797280677E-2</v>
      </c>
      <c r="X70" s="1" t="e">
        <f t="shared" si="28"/>
        <v>#N/A</v>
      </c>
      <c r="Y70" s="1" t="e">
        <f t="shared" si="29"/>
        <v>#N/A</v>
      </c>
      <c r="Z70" s="8" t="e">
        <f t="shared" si="30"/>
        <v>#N/A</v>
      </c>
      <c r="AA70" s="1" t="e">
        <f t="shared" si="31"/>
        <v>#N/A</v>
      </c>
    </row>
    <row r="71" spans="1:27" x14ac:dyDescent="0.25">
      <c r="A71" s="13">
        <v>43773</v>
      </c>
      <c r="B71" s="1">
        <v>2.42</v>
      </c>
      <c r="C71" s="1">
        <v>2.4300000000000002</v>
      </c>
      <c r="D71" s="1">
        <v>2.4300000000000002</v>
      </c>
      <c r="E71" s="1">
        <v>2.46</v>
      </c>
      <c r="F71" s="1">
        <v>2.44</v>
      </c>
      <c r="G71" s="4">
        <f t="shared" si="16"/>
        <v>0.97589527356645023</v>
      </c>
      <c r="H71" s="1">
        <v>2.35</v>
      </c>
      <c r="I71" s="4">
        <f t="shared" si="17"/>
        <v>0.95408739759037109</v>
      </c>
      <c r="J71" s="1">
        <v>2.2999999999999998</v>
      </c>
      <c r="K71" s="4">
        <f t="shared" si="18"/>
        <v>0.93332668007820196</v>
      </c>
      <c r="L71" s="1">
        <f t="shared" si="19"/>
        <v>2.3049999999999997</v>
      </c>
      <c r="M71" s="4">
        <f t="shared" si="20"/>
        <v>0.91192274675606833</v>
      </c>
      <c r="N71" s="1">
        <v>2.31</v>
      </c>
      <c r="O71" s="4">
        <f t="shared" si="21"/>
        <v>0.8909205722370781</v>
      </c>
      <c r="P71" s="5">
        <f t="shared" si="22"/>
        <v>2.355</v>
      </c>
      <c r="Q71" s="4">
        <f t="shared" si="23"/>
        <v>0.86822880398226965</v>
      </c>
      <c r="R71" s="1">
        <v>2.4</v>
      </c>
      <c r="S71" s="4">
        <f t="shared" si="24"/>
        <v>0.84535383468465874</v>
      </c>
      <c r="T71" s="1">
        <v>2.5099999999999998</v>
      </c>
      <c r="U71" s="12">
        <f t="shared" si="25"/>
        <v>0.77802237155895726</v>
      </c>
      <c r="V71" s="7">
        <f t="shared" si="26"/>
        <v>2.337673785491207E-2</v>
      </c>
      <c r="W71" s="3">
        <f t="shared" si="27"/>
        <v>2.5474255399751129E-2</v>
      </c>
      <c r="X71" s="1" t="e">
        <f t="shared" si="28"/>
        <v>#N/A</v>
      </c>
      <c r="Y71" s="1" t="e">
        <f t="shared" si="29"/>
        <v>#N/A</v>
      </c>
      <c r="Z71" s="8" t="e">
        <f t="shared" si="30"/>
        <v>#N/A</v>
      </c>
      <c r="AA71" s="1" t="e">
        <f t="shared" si="31"/>
        <v>#N/A</v>
      </c>
    </row>
    <row r="72" spans="1:27" x14ac:dyDescent="0.25">
      <c r="A72" s="13">
        <v>43803</v>
      </c>
      <c r="B72" s="1">
        <v>2.41</v>
      </c>
      <c r="C72" s="1">
        <v>2.4300000000000002</v>
      </c>
      <c r="D72" s="1">
        <v>2.44</v>
      </c>
      <c r="E72" s="1">
        <v>2.4700000000000002</v>
      </c>
      <c r="F72" s="1">
        <v>2.44</v>
      </c>
      <c r="G72" s="4">
        <f t="shared" si="16"/>
        <v>0.97589527356645023</v>
      </c>
      <c r="H72" s="1">
        <v>2.4</v>
      </c>
      <c r="I72" s="4">
        <f t="shared" si="17"/>
        <v>0.95313378707750473</v>
      </c>
      <c r="J72" s="1">
        <v>2.36</v>
      </c>
      <c r="K72" s="4">
        <f t="shared" si="18"/>
        <v>0.93164820313649743</v>
      </c>
      <c r="L72" s="1">
        <f t="shared" si="19"/>
        <v>2.37</v>
      </c>
      <c r="M72" s="4">
        <f t="shared" si="20"/>
        <v>0.90955482724379633</v>
      </c>
      <c r="N72" s="1">
        <v>2.38</v>
      </c>
      <c r="O72" s="4">
        <f t="shared" si="21"/>
        <v>0.88780780076195009</v>
      </c>
      <c r="P72" s="5">
        <f t="shared" si="22"/>
        <v>2.4249999999999998</v>
      </c>
      <c r="Q72" s="4">
        <f t="shared" si="23"/>
        <v>0.86458989007395348</v>
      </c>
      <c r="R72" s="1">
        <v>2.4700000000000002</v>
      </c>
      <c r="S72" s="4">
        <f t="shared" si="24"/>
        <v>0.84122173281193591</v>
      </c>
      <c r="T72" s="1">
        <v>2.56</v>
      </c>
      <c r="U72" s="12">
        <f t="shared" si="25"/>
        <v>0.77414196879224839</v>
      </c>
      <c r="V72" s="7">
        <f t="shared" si="26"/>
        <v>2.4085710265359713E-2</v>
      </c>
      <c r="W72" s="3">
        <f t="shared" si="27"/>
        <v>2.6001705939122554E-2</v>
      </c>
      <c r="X72" s="1" t="e">
        <f t="shared" si="28"/>
        <v>#N/A</v>
      </c>
      <c r="Y72" s="1" t="e">
        <f t="shared" si="29"/>
        <v>#N/A</v>
      </c>
      <c r="Z72" s="8" t="e">
        <f t="shared" si="30"/>
        <v>#N/A</v>
      </c>
      <c r="AA72" s="1" t="e">
        <f t="shared" si="31"/>
        <v>#N/A</v>
      </c>
    </row>
    <row r="73" spans="1:27" x14ac:dyDescent="0.25">
      <c r="A73" s="13" t="s">
        <v>48</v>
      </c>
      <c r="B73" s="1">
        <v>2.42</v>
      </c>
      <c r="C73" s="1">
        <v>2.4300000000000002</v>
      </c>
      <c r="D73" s="1">
        <v>2.4300000000000002</v>
      </c>
      <c r="E73" s="1">
        <v>2.46</v>
      </c>
      <c r="F73" s="1">
        <v>2.4300000000000002</v>
      </c>
      <c r="G73" s="4">
        <f t="shared" si="16"/>
        <v>0.97599286797344598</v>
      </c>
      <c r="H73" s="1">
        <v>2.4</v>
      </c>
      <c r="I73" s="4">
        <f t="shared" si="17"/>
        <v>0.95313378707750473</v>
      </c>
      <c r="J73" s="1">
        <v>2.36</v>
      </c>
      <c r="K73" s="4">
        <f t="shared" si="18"/>
        <v>0.93164820313649743</v>
      </c>
      <c r="L73" s="1">
        <f t="shared" si="19"/>
        <v>2.3650000000000002</v>
      </c>
      <c r="M73" s="4">
        <f t="shared" si="20"/>
        <v>0.90973675640155438</v>
      </c>
      <c r="N73" s="1">
        <v>2.37</v>
      </c>
      <c r="O73" s="4">
        <f t="shared" si="21"/>
        <v>0.88825181565680444</v>
      </c>
      <c r="P73" s="5">
        <f t="shared" si="22"/>
        <v>2.415</v>
      </c>
      <c r="Q73" s="4">
        <f t="shared" si="23"/>
        <v>0.86510879966530796</v>
      </c>
      <c r="R73" s="1">
        <v>2.46</v>
      </c>
      <c r="S73" s="4">
        <f t="shared" si="24"/>
        <v>0.84181079417232707</v>
      </c>
      <c r="T73" s="1">
        <v>2.5499999999999998</v>
      </c>
      <c r="U73" s="12">
        <f t="shared" si="25"/>
        <v>0.77491649796108097</v>
      </c>
      <c r="V73" s="7">
        <f t="shared" si="26"/>
        <v>2.3986662129632852E-2</v>
      </c>
      <c r="W73" s="3">
        <f t="shared" si="27"/>
        <v>2.5900149569492568E-2</v>
      </c>
      <c r="X73" s="1" t="e">
        <f t="shared" si="28"/>
        <v>#N/A</v>
      </c>
      <c r="Y73" s="1" t="e">
        <f t="shared" si="29"/>
        <v>#N/A</v>
      </c>
      <c r="Z73" s="8" t="e">
        <f t="shared" si="30"/>
        <v>#N/A</v>
      </c>
      <c r="AA73" s="1" t="e">
        <f t="shared" si="31"/>
        <v>#N/A</v>
      </c>
    </row>
    <row r="74" spans="1:27" x14ac:dyDescent="0.25">
      <c r="A74" s="13" t="s">
        <v>49</v>
      </c>
      <c r="B74" s="1">
        <v>2.4300000000000002</v>
      </c>
      <c r="C74" s="1">
        <v>2.44</v>
      </c>
      <c r="D74" s="1">
        <v>2.4300000000000002</v>
      </c>
      <c r="E74" s="1">
        <v>2.4700000000000002</v>
      </c>
      <c r="F74" s="1">
        <v>2.4500000000000002</v>
      </c>
      <c r="G74" s="4">
        <f t="shared" si="16"/>
        <v>0.97579768891840735</v>
      </c>
      <c r="H74" s="1">
        <v>2.41</v>
      </c>
      <c r="I74" s="4">
        <f t="shared" si="17"/>
        <v>0.9529431793814942</v>
      </c>
      <c r="J74" s="1">
        <v>2.38</v>
      </c>
      <c r="K74" s="4">
        <f t="shared" si="18"/>
        <v>0.9310893818777578</v>
      </c>
      <c r="L74" s="1">
        <f t="shared" si="19"/>
        <v>2.395</v>
      </c>
      <c r="M74" s="4">
        <f t="shared" si="20"/>
        <v>0.90864572704241153</v>
      </c>
      <c r="N74" s="1">
        <v>2.41</v>
      </c>
      <c r="O74" s="4">
        <f t="shared" si="21"/>
        <v>0.88647708734537833</v>
      </c>
      <c r="P74" s="5">
        <f t="shared" si="22"/>
        <v>2.4550000000000001</v>
      </c>
      <c r="Q74" s="4">
        <f t="shared" si="23"/>
        <v>0.86303502806743893</v>
      </c>
      <c r="R74" s="1">
        <v>2.5</v>
      </c>
      <c r="S74" s="4">
        <f t="shared" si="24"/>
        <v>0.83945702076920736</v>
      </c>
      <c r="T74" s="1">
        <v>2.6</v>
      </c>
      <c r="U74" s="12">
        <f t="shared" si="25"/>
        <v>0.77105158580356625</v>
      </c>
      <c r="V74" s="7">
        <f t="shared" si="26"/>
        <v>2.4387552587540273E-2</v>
      </c>
      <c r="W74" s="3">
        <f t="shared" si="27"/>
        <v>2.6405141236781789E-2</v>
      </c>
      <c r="X74" s="1" t="e">
        <f t="shared" si="28"/>
        <v>#N/A</v>
      </c>
      <c r="Y74" s="1" t="e">
        <f t="shared" si="29"/>
        <v>#N/A</v>
      </c>
      <c r="Z74" s="8" t="e">
        <f t="shared" si="30"/>
        <v>#N/A</v>
      </c>
      <c r="AA74" s="1" t="e">
        <f t="shared" si="31"/>
        <v>#N/A</v>
      </c>
    </row>
    <row r="75" spans="1:27" x14ac:dyDescent="0.25">
      <c r="A75" s="13" t="s">
        <v>50</v>
      </c>
      <c r="B75" s="1">
        <v>2.4300000000000002</v>
      </c>
      <c r="C75" s="1">
        <v>2.44</v>
      </c>
      <c r="D75" s="1">
        <v>2.44</v>
      </c>
      <c r="E75" s="1">
        <v>2.4700000000000002</v>
      </c>
      <c r="F75" s="1">
        <v>2.44</v>
      </c>
      <c r="G75" s="4">
        <f t="shared" si="16"/>
        <v>0.97589527356645023</v>
      </c>
      <c r="H75" s="1">
        <v>2.4</v>
      </c>
      <c r="I75" s="4">
        <f t="shared" si="17"/>
        <v>0.95313378707750473</v>
      </c>
      <c r="J75" s="1">
        <v>2.37</v>
      </c>
      <c r="K75" s="4">
        <f t="shared" si="18"/>
        <v>0.93136875059553359</v>
      </c>
      <c r="L75" s="1">
        <f t="shared" si="19"/>
        <v>2.3849999999999998</v>
      </c>
      <c r="M75" s="4">
        <f t="shared" si="20"/>
        <v>0.90900925803457988</v>
      </c>
      <c r="N75" s="1">
        <v>2.4</v>
      </c>
      <c r="O75" s="4">
        <f t="shared" si="21"/>
        <v>0.88692043671715748</v>
      </c>
      <c r="P75" s="5">
        <f t="shared" si="22"/>
        <v>2.4450000000000003</v>
      </c>
      <c r="Q75" s="4">
        <f t="shared" si="23"/>
        <v>0.86355300446165839</v>
      </c>
      <c r="R75" s="1">
        <v>2.4900000000000002</v>
      </c>
      <c r="S75" s="4">
        <f t="shared" si="24"/>
        <v>0.84004484639871324</v>
      </c>
      <c r="T75" s="1">
        <v>2.59</v>
      </c>
      <c r="U75" s="12">
        <f t="shared" si="25"/>
        <v>0.77182302304370343</v>
      </c>
      <c r="V75" s="7">
        <f t="shared" si="26"/>
        <v>2.4285139552006334E-2</v>
      </c>
      <c r="W75" s="3">
        <f t="shared" si="27"/>
        <v>2.6301625695877195E-2</v>
      </c>
      <c r="X75" s="1" t="e">
        <f t="shared" si="28"/>
        <v>#N/A</v>
      </c>
      <c r="Y75" s="1" t="e">
        <f t="shared" si="29"/>
        <v>#N/A</v>
      </c>
      <c r="Z75" s="8" t="e">
        <f t="shared" si="30"/>
        <v>#N/A</v>
      </c>
      <c r="AA75" s="1" t="e">
        <f t="shared" si="31"/>
        <v>#N/A</v>
      </c>
    </row>
    <row r="76" spans="1:27" x14ac:dyDescent="0.25">
      <c r="A76" s="13" t="s">
        <v>51</v>
      </c>
      <c r="B76" s="1">
        <v>2.44</v>
      </c>
      <c r="C76" s="1">
        <v>2.44</v>
      </c>
      <c r="D76" s="1">
        <v>2.42</v>
      </c>
      <c r="E76" s="1">
        <v>2.4700000000000002</v>
      </c>
      <c r="F76" s="1">
        <v>2.44</v>
      </c>
      <c r="G76" s="4">
        <f t="shared" si="16"/>
        <v>0.97589527356645023</v>
      </c>
      <c r="H76" s="1">
        <v>2.38</v>
      </c>
      <c r="I76" s="4">
        <f t="shared" si="17"/>
        <v>0.95351511685320645</v>
      </c>
      <c r="J76" s="1">
        <v>2.36</v>
      </c>
      <c r="K76" s="4">
        <f t="shared" si="18"/>
        <v>0.93164820313649743</v>
      </c>
      <c r="L76" s="1">
        <f t="shared" si="19"/>
        <v>2.37</v>
      </c>
      <c r="M76" s="4">
        <f t="shared" si="20"/>
        <v>0.90955482724379633</v>
      </c>
      <c r="N76" s="1">
        <v>2.38</v>
      </c>
      <c r="O76" s="4">
        <f t="shared" si="21"/>
        <v>0.88780780076195009</v>
      </c>
      <c r="P76" s="5">
        <f t="shared" si="22"/>
        <v>2.42</v>
      </c>
      <c r="Q76" s="4">
        <f t="shared" si="23"/>
        <v>0.86484930595141174</v>
      </c>
      <c r="R76" s="1">
        <v>2.46</v>
      </c>
      <c r="S76" s="4">
        <f t="shared" si="24"/>
        <v>0.84181079417232707</v>
      </c>
      <c r="T76" s="1">
        <v>2.57</v>
      </c>
      <c r="U76" s="12">
        <f t="shared" si="25"/>
        <v>0.77336821376544918</v>
      </c>
      <c r="V76" s="7">
        <f t="shared" si="26"/>
        <v>2.4083738653507488E-2</v>
      </c>
      <c r="W76" s="3">
        <f t="shared" si="27"/>
        <v>2.609406260274693E-2</v>
      </c>
      <c r="X76" s="1" t="e">
        <f t="shared" si="28"/>
        <v>#N/A</v>
      </c>
      <c r="Y76" s="1" t="e">
        <f t="shared" si="29"/>
        <v>#N/A</v>
      </c>
      <c r="Z76" s="8" t="e">
        <f t="shared" si="30"/>
        <v>#N/A</v>
      </c>
      <c r="AA76" s="1" t="e">
        <f t="shared" si="31"/>
        <v>#N/A</v>
      </c>
    </row>
    <row r="77" spans="1:27" x14ac:dyDescent="0.25">
      <c r="A77" s="13" t="s">
        <v>52</v>
      </c>
      <c r="B77" s="1">
        <v>2.44</v>
      </c>
      <c r="C77" s="1">
        <v>2.44</v>
      </c>
      <c r="D77" s="1">
        <v>2.44</v>
      </c>
      <c r="E77" s="1">
        <v>2.4700000000000002</v>
      </c>
      <c r="F77" s="1">
        <v>2.46</v>
      </c>
      <c r="G77" s="4">
        <f t="shared" si="16"/>
        <v>0.97570011402834134</v>
      </c>
      <c r="H77" s="1">
        <v>2.38</v>
      </c>
      <c r="I77" s="4">
        <f t="shared" si="17"/>
        <v>0.95351511685320645</v>
      </c>
      <c r="J77" s="1">
        <v>2.36</v>
      </c>
      <c r="K77" s="4">
        <f t="shared" si="18"/>
        <v>0.93164820313649743</v>
      </c>
      <c r="L77" s="1">
        <f t="shared" si="19"/>
        <v>2.375</v>
      </c>
      <c r="M77" s="4">
        <f t="shared" si="20"/>
        <v>0.90937293446823142</v>
      </c>
      <c r="N77" s="1">
        <v>2.39</v>
      </c>
      <c r="O77" s="4">
        <f t="shared" si="21"/>
        <v>0.88736400781905045</v>
      </c>
      <c r="P77" s="5">
        <f t="shared" si="22"/>
        <v>2.4400000000000004</v>
      </c>
      <c r="Q77" s="4">
        <f t="shared" si="23"/>
        <v>0.86381210922676832</v>
      </c>
      <c r="R77" s="1">
        <v>2.4900000000000002</v>
      </c>
      <c r="S77" s="4">
        <f t="shared" si="24"/>
        <v>0.84004484639871324</v>
      </c>
      <c r="T77" s="1">
        <v>2.59</v>
      </c>
      <c r="U77" s="12">
        <f t="shared" si="25"/>
        <v>0.77182302304370343</v>
      </c>
      <c r="V77" s="7">
        <f t="shared" si="26"/>
        <v>2.4183266721199213E-2</v>
      </c>
      <c r="W77" s="3">
        <f t="shared" si="27"/>
        <v>2.6296981950702184E-2</v>
      </c>
      <c r="X77" s="1" t="e">
        <f t="shared" si="28"/>
        <v>#N/A</v>
      </c>
      <c r="Y77" s="1" t="e">
        <f t="shared" si="29"/>
        <v>#N/A</v>
      </c>
      <c r="Z77" s="8" t="e">
        <f t="shared" si="30"/>
        <v>#N/A</v>
      </c>
      <c r="AA77" s="1" t="e">
        <f t="shared" si="31"/>
        <v>#N/A</v>
      </c>
    </row>
    <row r="78" spans="1:27" x14ac:dyDescent="0.25">
      <c r="A78" s="13" t="s">
        <v>53</v>
      </c>
      <c r="B78" s="1">
        <v>2.4300000000000002</v>
      </c>
      <c r="C78" s="1">
        <v>2.44</v>
      </c>
      <c r="D78" s="1">
        <v>2.4500000000000002</v>
      </c>
      <c r="E78" s="1">
        <v>2.46</v>
      </c>
      <c r="F78" s="1">
        <v>2.4300000000000002</v>
      </c>
      <c r="G78" s="4">
        <f t="shared" si="16"/>
        <v>0.97599286797344598</v>
      </c>
      <c r="H78" s="1">
        <v>2.36</v>
      </c>
      <c r="I78" s="4">
        <f t="shared" si="17"/>
        <v>0.95389659919132896</v>
      </c>
      <c r="J78" s="1">
        <v>2.34</v>
      </c>
      <c r="K78" s="4">
        <f t="shared" si="18"/>
        <v>0.93220735978860036</v>
      </c>
      <c r="L78" s="1">
        <f t="shared" si="19"/>
        <v>2.3499999999999996</v>
      </c>
      <c r="M78" s="4">
        <f t="shared" si="20"/>
        <v>0.91028276224076698</v>
      </c>
      <c r="N78" s="1">
        <v>2.36</v>
      </c>
      <c r="O78" s="4">
        <f t="shared" si="21"/>
        <v>0.88869605261461737</v>
      </c>
      <c r="P78" s="5">
        <f t="shared" si="22"/>
        <v>2.41</v>
      </c>
      <c r="Q78" s="4">
        <f t="shared" si="23"/>
        <v>0.8653683712389969</v>
      </c>
      <c r="R78" s="1">
        <v>2.46</v>
      </c>
      <c r="S78" s="4">
        <f t="shared" si="24"/>
        <v>0.84181079417232707</v>
      </c>
      <c r="T78" s="1">
        <v>2.57</v>
      </c>
      <c r="U78" s="12">
        <f t="shared" si="25"/>
        <v>0.77336821376544918</v>
      </c>
      <c r="V78" s="7">
        <f t="shared" si="26"/>
        <v>2.3879455288605966E-2</v>
      </c>
      <c r="W78" s="3">
        <f t="shared" si="27"/>
        <v>2.6084531559436006E-2</v>
      </c>
      <c r="X78" s="1" t="e">
        <f t="shared" si="28"/>
        <v>#N/A</v>
      </c>
      <c r="Y78" s="1" t="e">
        <f t="shared" si="29"/>
        <v>#N/A</v>
      </c>
      <c r="Z78" s="8" t="e">
        <f t="shared" si="30"/>
        <v>#N/A</v>
      </c>
      <c r="AA78" s="1" t="e">
        <f t="shared" si="31"/>
        <v>#N/A</v>
      </c>
    </row>
    <row r="79" spans="1:27" x14ac:dyDescent="0.25">
      <c r="A79" s="13" t="s">
        <v>54</v>
      </c>
      <c r="B79" s="1">
        <v>2.42</v>
      </c>
      <c r="C79" s="1">
        <v>2.4300000000000002</v>
      </c>
      <c r="D79" s="1">
        <v>2.44</v>
      </c>
      <c r="E79" s="1">
        <v>2.46</v>
      </c>
      <c r="F79" s="1">
        <v>2.42</v>
      </c>
      <c r="G79" s="4">
        <f t="shared" si="16"/>
        <v>0.97609047214037026</v>
      </c>
      <c r="H79" s="1">
        <v>2.3199999999999998</v>
      </c>
      <c r="I79" s="4">
        <f t="shared" si="17"/>
        <v>0.95466002179900922</v>
      </c>
      <c r="J79" s="1">
        <v>2.2799999999999998</v>
      </c>
      <c r="K79" s="4">
        <f t="shared" si="18"/>
        <v>0.93388684411865608</v>
      </c>
      <c r="L79" s="1">
        <f t="shared" si="19"/>
        <v>2.2999999999999998</v>
      </c>
      <c r="M79" s="4">
        <f t="shared" si="20"/>
        <v>0.91210514954509037</v>
      </c>
      <c r="N79" s="1">
        <v>2.3199999999999998</v>
      </c>
      <c r="O79" s="4">
        <f t="shared" si="21"/>
        <v>0.89047522329747264</v>
      </c>
      <c r="P79" s="5">
        <f t="shared" si="22"/>
        <v>2.3650000000000002</v>
      </c>
      <c r="Q79" s="4">
        <f t="shared" si="23"/>
        <v>0.86770802294981353</v>
      </c>
      <c r="R79" s="1">
        <v>2.41</v>
      </c>
      <c r="S79" s="4">
        <f t="shared" si="24"/>
        <v>0.84476229406375136</v>
      </c>
      <c r="T79" s="1">
        <v>2.5299999999999998</v>
      </c>
      <c r="U79" s="12">
        <f t="shared" si="25"/>
        <v>0.77646788182373783</v>
      </c>
      <c r="V79" s="7">
        <f t="shared" si="26"/>
        <v>2.3466824023812928E-2</v>
      </c>
      <c r="W79" s="3">
        <f t="shared" si="27"/>
        <v>2.5666524886787799E-2</v>
      </c>
      <c r="X79" s="1" t="e">
        <f t="shared" si="28"/>
        <v>#N/A</v>
      </c>
      <c r="Y79" s="1" t="e">
        <f t="shared" si="29"/>
        <v>#N/A</v>
      </c>
      <c r="Z79" s="8" t="e">
        <f t="shared" si="30"/>
        <v>#N/A</v>
      </c>
      <c r="AA79" s="1" t="e">
        <f t="shared" si="31"/>
        <v>#N/A</v>
      </c>
    </row>
    <row r="80" spans="1:27" x14ac:dyDescent="0.25">
      <c r="A80" s="13" t="s">
        <v>55</v>
      </c>
      <c r="B80" s="1">
        <v>2.4300000000000002</v>
      </c>
      <c r="C80" s="1">
        <v>2.44</v>
      </c>
      <c r="D80" s="1">
        <v>2.4300000000000002</v>
      </c>
      <c r="E80" s="1">
        <v>2.46</v>
      </c>
      <c r="F80" s="1">
        <v>2.42</v>
      </c>
      <c r="G80" s="4">
        <f t="shared" si="16"/>
        <v>0.97609047214037026</v>
      </c>
      <c r="H80" s="1">
        <v>2.33</v>
      </c>
      <c r="I80" s="4">
        <f t="shared" si="17"/>
        <v>0.95446910888657699</v>
      </c>
      <c r="J80" s="1">
        <v>2.29</v>
      </c>
      <c r="K80" s="4">
        <f t="shared" si="18"/>
        <v>0.93360672008612633</v>
      </c>
      <c r="L80" s="1">
        <f t="shared" si="19"/>
        <v>2.31</v>
      </c>
      <c r="M80" s="4">
        <f t="shared" si="20"/>
        <v>0.91174038044395622</v>
      </c>
      <c r="N80" s="1">
        <v>2.33</v>
      </c>
      <c r="O80" s="4">
        <f t="shared" si="21"/>
        <v>0.89003009697667756</v>
      </c>
      <c r="P80" s="5">
        <f t="shared" si="22"/>
        <v>2.375</v>
      </c>
      <c r="Q80" s="4">
        <f t="shared" si="23"/>
        <v>0.86718755429225491</v>
      </c>
      <c r="R80" s="1">
        <v>2.42</v>
      </c>
      <c r="S80" s="4">
        <f t="shared" si="24"/>
        <v>0.84417116737638498</v>
      </c>
      <c r="T80" s="1">
        <v>2.54</v>
      </c>
      <c r="U80" s="12">
        <f t="shared" si="25"/>
        <v>0.77569180204647603</v>
      </c>
      <c r="V80" s="7">
        <f t="shared" si="26"/>
        <v>2.3568665466976387E-2</v>
      </c>
      <c r="W80" s="3">
        <f t="shared" si="27"/>
        <v>2.5769604761453686E-2</v>
      </c>
      <c r="X80" s="1" t="e">
        <f t="shared" si="28"/>
        <v>#N/A</v>
      </c>
      <c r="Y80" s="1" t="e">
        <f t="shared" si="29"/>
        <v>#N/A</v>
      </c>
      <c r="Z80" s="8" t="e">
        <f t="shared" si="30"/>
        <v>#N/A</v>
      </c>
      <c r="AA80" s="1" t="e">
        <f t="shared" si="31"/>
        <v>#N/A</v>
      </c>
    </row>
    <row r="81" spans="1:27" x14ac:dyDescent="0.25">
      <c r="A81" s="13" t="s">
        <v>56</v>
      </c>
      <c r="B81" s="1">
        <v>2.42</v>
      </c>
      <c r="C81" s="1">
        <v>2.4300000000000002</v>
      </c>
      <c r="D81" s="1">
        <v>2.42</v>
      </c>
      <c r="E81" s="1">
        <v>2.46</v>
      </c>
      <c r="F81" s="1">
        <v>2.41</v>
      </c>
      <c r="G81" s="4">
        <f t="shared" si="16"/>
        <v>0.9761880860681994</v>
      </c>
      <c r="H81" s="1">
        <v>2.2799999999999998</v>
      </c>
      <c r="I81" s="4">
        <f t="shared" si="17"/>
        <v>0.955424055389136</v>
      </c>
      <c r="J81" s="1">
        <v>2.25</v>
      </c>
      <c r="K81" s="4">
        <f t="shared" si="18"/>
        <v>0.93472772061602749</v>
      </c>
      <c r="L81" s="1">
        <f t="shared" si="19"/>
        <v>2.27</v>
      </c>
      <c r="M81" s="4">
        <f t="shared" si="20"/>
        <v>0.91320033270301726</v>
      </c>
      <c r="N81" s="1">
        <v>2.29</v>
      </c>
      <c r="O81" s="4">
        <f t="shared" si="21"/>
        <v>0.89181193841812523</v>
      </c>
      <c r="P81" s="5">
        <f t="shared" si="22"/>
        <v>2.34</v>
      </c>
      <c r="Q81" s="4">
        <f t="shared" si="23"/>
        <v>0.8690105616440329</v>
      </c>
      <c r="R81" s="1">
        <v>2.39</v>
      </c>
      <c r="S81" s="4">
        <f t="shared" si="24"/>
        <v>0.84594578952896204</v>
      </c>
      <c r="T81" s="1">
        <v>2.5099999999999998</v>
      </c>
      <c r="U81" s="12">
        <f t="shared" si="25"/>
        <v>0.77802237155895726</v>
      </c>
      <c r="V81" s="7">
        <f t="shared" si="26"/>
        <v>2.3159902849775173E-2</v>
      </c>
      <c r="W81" s="3">
        <f t="shared" si="27"/>
        <v>2.5455053617801544E-2</v>
      </c>
      <c r="X81" s="1" t="e">
        <f t="shared" si="28"/>
        <v>#N/A</v>
      </c>
      <c r="Y81" s="1" t="e">
        <f t="shared" si="29"/>
        <v>#N/A</v>
      </c>
      <c r="Z81" s="8" t="e">
        <f t="shared" si="30"/>
        <v>#N/A</v>
      </c>
      <c r="AA81" s="1" t="e">
        <f t="shared" si="31"/>
        <v>#N/A</v>
      </c>
    </row>
    <row r="82" spans="1:27" x14ac:dyDescent="0.25">
      <c r="A82" s="13" t="s">
        <v>57</v>
      </c>
      <c r="B82" s="1">
        <v>2.4500000000000002</v>
      </c>
      <c r="C82" s="1">
        <v>2.4500000000000002</v>
      </c>
      <c r="D82" s="1">
        <v>2.44</v>
      </c>
      <c r="E82" s="1">
        <v>2.4700000000000002</v>
      </c>
      <c r="F82" s="1">
        <v>2.42</v>
      </c>
      <c r="G82" s="4">
        <f t="shared" si="16"/>
        <v>0.97609047214037026</v>
      </c>
      <c r="H82" s="1">
        <v>2.2999999999999998</v>
      </c>
      <c r="I82" s="4">
        <f t="shared" si="17"/>
        <v>0.95504196219071469</v>
      </c>
      <c r="J82" s="1">
        <v>2.27</v>
      </c>
      <c r="K82" s="4">
        <f t="shared" si="18"/>
        <v>0.93416705220100249</v>
      </c>
      <c r="L82" s="1">
        <f t="shared" si="19"/>
        <v>2.2949999999999999</v>
      </c>
      <c r="M82" s="4">
        <f t="shared" si="20"/>
        <v>0.91228758881831862</v>
      </c>
      <c r="N82" s="1">
        <v>2.3199999999999998</v>
      </c>
      <c r="O82" s="4">
        <f t="shared" si="21"/>
        <v>0.89047522329747264</v>
      </c>
      <c r="P82" s="5">
        <f t="shared" si="22"/>
        <v>2.37</v>
      </c>
      <c r="Q82" s="4">
        <f t="shared" si="23"/>
        <v>0.86744774958588522</v>
      </c>
      <c r="R82" s="1">
        <v>2.42</v>
      </c>
      <c r="S82" s="4">
        <f t="shared" si="24"/>
        <v>0.84417116737638498</v>
      </c>
      <c r="T82" s="1">
        <v>2.54</v>
      </c>
      <c r="U82" s="12">
        <f t="shared" si="25"/>
        <v>0.77569180204647603</v>
      </c>
      <c r="V82" s="7">
        <f t="shared" si="26"/>
        <v>2.3462578195293498E-2</v>
      </c>
      <c r="W82" s="3">
        <f t="shared" si="27"/>
        <v>2.576254370005009E-2</v>
      </c>
      <c r="X82" s="1" t="e">
        <f t="shared" si="28"/>
        <v>#N/A</v>
      </c>
      <c r="Y82" s="1" t="e">
        <f t="shared" si="29"/>
        <v>#N/A</v>
      </c>
      <c r="Z82" s="8" t="e">
        <f t="shared" si="30"/>
        <v>#N/A</v>
      </c>
      <c r="AA82" s="1" t="e">
        <f t="shared" si="31"/>
        <v>#N/A</v>
      </c>
    </row>
    <row r="83" spans="1:27" x14ac:dyDescent="0.25">
      <c r="A83" s="13" t="s">
        <v>58</v>
      </c>
      <c r="B83" s="1">
        <v>2.4300000000000002</v>
      </c>
      <c r="C83" s="1">
        <v>2.44</v>
      </c>
      <c r="D83" s="1">
        <v>2.4300000000000002</v>
      </c>
      <c r="E83" s="1">
        <v>2.46</v>
      </c>
      <c r="F83" s="1">
        <v>2.39</v>
      </c>
      <c r="G83" s="4">
        <f t="shared" si="16"/>
        <v>0.97638334321047637</v>
      </c>
      <c r="H83" s="1">
        <v>2.27</v>
      </c>
      <c r="I83" s="4">
        <f t="shared" si="17"/>
        <v>0.95561515930996888</v>
      </c>
      <c r="J83" s="1">
        <v>2.2400000000000002</v>
      </c>
      <c r="K83" s="4">
        <f t="shared" si="18"/>
        <v>0.93500818099916638</v>
      </c>
      <c r="L83" s="1">
        <f t="shared" si="19"/>
        <v>2.2599999999999998</v>
      </c>
      <c r="M83" s="4">
        <f t="shared" si="20"/>
        <v>0.91356568590186693</v>
      </c>
      <c r="N83" s="1">
        <v>2.2799999999999998</v>
      </c>
      <c r="O83" s="4">
        <f t="shared" si="21"/>
        <v>0.8922579558824083</v>
      </c>
      <c r="P83" s="5">
        <f t="shared" si="22"/>
        <v>2.335</v>
      </c>
      <c r="Q83" s="4">
        <f t="shared" si="23"/>
        <v>0.86927130392191221</v>
      </c>
      <c r="R83" s="1">
        <v>2.39</v>
      </c>
      <c r="S83" s="4">
        <f t="shared" si="24"/>
        <v>0.84594578952896204</v>
      </c>
      <c r="T83" s="1">
        <v>2.5099999999999998</v>
      </c>
      <c r="U83" s="12">
        <f t="shared" si="25"/>
        <v>0.77802237155895726</v>
      </c>
      <c r="V83" s="7">
        <f t="shared" si="26"/>
        <v>2.305712739753394E-2</v>
      </c>
      <c r="W83" s="3">
        <f t="shared" si="27"/>
        <v>2.544997862504653E-2</v>
      </c>
      <c r="X83" s="1" t="e">
        <f t="shared" si="28"/>
        <v>#N/A</v>
      </c>
      <c r="Y83" s="1" t="e">
        <f t="shared" si="29"/>
        <v>#N/A</v>
      </c>
      <c r="Z83" s="8" t="e">
        <f t="shared" si="30"/>
        <v>#N/A</v>
      </c>
      <c r="AA83" s="1" t="e">
        <f t="shared" si="31"/>
        <v>#N/A</v>
      </c>
    </row>
    <row r="84" spans="1:27" x14ac:dyDescent="0.25">
      <c r="A84" s="13">
        <v>43470</v>
      </c>
      <c r="B84" s="1">
        <v>2.42</v>
      </c>
      <c r="C84" s="1">
        <v>2.41</v>
      </c>
      <c r="D84" s="1">
        <v>2.4300000000000002</v>
      </c>
      <c r="E84" s="1">
        <v>2.44</v>
      </c>
      <c r="F84" s="1">
        <v>2.39</v>
      </c>
      <c r="G84" s="4">
        <f t="shared" si="16"/>
        <v>0.97638334321047637</v>
      </c>
      <c r="H84" s="1">
        <v>2.31</v>
      </c>
      <c r="I84" s="4">
        <f t="shared" si="17"/>
        <v>0.95485097289784238</v>
      </c>
      <c r="J84" s="1">
        <v>2.2799999999999998</v>
      </c>
      <c r="K84" s="4">
        <f t="shared" si="18"/>
        <v>0.93388684411865608</v>
      </c>
      <c r="L84" s="1">
        <f t="shared" si="19"/>
        <v>2.2949999999999999</v>
      </c>
      <c r="M84" s="4">
        <f t="shared" si="20"/>
        <v>0.91228758881831862</v>
      </c>
      <c r="N84" s="1">
        <v>2.31</v>
      </c>
      <c r="O84" s="4">
        <f t="shared" si="21"/>
        <v>0.8909205722370781</v>
      </c>
      <c r="P84" s="5">
        <f t="shared" si="22"/>
        <v>2.3600000000000003</v>
      </c>
      <c r="Q84" s="4">
        <f t="shared" si="23"/>
        <v>0.86796837440746444</v>
      </c>
      <c r="R84" s="1">
        <v>2.41</v>
      </c>
      <c r="S84" s="4">
        <f t="shared" si="24"/>
        <v>0.84476229406375136</v>
      </c>
      <c r="T84" s="1">
        <v>2.52</v>
      </c>
      <c r="U84" s="12">
        <f t="shared" si="25"/>
        <v>0.77724473806894612</v>
      </c>
      <c r="V84" s="7">
        <f t="shared" si="26"/>
        <v>2.3365838238026921E-2</v>
      </c>
      <c r="W84" s="3">
        <f t="shared" si="27"/>
        <v>2.5566455113768191E-2</v>
      </c>
      <c r="X84" s="1" t="e">
        <f t="shared" si="28"/>
        <v>#N/A</v>
      </c>
      <c r="Y84" s="1" t="e">
        <f t="shared" si="29"/>
        <v>#N/A</v>
      </c>
      <c r="Z84" s="8" t="e">
        <f t="shared" si="30"/>
        <v>#N/A</v>
      </c>
      <c r="AA84" s="1" t="e">
        <f t="shared" si="31"/>
        <v>#N/A</v>
      </c>
    </row>
    <row r="85" spans="1:27" x14ac:dyDescent="0.25">
      <c r="A85" s="13">
        <v>43501</v>
      </c>
      <c r="B85" s="1">
        <v>2.44</v>
      </c>
      <c r="C85" s="1">
        <v>2.46</v>
      </c>
      <c r="D85" s="1">
        <v>2.4700000000000002</v>
      </c>
      <c r="E85" s="1">
        <v>2.46</v>
      </c>
      <c r="F85" s="1">
        <v>2.41</v>
      </c>
      <c r="G85" s="4">
        <f t="shared" si="16"/>
        <v>0.9761880860681994</v>
      </c>
      <c r="H85" s="1">
        <v>2.35</v>
      </c>
      <c r="I85" s="4">
        <f t="shared" si="17"/>
        <v>0.95408739759037109</v>
      </c>
      <c r="J85" s="1">
        <v>2.3199999999999998</v>
      </c>
      <c r="K85" s="4">
        <f t="shared" si="18"/>
        <v>0.93276685203536269</v>
      </c>
      <c r="L85" s="1">
        <f t="shared" si="19"/>
        <v>2.33</v>
      </c>
      <c r="M85" s="4">
        <f t="shared" si="20"/>
        <v>0.91101127981873642</v>
      </c>
      <c r="N85" s="1">
        <v>2.34</v>
      </c>
      <c r="O85" s="4">
        <f t="shared" si="21"/>
        <v>0.88958519316341134</v>
      </c>
      <c r="P85" s="5">
        <f t="shared" si="22"/>
        <v>2.3899999999999997</v>
      </c>
      <c r="Q85" s="4">
        <f t="shared" si="23"/>
        <v>0.86640743659901187</v>
      </c>
      <c r="R85" s="1">
        <v>2.44</v>
      </c>
      <c r="S85" s="4">
        <f t="shared" si="24"/>
        <v>0.84299015464386962</v>
      </c>
      <c r="T85" s="1">
        <v>2.5499999999999998</v>
      </c>
      <c r="U85" s="12">
        <f t="shared" si="25"/>
        <v>0.77491649796108097</v>
      </c>
      <c r="V85" s="7">
        <f t="shared" si="26"/>
        <v>2.3675677162471622E-2</v>
      </c>
      <c r="W85" s="3">
        <f t="shared" si="27"/>
        <v>2.5878252786069054E-2</v>
      </c>
      <c r="X85" s="1" t="e">
        <f t="shared" si="28"/>
        <v>#N/A</v>
      </c>
      <c r="Y85" s="1" t="e">
        <f t="shared" si="29"/>
        <v>#N/A</v>
      </c>
      <c r="Z85" s="8" t="e">
        <f t="shared" si="30"/>
        <v>#N/A</v>
      </c>
      <c r="AA85" s="1" t="e">
        <f t="shared" si="31"/>
        <v>#N/A</v>
      </c>
    </row>
    <row r="86" spans="1:27" x14ac:dyDescent="0.25">
      <c r="A86" s="13">
        <v>43529</v>
      </c>
      <c r="B86" s="1">
        <v>2.42</v>
      </c>
      <c r="C86" s="1">
        <v>2.44</v>
      </c>
      <c r="D86" s="1">
        <v>2.4300000000000002</v>
      </c>
      <c r="E86" s="1">
        <v>2.46</v>
      </c>
      <c r="F86" s="1">
        <v>2.41</v>
      </c>
      <c r="G86" s="4">
        <f t="shared" si="16"/>
        <v>0.9761880860681994</v>
      </c>
      <c r="H86" s="1">
        <v>2.33</v>
      </c>
      <c r="I86" s="4">
        <f t="shared" si="17"/>
        <v>0.95446910888657699</v>
      </c>
      <c r="J86" s="1">
        <v>2.2999999999999998</v>
      </c>
      <c r="K86" s="4">
        <f t="shared" si="18"/>
        <v>0.93332668007820196</v>
      </c>
      <c r="L86" s="1">
        <f t="shared" si="19"/>
        <v>2.3149999999999999</v>
      </c>
      <c r="M86" s="4">
        <f t="shared" si="20"/>
        <v>0.91155805060145945</v>
      </c>
      <c r="N86" s="1">
        <v>2.33</v>
      </c>
      <c r="O86" s="4">
        <f t="shared" si="21"/>
        <v>0.89003009697667756</v>
      </c>
      <c r="P86" s="5">
        <f t="shared" si="22"/>
        <v>2.38</v>
      </c>
      <c r="Q86" s="4">
        <f t="shared" si="23"/>
        <v>0.86692743704550523</v>
      </c>
      <c r="R86" s="1">
        <v>2.4300000000000002</v>
      </c>
      <c r="S86" s="4">
        <f t="shared" si="24"/>
        <v>0.84358045433290751</v>
      </c>
      <c r="T86" s="1">
        <v>2.54</v>
      </c>
      <c r="U86" s="12">
        <f t="shared" si="25"/>
        <v>0.77569180204647603</v>
      </c>
      <c r="V86" s="7">
        <f t="shared" si="26"/>
        <v>2.3570508072829434E-2</v>
      </c>
      <c r="W86" s="3">
        <f t="shared" si="27"/>
        <v>2.5773204051033803E-2</v>
      </c>
      <c r="X86" s="1" t="e">
        <f t="shared" si="28"/>
        <v>#N/A</v>
      </c>
      <c r="Y86" s="1" t="e">
        <f t="shared" si="29"/>
        <v>#N/A</v>
      </c>
      <c r="Z86" s="8" t="e">
        <f t="shared" si="30"/>
        <v>#N/A</v>
      </c>
      <c r="AA86" s="1" t="e">
        <f t="shared" si="31"/>
        <v>#N/A</v>
      </c>
    </row>
    <row r="87" spans="1:27" x14ac:dyDescent="0.25">
      <c r="A87" s="13">
        <v>43621</v>
      </c>
      <c r="B87" s="1">
        <v>2.4300000000000002</v>
      </c>
      <c r="C87" s="1">
        <v>2.44</v>
      </c>
      <c r="D87" s="1">
        <v>2.44</v>
      </c>
      <c r="E87" s="1">
        <v>2.46</v>
      </c>
      <c r="F87" s="1">
        <v>2.39</v>
      </c>
      <c r="G87" s="4">
        <f t="shared" si="16"/>
        <v>0.97638334321047637</v>
      </c>
      <c r="H87" s="1">
        <v>2.31</v>
      </c>
      <c r="I87" s="4">
        <f t="shared" si="17"/>
        <v>0.95485097289784238</v>
      </c>
      <c r="J87" s="1">
        <v>2.27</v>
      </c>
      <c r="K87" s="4">
        <f t="shared" si="18"/>
        <v>0.93416705220100249</v>
      </c>
      <c r="L87" s="1">
        <f t="shared" si="19"/>
        <v>2.2850000000000001</v>
      </c>
      <c r="M87" s="4">
        <f t="shared" si="20"/>
        <v>0.91265257684658507</v>
      </c>
      <c r="N87" s="1">
        <v>2.2999999999999998</v>
      </c>
      <c r="O87" s="4">
        <f t="shared" si="21"/>
        <v>0.89136614390683133</v>
      </c>
      <c r="P87" s="5">
        <f t="shared" si="22"/>
        <v>2.3499999999999996</v>
      </c>
      <c r="Q87" s="4">
        <f t="shared" si="23"/>
        <v>0.86848931169766785</v>
      </c>
      <c r="R87" s="1">
        <v>2.4</v>
      </c>
      <c r="S87" s="4">
        <f t="shared" si="24"/>
        <v>0.84535383468465874</v>
      </c>
      <c r="T87" s="1">
        <v>2.5099999999999998</v>
      </c>
      <c r="U87" s="12">
        <f t="shared" si="25"/>
        <v>0.77802237155895726</v>
      </c>
      <c r="V87" s="7">
        <f t="shared" si="26"/>
        <v>2.3264956680086164E-2</v>
      </c>
      <c r="W87" s="3">
        <f t="shared" si="27"/>
        <v>2.546394590150387E-2</v>
      </c>
      <c r="X87" s="1" t="e">
        <f t="shared" si="28"/>
        <v>#N/A</v>
      </c>
      <c r="Y87" s="1" t="e">
        <f t="shared" si="29"/>
        <v>#N/A</v>
      </c>
      <c r="Z87" s="8" t="e">
        <f t="shared" si="30"/>
        <v>#N/A</v>
      </c>
      <c r="AA87" s="1" t="e">
        <f t="shared" si="31"/>
        <v>#N/A</v>
      </c>
    </row>
    <row r="88" spans="1:27" x14ac:dyDescent="0.25">
      <c r="A88" s="13">
        <v>43651</v>
      </c>
      <c r="B88" s="1">
        <v>2.44</v>
      </c>
      <c r="C88" s="1">
        <v>2.44</v>
      </c>
      <c r="D88" s="1">
        <v>2.4300000000000002</v>
      </c>
      <c r="E88" s="1">
        <v>2.46</v>
      </c>
      <c r="F88" s="1">
        <v>2.37</v>
      </c>
      <c r="G88" s="4">
        <f t="shared" si="16"/>
        <v>0.9765786394080872</v>
      </c>
      <c r="H88" s="1">
        <v>2.2799999999999998</v>
      </c>
      <c r="I88" s="4">
        <f t="shared" si="17"/>
        <v>0.955424055389136</v>
      </c>
      <c r="J88" s="1">
        <v>2.2400000000000002</v>
      </c>
      <c r="K88" s="4">
        <f t="shared" si="18"/>
        <v>0.93500818099916638</v>
      </c>
      <c r="L88" s="1">
        <f t="shared" si="19"/>
        <v>2.2450000000000001</v>
      </c>
      <c r="M88" s="4">
        <f t="shared" si="20"/>
        <v>0.91411398978812475</v>
      </c>
      <c r="N88" s="1">
        <v>2.25</v>
      </c>
      <c r="O88" s="4">
        <f t="shared" si="21"/>
        <v>0.89359734710851568</v>
      </c>
      <c r="P88" s="5">
        <f t="shared" si="22"/>
        <v>2.2999999999999998</v>
      </c>
      <c r="Q88" s="4">
        <f t="shared" si="23"/>
        <v>0.87109869174579835</v>
      </c>
      <c r="R88" s="1">
        <v>2.35</v>
      </c>
      <c r="S88" s="4">
        <f t="shared" si="24"/>
        <v>0.84831775694433942</v>
      </c>
      <c r="T88" s="1">
        <v>2.4500000000000002</v>
      </c>
      <c r="U88" s="12">
        <f t="shared" si="25"/>
        <v>0.78270453824186814</v>
      </c>
      <c r="V88" s="7">
        <f t="shared" si="26"/>
        <v>2.2761278221532549E-2</v>
      </c>
      <c r="W88" s="3">
        <f t="shared" si="27"/>
        <v>2.4855775708048013E-2</v>
      </c>
      <c r="X88" s="1" t="e">
        <f t="shared" si="28"/>
        <v>#N/A</v>
      </c>
      <c r="Y88" s="1" t="e">
        <f t="shared" si="29"/>
        <v>#N/A</v>
      </c>
      <c r="Z88" s="8" t="e">
        <f t="shared" si="30"/>
        <v>#N/A</v>
      </c>
      <c r="AA88" s="1" t="e">
        <f t="shared" si="31"/>
        <v>#N/A</v>
      </c>
    </row>
    <row r="89" spans="1:27" x14ac:dyDescent="0.25">
      <c r="A89" s="13">
        <v>43682</v>
      </c>
      <c r="B89" s="1">
        <v>2.42</v>
      </c>
      <c r="C89" s="1">
        <v>2.4300000000000002</v>
      </c>
      <c r="D89" s="1">
        <v>2.4300000000000002</v>
      </c>
      <c r="E89" s="1">
        <v>2.4500000000000002</v>
      </c>
      <c r="F89" s="1">
        <v>2.37</v>
      </c>
      <c r="G89" s="4">
        <f t="shared" si="16"/>
        <v>0.9765786394080872</v>
      </c>
      <c r="H89" s="1">
        <v>2.2999999999999998</v>
      </c>
      <c r="I89" s="4">
        <f t="shared" si="17"/>
        <v>0.95504196219071469</v>
      </c>
      <c r="J89" s="1">
        <v>2.2599999999999998</v>
      </c>
      <c r="K89" s="4">
        <f t="shared" si="18"/>
        <v>0.93444734435838417</v>
      </c>
      <c r="L89" s="1">
        <f t="shared" si="19"/>
        <v>2.2699999999999996</v>
      </c>
      <c r="M89" s="4">
        <f t="shared" si="20"/>
        <v>0.91320033270301726</v>
      </c>
      <c r="N89" s="1">
        <v>2.2799999999999998</v>
      </c>
      <c r="O89" s="4">
        <f t="shared" si="21"/>
        <v>0.8922579558824083</v>
      </c>
      <c r="P89" s="5">
        <f t="shared" si="22"/>
        <v>2.33</v>
      </c>
      <c r="Q89" s="4">
        <f t="shared" si="23"/>
        <v>0.86953212443420946</v>
      </c>
      <c r="R89" s="1">
        <v>2.38</v>
      </c>
      <c r="S89" s="4">
        <f t="shared" si="24"/>
        <v>0.84653815888671913</v>
      </c>
      <c r="T89" s="1">
        <v>2.4900000000000002</v>
      </c>
      <c r="U89" s="12">
        <f t="shared" si="25"/>
        <v>0.77957997338470042</v>
      </c>
      <c r="V89" s="7">
        <f t="shared" si="26"/>
        <v>2.3063563963510673E-2</v>
      </c>
      <c r="W89" s="3">
        <f t="shared" si="27"/>
        <v>2.5259171266306609E-2</v>
      </c>
      <c r="X89" s="1" t="e">
        <f t="shared" si="28"/>
        <v>#N/A</v>
      </c>
      <c r="Y89" s="1" t="e">
        <f t="shared" si="29"/>
        <v>#N/A</v>
      </c>
      <c r="Z89" s="8" t="e">
        <f t="shared" si="30"/>
        <v>#N/A</v>
      </c>
      <c r="AA89" s="1" t="e">
        <f t="shared" si="31"/>
        <v>#N/A</v>
      </c>
    </row>
    <row r="90" spans="1:27" x14ac:dyDescent="0.25">
      <c r="A90" s="13">
        <v>43713</v>
      </c>
      <c r="B90" s="1">
        <v>2.4300000000000002</v>
      </c>
      <c r="C90" s="1">
        <v>2.4300000000000002</v>
      </c>
      <c r="D90" s="1">
        <v>2.4300000000000002</v>
      </c>
      <c r="E90" s="1">
        <v>2.46</v>
      </c>
      <c r="F90" s="1">
        <v>2.36</v>
      </c>
      <c r="G90" s="4">
        <f t="shared" si="16"/>
        <v>0.97667630215508405</v>
      </c>
      <c r="H90" s="1">
        <v>2.2599999999999998</v>
      </c>
      <c r="I90" s="4">
        <f t="shared" si="17"/>
        <v>0.95580630145540835</v>
      </c>
      <c r="J90" s="1">
        <v>2.2200000000000002</v>
      </c>
      <c r="K90" s="4">
        <f t="shared" si="18"/>
        <v>0.93556935424290377</v>
      </c>
      <c r="L90" s="1">
        <f t="shared" si="19"/>
        <v>2.2350000000000003</v>
      </c>
      <c r="M90" s="4">
        <f t="shared" si="20"/>
        <v>0.91447970852291072</v>
      </c>
      <c r="N90" s="1">
        <v>2.25</v>
      </c>
      <c r="O90" s="4">
        <f t="shared" si="21"/>
        <v>0.89359734710851568</v>
      </c>
      <c r="P90" s="5">
        <f t="shared" si="22"/>
        <v>2.2949999999999999</v>
      </c>
      <c r="Q90" s="4">
        <f t="shared" si="23"/>
        <v>0.87136006055668347</v>
      </c>
      <c r="R90" s="1">
        <v>2.34</v>
      </c>
      <c r="S90" s="4">
        <f t="shared" si="24"/>
        <v>0.84891178726055494</v>
      </c>
      <c r="T90" s="1">
        <v>2.4500000000000002</v>
      </c>
      <c r="U90" s="12">
        <f t="shared" si="25"/>
        <v>0.78270453824186814</v>
      </c>
      <c r="V90" s="7">
        <f t="shared" si="26"/>
        <v>2.2754430552417364E-2</v>
      </c>
      <c r="W90" s="3">
        <f t="shared" si="27"/>
        <v>2.4849345535858935E-2</v>
      </c>
      <c r="X90" s="1" t="e">
        <f t="shared" si="28"/>
        <v>#N/A</v>
      </c>
      <c r="Y90" s="1" t="e">
        <f t="shared" si="29"/>
        <v>#N/A</v>
      </c>
      <c r="Z90" s="8" t="e">
        <f t="shared" si="30"/>
        <v>#N/A</v>
      </c>
      <c r="AA90" s="1" t="e">
        <f t="shared" si="31"/>
        <v>#N/A</v>
      </c>
    </row>
    <row r="91" spans="1:27" x14ac:dyDescent="0.25">
      <c r="A91" s="13">
        <v>43743</v>
      </c>
      <c r="B91" s="1">
        <v>2.42</v>
      </c>
      <c r="C91" s="1">
        <v>2.4300000000000002</v>
      </c>
      <c r="D91" s="1">
        <v>2.4300000000000002</v>
      </c>
      <c r="E91" s="1">
        <v>2.4500000000000002</v>
      </c>
      <c r="F91" s="1">
        <v>2.36</v>
      </c>
      <c r="G91" s="4">
        <f t="shared" si="16"/>
        <v>0.97667630215508405</v>
      </c>
      <c r="H91" s="1">
        <v>2.2599999999999998</v>
      </c>
      <c r="I91" s="4">
        <f t="shared" si="17"/>
        <v>0.95580630145540835</v>
      </c>
      <c r="J91" s="1">
        <v>2.23</v>
      </c>
      <c r="K91" s="4">
        <f t="shared" si="18"/>
        <v>0.9352887255330421</v>
      </c>
      <c r="L91" s="1">
        <f t="shared" si="19"/>
        <v>2.2450000000000001</v>
      </c>
      <c r="M91" s="4">
        <f t="shared" si="20"/>
        <v>0.91411398978812475</v>
      </c>
      <c r="N91" s="1">
        <v>2.2599999999999998</v>
      </c>
      <c r="O91" s="4">
        <f t="shared" si="21"/>
        <v>0.89315066011601552</v>
      </c>
      <c r="P91" s="5">
        <f t="shared" si="22"/>
        <v>2.3149999999999999</v>
      </c>
      <c r="Q91" s="4">
        <f t="shared" si="23"/>
        <v>0.87031505561238265</v>
      </c>
      <c r="R91" s="1">
        <v>2.37</v>
      </c>
      <c r="S91" s="4">
        <f t="shared" si="24"/>
        <v>0.84713094304819092</v>
      </c>
      <c r="T91" s="1">
        <v>2.4700000000000002</v>
      </c>
      <c r="U91" s="12">
        <f t="shared" si="25"/>
        <v>0.78114069353137638</v>
      </c>
      <c r="V91" s="7">
        <f t="shared" si="26"/>
        <v>2.2855297876391994E-2</v>
      </c>
      <c r="W91" s="3">
        <f t="shared" si="27"/>
        <v>2.505285142876831E-2</v>
      </c>
      <c r="X91" s="1" t="e">
        <f t="shared" si="28"/>
        <v>#N/A</v>
      </c>
      <c r="Y91" s="1" t="e">
        <f t="shared" si="29"/>
        <v>#N/A</v>
      </c>
      <c r="Z91" s="8" t="e">
        <f t="shared" si="30"/>
        <v>#N/A</v>
      </c>
      <c r="AA91" s="1" t="e">
        <f t="shared" si="31"/>
        <v>#N/A</v>
      </c>
    </row>
    <row r="92" spans="1:27" x14ac:dyDescent="0.25">
      <c r="A92" s="13" t="s">
        <v>59</v>
      </c>
      <c r="B92" s="1">
        <v>2.41</v>
      </c>
      <c r="C92" s="1">
        <v>2.42</v>
      </c>
      <c r="D92" s="1">
        <v>2.41</v>
      </c>
      <c r="E92" s="1">
        <v>2.42</v>
      </c>
      <c r="F92" s="1">
        <v>2.3199999999999998</v>
      </c>
      <c r="G92" s="4">
        <f t="shared" si="16"/>
        <v>0.97706705082046919</v>
      </c>
      <c r="H92" s="1">
        <v>2.1800000000000002</v>
      </c>
      <c r="I92" s="4">
        <f t="shared" si="17"/>
        <v>0.95733681562256101</v>
      </c>
      <c r="J92" s="1">
        <v>2.15</v>
      </c>
      <c r="K92" s="4">
        <f t="shared" si="18"/>
        <v>0.93753611426204975</v>
      </c>
      <c r="L92" s="1">
        <f t="shared" si="19"/>
        <v>2.165</v>
      </c>
      <c r="M92" s="4">
        <f t="shared" si="20"/>
        <v>0.91704383981535209</v>
      </c>
      <c r="N92" s="1">
        <v>2.1800000000000002</v>
      </c>
      <c r="O92" s="4">
        <f t="shared" si="21"/>
        <v>0.89673041749823545</v>
      </c>
      <c r="P92" s="5">
        <f t="shared" si="22"/>
        <v>2.23</v>
      </c>
      <c r="Q92" s="4">
        <f t="shared" si="23"/>
        <v>0.8747650001092222</v>
      </c>
      <c r="R92" s="1">
        <v>2.2799999999999998</v>
      </c>
      <c r="S92" s="4">
        <f t="shared" si="24"/>
        <v>0.8524847146623914</v>
      </c>
      <c r="T92" s="1">
        <v>2.4</v>
      </c>
      <c r="U92" s="12">
        <f t="shared" si="25"/>
        <v>0.78662786106655347</v>
      </c>
      <c r="V92" s="7">
        <f t="shared" si="26"/>
        <v>2.2039240392395677E-2</v>
      </c>
      <c r="W92" s="3">
        <f t="shared" si="27"/>
        <v>2.4321879305220288E-2</v>
      </c>
      <c r="X92" s="1" t="e">
        <f t="shared" si="28"/>
        <v>#N/A</v>
      </c>
      <c r="Y92" s="1" t="e">
        <f t="shared" si="29"/>
        <v>#N/A</v>
      </c>
      <c r="Z92" s="8" t="e">
        <f t="shared" si="30"/>
        <v>#N/A</v>
      </c>
      <c r="AA92" s="1" t="e">
        <f t="shared" si="31"/>
        <v>#N/A</v>
      </c>
    </row>
    <row r="93" spans="1:27" x14ac:dyDescent="0.25">
      <c r="A93" s="13" t="s">
        <v>60</v>
      </c>
      <c r="B93" s="1">
        <v>2.41</v>
      </c>
      <c r="C93" s="1">
        <v>2.42</v>
      </c>
      <c r="D93" s="1">
        <v>2.41</v>
      </c>
      <c r="E93" s="1">
        <v>2.4300000000000002</v>
      </c>
      <c r="F93" s="1">
        <v>2.3199999999999998</v>
      </c>
      <c r="G93" s="4">
        <f t="shared" si="16"/>
        <v>0.97706705082046919</v>
      </c>
      <c r="H93" s="1">
        <v>2.2000000000000002</v>
      </c>
      <c r="I93" s="4">
        <f t="shared" si="17"/>
        <v>0.95695395747304668</v>
      </c>
      <c r="J93" s="1">
        <v>2.17</v>
      </c>
      <c r="K93" s="4">
        <f t="shared" si="18"/>
        <v>0.93697376131624688</v>
      </c>
      <c r="L93" s="1">
        <f t="shared" si="19"/>
        <v>2.1850000000000001</v>
      </c>
      <c r="M93" s="4">
        <f t="shared" si="20"/>
        <v>0.91631049811928977</v>
      </c>
      <c r="N93" s="1">
        <v>2.2000000000000002</v>
      </c>
      <c r="O93" s="4">
        <f t="shared" si="21"/>
        <v>0.89583413529652822</v>
      </c>
      <c r="P93" s="5">
        <f t="shared" si="22"/>
        <v>2.25</v>
      </c>
      <c r="Q93" s="4">
        <f t="shared" si="23"/>
        <v>0.87371591168803442</v>
      </c>
      <c r="R93" s="1">
        <v>2.2999999999999998</v>
      </c>
      <c r="S93" s="4">
        <f t="shared" si="24"/>
        <v>0.8512920711071511</v>
      </c>
      <c r="T93" s="1">
        <v>2.42</v>
      </c>
      <c r="U93" s="12">
        <f t="shared" si="25"/>
        <v>0.78505617755182955</v>
      </c>
      <c r="V93" s="7">
        <f t="shared" si="26"/>
        <v>2.224274268585184E-2</v>
      </c>
      <c r="W93" s="3">
        <f t="shared" si="27"/>
        <v>2.452768158169338E-2</v>
      </c>
      <c r="X93" s="1" t="e">
        <f t="shared" si="28"/>
        <v>#N/A</v>
      </c>
      <c r="Y93" s="1" t="e">
        <f t="shared" si="29"/>
        <v>#N/A</v>
      </c>
      <c r="Z93" s="8" t="e">
        <f t="shared" si="30"/>
        <v>#N/A</v>
      </c>
      <c r="AA93" s="1" t="e">
        <f t="shared" si="31"/>
        <v>#N/A</v>
      </c>
    </row>
    <row r="94" spans="1:27" x14ac:dyDescent="0.25">
      <c r="A94" s="13" t="s">
        <v>61</v>
      </c>
      <c r="B94" s="1">
        <v>2.4</v>
      </c>
      <c r="C94" s="1">
        <v>2.41</v>
      </c>
      <c r="D94" s="1">
        <v>2.42</v>
      </c>
      <c r="E94" s="1">
        <v>2.4300000000000002</v>
      </c>
      <c r="F94" s="1">
        <v>2.2999999999999998</v>
      </c>
      <c r="G94" s="4">
        <f t="shared" si="16"/>
        <v>0.97726248377327707</v>
      </c>
      <c r="H94" s="1">
        <v>2.16</v>
      </c>
      <c r="I94" s="4">
        <f t="shared" si="17"/>
        <v>0.95771982694596791</v>
      </c>
      <c r="J94" s="1">
        <v>2.12</v>
      </c>
      <c r="K94" s="4">
        <f t="shared" si="18"/>
        <v>0.93838027658094814</v>
      </c>
      <c r="L94" s="1">
        <f t="shared" si="19"/>
        <v>2.1349999999999998</v>
      </c>
      <c r="M94" s="4">
        <f t="shared" si="20"/>
        <v>0.9181449529588831</v>
      </c>
      <c r="N94" s="1">
        <v>2.15</v>
      </c>
      <c r="O94" s="4">
        <f t="shared" si="21"/>
        <v>0.89807652245080261</v>
      </c>
      <c r="P94" s="5">
        <f t="shared" si="22"/>
        <v>2.2000000000000002</v>
      </c>
      <c r="Q94" s="4">
        <f t="shared" si="23"/>
        <v>0.87634099507937324</v>
      </c>
      <c r="R94" s="1">
        <v>2.25</v>
      </c>
      <c r="S94" s="4">
        <f t="shared" si="24"/>
        <v>0.85427681360847951</v>
      </c>
      <c r="T94" s="1">
        <v>2.37</v>
      </c>
      <c r="U94" s="12">
        <f t="shared" si="25"/>
        <v>0.78899128801760965</v>
      </c>
      <c r="V94" s="7">
        <f t="shared" si="26"/>
        <v>2.1734012267668117E-2</v>
      </c>
      <c r="W94" s="3">
        <f t="shared" si="27"/>
        <v>2.4013257312142617E-2</v>
      </c>
      <c r="X94" s="1" t="e">
        <f t="shared" si="28"/>
        <v>#N/A</v>
      </c>
      <c r="Y94" s="1" t="e">
        <f t="shared" si="29"/>
        <v>#N/A</v>
      </c>
      <c r="Z94" s="8" t="e">
        <f t="shared" si="30"/>
        <v>#N/A</v>
      </c>
      <c r="AA94" s="1" t="e">
        <f t="shared" si="31"/>
        <v>#N/A</v>
      </c>
    </row>
    <row r="95" spans="1:27" x14ac:dyDescent="0.25">
      <c r="A95" s="13" t="s">
        <v>62</v>
      </c>
      <c r="B95" s="1">
        <v>2.4</v>
      </c>
      <c r="C95" s="1">
        <v>2.41</v>
      </c>
      <c r="D95" s="1">
        <v>2.4</v>
      </c>
      <c r="E95" s="1">
        <v>2.4300000000000002</v>
      </c>
      <c r="F95" s="1">
        <v>2.33</v>
      </c>
      <c r="G95" s="4">
        <f t="shared" si="16"/>
        <v>0.97696934900055954</v>
      </c>
      <c r="H95" s="1">
        <v>2.2000000000000002</v>
      </c>
      <c r="I95" s="4">
        <f t="shared" si="17"/>
        <v>0.95695395747304668</v>
      </c>
      <c r="J95" s="1">
        <v>2.15</v>
      </c>
      <c r="K95" s="4">
        <f t="shared" si="18"/>
        <v>0.93753611426204975</v>
      </c>
      <c r="L95" s="1">
        <f t="shared" si="19"/>
        <v>2.165</v>
      </c>
      <c r="M95" s="4">
        <f t="shared" si="20"/>
        <v>0.91704383981535209</v>
      </c>
      <c r="N95" s="1">
        <v>2.1800000000000002</v>
      </c>
      <c r="O95" s="4">
        <f t="shared" si="21"/>
        <v>0.89673041749823545</v>
      </c>
      <c r="P95" s="5">
        <f t="shared" si="22"/>
        <v>2.23</v>
      </c>
      <c r="Q95" s="4">
        <f t="shared" si="23"/>
        <v>0.8747650001092222</v>
      </c>
      <c r="R95" s="1">
        <v>2.2799999999999998</v>
      </c>
      <c r="S95" s="4">
        <f t="shared" si="24"/>
        <v>0.8524847146623914</v>
      </c>
      <c r="T95" s="1">
        <v>2.4</v>
      </c>
      <c r="U95" s="12">
        <f t="shared" si="25"/>
        <v>0.78662786106655347</v>
      </c>
      <c r="V95" s="7">
        <f t="shared" si="26"/>
        <v>2.2041500936355034E-2</v>
      </c>
      <c r="W95" s="3">
        <f t="shared" si="27"/>
        <v>2.4323211684680379E-2</v>
      </c>
      <c r="X95" s="1" t="e">
        <f t="shared" si="28"/>
        <v>#N/A</v>
      </c>
      <c r="Y95" s="1" t="e">
        <f t="shared" si="29"/>
        <v>#N/A</v>
      </c>
      <c r="Z95" s="8" t="e">
        <f t="shared" si="30"/>
        <v>#N/A</v>
      </c>
      <c r="AA95" s="1" t="e">
        <f t="shared" si="31"/>
        <v>#N/A</v>
      </c>
    </row>
    <row r="96" spans="1:27" x14ac:dyDescent="0.25">
      <c r="A96" s="13" t="s">
        <v>63</v>
      </c>
      <c r="B96" s="1">
        <v>2.39</v>
      </c>
      <c r="C96" s="1">
        <v>2.4</v>
      </c>
      <c r="D96" s="1">
        <v>2.39</v>
      </c>
      <c r="E96" s="1">
        <v>2.42</v>
      </c>
      <c r="F96" s="1">
        <v>2.33</v>
      </c>
      <c r="G96" s="4">
        <f t="shared" si="16"/>
        <v>0.97696934900055954</v>
      </c>
      <c r="H96" s="1">
        <v>2.2000000000000002</v>
      </c>
      <c r="I96" s="4">
        <f t="shared" si="17"/>
        <v>0.95695395747304668</v>
      </c>
      <c r="J96" s="1">
        <v>2.15</v>
      </c>
      <c r="K96" s="4">
        <f t="shared" si="18"/>
        <v>0.93753611426204975</v>
      </c>
      <c r="L96" s="1">
        <f t="shared" si="19"/>
        <v>2.16</v>
      </c>
      <c r="M96" s="4">
        <f t="shared" si="20"/>
        <v>0.91722726692541467</v>
      </c>
      <c r="N96" s="1">
        <v>2.17</v>
      </c>
      <c r="O96" s="4">
        <f t="shared" si="21"/>
        <v>0.897178894816971</v>
      </c>
      <c r="P96" s="5">
        <f t="shared" si="22"/>
        <v>2.2199999999999998</v>
      </c>
      <c r="Q96" s="4">
        <f t="shared" si="23"/>
        <v>0.87529001659848404</v>
      </c>
      <c r="R96" s="1">
        <v>2.27</v>
      </c>
      <c r="S96" s="4">
        <f t="shared" si="24"/>
        <v>0.85308166287015241</v>
      </c>
      <c r="T96" s="1">
        <v>2.39</v>
      </c>
      <c r="U96" s="12">
        <f t="shared" si="25"/>
        <v>0.78741488237268786</v>
      </c>
      <c r="V96" s="7">
        <f t="shared" si="26"/>
        <v>2.194282003468264E-2</v>
      </c>
      <c r="W96" s="3">
        <f t="shared" si="27"/>
        <v>2.4222133632810745E-2</v>
      </c>
      <c r="X96" s="1" t="e">
        <f t="shared" si="28"/>
        <v>#N/A</v>
      </c>
      <c r="Y96" s="1" t="e">
        <f t="shared" si="29"/>
        <v>#N/A</v>
      </c>
      <c r="Z96" s="8" t="e">
        <f t="shared" si="30"/>
        <v>#N/A</v>
      </c>
      <c r="AA96" s="1" t="e">
        <f t="shared" si="31"/>
        <v>#N/A</v>
      </c>
    </row>
    <row r="97" spans="1:27" x14ac:dyDescent="0.25">
      <c r="A97" s="13" t="s">
        <v>64</v>
      </c>
      <c r="B97" s="1">
        <v>2.39</v>
      </c>
      <c r="C97" s="1">
        <v>2.39</v>
      </c>
      <c r="D97" s="1">
        <v>2.39</v>
      </c>
      <c r="E97" s="1">
        <v>2.42</v>
      </c>
      <c r="F97" s="1">
        <v>2.34</v>
      </c>
      <c r="G97" s="4">
        <f t="shared" si="16"/>
        <v>0.97687165695034339</v>
      </c>
      <c r="H97" s="1">
        <v>2.21</v>
      </c>
      <c r="I97" s="4">
        <f t="shared" si="17"/>
        <v>0.95676258581935536</v>
      </c>
      <c r="J97" s="1">
        <v>2.17</v>
      </c>
      <c r="K97" s="4">
        <f t="shared" si="18"/>
        <v>0.93697376131624688</v>
      </c>
      <c r="L97" s="1">
        <f t="shared" si="19"/>
        <v>2.19</v>
      </c>
      <c r="M97" s="4">
        <f t="shared" si="20"/>
        <v>0.91612725434465414</v>
      </c>
      <c r="N97" s="1">
        <v>2.21</v>
      </c>
      <c r="O97" s="4">
        <f t="shared" si="21"/>
        <v>0.89538633018948599</v>
      </c>
      <c r="P97" s="5">
        <f t="shared" si="22"/>
        <v>2.2549999999999999</v>
      </c>
      <c r="Q97" s="4">
        <f t="shared" si="23"/>
        <v>0.87345383622781259</v>
      </c>
      <c r="R97" s="1">
        <v>2.2999999999999998</v>
      </c>
      <c r="S97" s="4">
        <f t="shared" si="24"/>
        <v>0.8512920711071511</v>
      </c>
      <c r="T97" s="1">
        <v>2.41</v>
      </c>
      <c r="U97" s="12">
        <f t="shared" si="25"/>
        <v>0.78584162638834554</v>
      </c>
      <c r="V97" s="7">
        <f t="shared" si="26"/>
        <v>2.2343219378321556E-2</v>
      </c>
      <c r="W97" s="3">
        <f t="shared" si="27"/>
        <v>2.4435050879236815E-2</v>
      </c>
      <c r="X97" s="1" t="e">
        <f t="shared" si="28"/>
        <v>#N/A</v>
      </c>
      <c r="Y97" s="1" t="e">
        <f t="shared" si="29"/>
        <v>#N/A</v>
      </c>
      <c r="Z97" s="8" t="e">
        <f t="shared" si="30"/>
        <v>#N/A</v>
      </c>
      <c r="AA97" s="1" t="e">
        <f t="shared" si="31"/>
        <v>#N/A</v>
      </c>
    </row>
    <row r="98" spans="1:27" x14ac:dyDescent="0.25">
      <c r="A98" s="13" t="s">
        <v>65</v>
      </c>
      <c r="B98" s="1">
        <v>2.37</v>
      </c>
      <c r="C98" s="1">
        <v>2.38</v>
      </c>
      <c r="D98" s="1">
        <v>2.39</v>
      </c>
      <c r="E98" s="1">
        <v>2.42</v>
      </c>
      <c r="F98" s="1">
        <v>2.36</v>
      </c>
      <c r="G98" s="4">
        <f t="shared" si="16"/>
        <v>0.97667630215508405</v>
      </c>
      <c r="H98" s="1">
        <v>2.2599999999999998</v>
      </c>
      <c r="I98" s="4">
        <f t="shared" si="17"/>
        <v>0.95580630145540835</v>
      </c>
      <c r="J98" s="1">
        <v>2.2000000000000002</v>
      </c>
      <c r="K98" s="4">
        <f t="shared" si="18"/>
        <v>0.93613086429161885</v>
      </c>
      <c r="L98" s="1">
        <f t="shared" si="19"/>
        <v>2.2149999999999999</v>
      </c>
      <c r="M98" s="4">
        <f t="shared" si="20"/>
        <v>0.91521158500128696</v>
      </c>
      <c r="N98" s="1">
        <v>2.23</v>
      </c>
      <c r="O98" s="4">
        <f t="shared" si="21"/>
        <v>0.89449139140326783</v>
      </c>
      <c r="P98" s="5">
        <f t="shared" si="22"/>
        <v>2.2800000000000002</v>
      </c>
      <c r="Q98" s="4">
        <f t="shared" si="23"/>
        <v>0.87214463761790306</v>
      </c>
      <c r="R98" s="1">
        <v>2.33</v>
      </c>
      <c r="S98" s="4">
        <f t="shared" si="24"/>
        <v>0.84950623354356314</v>
      </c>
      <c r="T98" s="1">
        <v>2.4300000000000002</v>
      </c>
      <c r="U98" s="12">
        <f t="shared" si="25"/>
        <v>0.78427151377155646</v>
      </c>
      <c r="V98" s="7">
        <f t="shared" si="26"/>
        <v>2.2552687457714014E-2</v>
      </c>
      <c r="W98" s="3">
        <f t="shared" si="27"/>
        <v>2.4646848254451681E-2</v>
      </c>
      <c r="X98" s="1" t="e">
        <f t="shared" si="28"/>
        <v>#N/A</v>
      </c>
      <c r="Y98" s="1" t="e">
        <f t="shared" si="29"/>
        <v>#N/A</v>
      </c>
      <c r="Z98" s="8" t="e">
        <f t="shared" si="30"/>
        <v>#N/A</v>
      </c>
      <c r="AA98" s="1" t="e">
        <f t="shared" si="31"/>
        <v>#N/A</v>
      </c>
    </row>
    <row r="99" spans="1:27" x14ac:dyDescent="0.25">
      <c r="A99" s="13" t="s">
        <v>66</v>
      </c>
      <c r="B99" s="1">
        <v>2.36</v>
      </c>
      <c r="C99" s="1">
        <v>2.37</v>
      </c>
      <c r="D99" s="1">
        <v>2.38</v>
      </c>
      <c r="E99" s="1">
        <v>2.41</v>
      </c>
      <c r="F99" s="1">
        <v>2.37</v>
      </c>
      <c r="G99" s="4">
        <f t="shared" si="16"/>
        <v>0.9765786394080872</v>
      </c>
      <c r="H99" s="1">
        <v>2.23</v>
      </c>
      <c r="I99" s="4">
        <f t="shared" si="17"/>
        <v>0.95637995731583003</v>
      </c>
      <c r="J99" s="1">
        <v>2.17</v>
      </c>
      <c r="K99" s="4">
        <f t="shared" si="18"/>
        <v>0.93697376131624688</v>
      </c>
      <c r="L99" s="1">
        <f t="shared" si="19"/>
        <v>2.1799999999999997</v>
      </c>
      <c r="M99" s="4">
        <f t="shared" si="20"/>
        <v>0.91649377854634539</v>
      </c>
      <c r="N99" s="1">
        <v>2.19</v>
      </c>
      <c r="O99" s="4">
        <f t="shared" si="21"/>
        <v>0.89628216436210895</v>
      </c>
      <c r="P99" s="5">
        <f t="shared" si="22"/>
        <v>2.2349999999999999</v>
      </c>
      <c r="Q99" s="4">
        <f t="shared" si="23"/>
        <v>0.87450260996967832</v>
      </c>
      <c r="R99" s="1">
        <v>2.2799999999999998</v>
      </c>
      <c r="S99" s="4">
        <f t="shared" si="24"/>
        <v>0.8524847146623914</v>
      </c>
      <c r="T99" s="1">
        <v>2.39</v>
      </c>
      <c r="U99" s="12">
        <f t="shared" si="25"/>
        <v>0.78741488237268786</v>
      </c>
      <c r="V99" s="7">
        <f t="shared" si="26"/>
        <v>2.2149113071356589E-2</v>
      </c>
      <c r="W99" s="3">
        <f t="shared" si="27"/>
        <v>2.4234674543891846E-2</v>
      </c>
      <c r="X99" s="1" t="e">
        <f t="shared" si="28"/>
        <v>#N/A</v>
      </c>
      <c r="Y99" s="1" t="e">
        <f t="shared" si="29"/>
        <v>#N/A</v>
      </c>
      <c r="Z99" s="8" t="e">
        <f t="shared" si="30"/>
        <v>#N/A</v>
      </c>
      <c r="AA99" s="1" t="e">
        <f t="shared" si="31"/>
        <v>#N/A</v>
      </c>
    </row>
    <row r="100" spans="1:27" x14ac:dyDescent="0.25">
      <c r="A100" s="13" t="s">
        <v>67</v>
      </c>
      <c r="B100" s="1">
        <v>2.38</v>
      </c>
      <c r="C100" s="1">
        <v>2.38</v>
      </c>
      <c r="D100" s="1">
        <v>2.37</v>
      </c>
      <c r="E100" s="1">
        <v>2.4</v>
      </c>
      <c r="F100" s="1">
        <v>2.3199999999999998</v>
      </c>
      <c r="G100" s="4">
        <f t="shared" si="16"/>
        <v>0.97706705082046919</v>
      </c>
      <c r="H100" s="1">
        <v>2.12</v>
      </c>
      <c r="I100" s="4">
        <f t="shared" si="17"/>
        <v>0.9584863093596111</v>
      </c>
      <c r="J100" s="1">
        <v>2.08</v>
      </c>
      <c r="K100" s="4">
        <f t="shared" si="18"/>
        <v>0.93950700881697902</v>
      </c>
      <c r="L100" s="1">
        <f t="shared" si="19"/>
        <v>2.0949999999999998</v>
      </c>
      <c r="M100" s="4">
        <f t="shared" si="20"/>
        <v>0.91961516073619476</v>
      </c>
      <c r="N100" s="1">
        <v>2.11</v>
      </c>
      <c r="O100" s="4">
        <f t="shared" si="21"/>
        <v>0.89987447284678346</v>
      </c>
      <c r="P100" s="5">
        <f t="shared" si="22"/>
        <v>2.1550000000000002</v>
      </c>
      <c r="Q100" s="4">
        <f t="shared" si="23"/>
        <v>0.87871031290579282</v>
      </c>
      <c r="R100" s="1">
        <v>2.2000000000000002</v>
      </c>
      <c r="S100" s="4">
        <f t="shared" si="24"/>
        <v>0.85727202101145739</v>
      </c>
      <c r="T100" s="1">
        <v>2.31</v>
      </c>
      <c r="U100" s="12">
        <f t="shared" si="25"/>
        <v>0.79373946603524281</v>
      </c>
      <c r="V100" s="7">
        <f t="shared" si="26"/>
        <v>2.1328035082849139E-2</v>
      </c>
      <c r="W100" s="3">
        <f t="shared" si="27"/>
        <v>2.3407440834065939E-2</v>
      </c>
      <c r="X100" s="1" t="e">
        <f t="shared" si="28"/>
        <v>#N/A</v>
      </c>
      <c r="Y100" s="1" t="e">
        <f t="shared" si="29"/>
        <v>#N/A</v>
      </c>
      <c r="Z100" s="8" t="e">
        <f t="shared" si="30"/>
        <v>#N/A</v>
      </c>
      <c r="AA100" s="1" t="e">
        <f t="shared" si="31"/>
        <v>#N/A</v>
      </c>
    </row>
    <row r="101" spans="1:27" x14ac:dyDescent="0.25">
      <c r="A101" s="13" t="s">
        <v>68</v>
      </c>
      <c r="B101" s="1">
        <v>2.37</v>
      </c>
      <c r="C101" s="1">
        <v>2.38</v>
      </c>
      <c r="D101" s="1">
        <v>2.35</v>
      </c>
      <c r="E101" s="1">
        <v>2.39</v>
      </c>
      <c r="F101" s="1">
        <v>2.33</v>
      </c>
      <c r="G101" s="4">
        <f t="shared" si="16"/>
        <v>0.97696934900055954</v>
      </c>
      <c r="H101" s="1">
        <v>2.16</v>
      </c>
      <c r="I101" s="4">
        <f t="shared" si="17"/>
        <v>0.95771982694596791</v>
      </c>
      <c r="J101" s="1">
        <v>2.1</v>
      </c>
      <c r="K101" s="4">
        <f t="shared" si="18"/>
        <v>0.93894347368913322</v>
      </c>
      <c r="L101" s="1">
        <f t="shared" si="19"/>
        <v>2.1100000000000003</v>
      </c>
      <c r="M101" s="4">
        <f t="shared" si="20"/>
        <v>0.91906355713738086</v>
      </c>
      <c r="N101" s="1">
        <v>2.12</v>
      </c>
      <c r="O101" s="4">
        <f t="shared" si="21"/>
        <v>0.89942464807592404</v>
      </c>
      <c r="P101" s="5">
        <f t="shared" si="22"/>
        <v>2.17</v>
      </c>
      <c r="Q101" s="4">
        <f t="shared" si="23"/>
        <v>0.87791982939511504</v>
      </c>
      <c r="R101" s="1">
        <v>2.2200000000000002</v>
      </c>
      <c r="S101" s="4">
        <f t="shared" si="24"/>
        <v>0.85607267991670011</v>
      </c>
      <c r="T101" s="1">
        <v>2.3199999999999998</v>
      </c>
      <c r="U101" s="12">
        <f t="shared" si="25"/>
        <v>0.79294612330668368</v>
      </c>
      <c r="V101" s="7">
        <f t="shared" si="26"/>
        <v>2.1434944886412857E-2</v>
      </c>
      <c r="W101" s="3">
        <f t="shared" si="27"/>
        <v>2.351561745556021E-2</v>
      </c>
      <c r="X101" s="1" t="e">
        <f t="shared" si="28"/>
        <v>#N/A</v>
      </c>
      <c r="Y101" s="1" t="e">
        <f t="shared" si="29"/>
        <v>#N/A</v>
      </c>
      <c r="Z101" s="8" t="e">
        <f t="shared" si="30"/>
        <v>#N/A</v>
      </c>
      <c r="AA101" s="1" t="e">
        <f t="shared" si="31"/>
        <v>#N/A</v>
      </c>
    </row>
    <row r="102" spans="1:27" x14ac:dyDescent="0.25">
      <c r="A102" s="13" t="s">
        <v>69</v>
      </c>
      <c r="B102" s="1">
        <v>2.35</v>
      </c>
      <c r="C102" s="1">
        <v>2.36</v>
      </c>
      <c r="D102" s="1">
        <v>2.37</v>
      </c>
      <c r="E102" s="1">
        <v>2.38</v>
      </c>
      <c r="F102" s="1">
        <v>2.31</v>
      </c>
      <c r="G102" s="4">
        <f t="shared" si="16"/>
        <v>0.97716476241104933</v>
      </c>
      <c r="H102" s="1">
        <v>2.12</v>
      </c>
      <c r="I102" s="4">
        <f t="shared" si="17"/>
        <v>0.9584863093596111</v>
      </c>
      <c r="J102" s="1">
        <v>2.06</v>
      </c>
      <c r="K102" s="4">
        <f t="shared" si="18"/>
        <v>0.94007088216735812</v>
      </c>
      <c r="L102" s="1">
        <f t="shared" si="19"/>
        <v>2.06</v>
      </c>
      <c r="M102" s="4">
        <f t="shared" si="20"/>
        <v>0.92090352360480088</v>
      </c>
      <c r="N102" s="1">
        <v>2.06</v>
      </c>
      <c r="O102" s="4">
        <f t="shared" si="21"/>
        <v>0.90212697348151649</v>
      </c>
      <c r="P102" s="5">
        <f t="shared" si="22"/>
        <v>2.1100000000000003</v>
      </c>
      <c r="Q102" s="4">
        <f t="shared" si="23"/>
        <v>0.88108603653428508</v>
      </c>
      <c r="R102" s="1">
        <v>2.16</v>
      </c>
      <c r="S102" s="4">
        <f t="shared" si="24"/>
        <v>0.85967574631528121</v>
      </c>
      <c r="T102" s="1">
        <v>2.2599999999999998</v>
      </c>
      <c r="U102" s="12">
        <f t="shared" si="25"/>
        <v>0.79771810166567425</v>
      </c>
      <c r="V102" s="7">
        <f t="shared" si="26"/>
        <v>2.0829577114058653E-2</v>
      </c>
      <c r="W102" s="3">
        <f t="shared" si="27"/>
        <v>2.2901561113056704E-2</v>
      </c>
      <c r="X102" s="1" t="e">
        <f t="shared" si="28"/>
        <v>#N/A</v>
      </c>
      <c r="Y102" s="1" t="e">
        <f t="shared" si="29"/>
        <v>#N/A</v>
      </c>
      <c r="Z102" s="8" t="e">
        <f t="shared" si="30"/>
        <v>#N/A</v>
      </c>
      <c r="AA102" s="1" t="e">
        <f t="shared" si="31"/>
        <v>#N/A</v>
      </c>
    </row>
    <row r="103" spans="1:27" x14ac:dyDescent="0.25">
      <c r="A103" s="13" t="s">
        <v>70</v>
      </c>
      <c r="B103" s="1">
        <v>2.35</v>
      </c>
      <c r="C103" s="1">
        <v>2.36</v>
      </c>
      <c r="D103" s="1">
        <v>2.37</v>
      </c>
      <c r="E103" s="1">
        <v>2.38</v>
      </c>
      <c r="F103" s="1">
        <v>2.2999999999999998</v>
      </c>
      <c r="G103" s="4">
        <f t="shared" si="16"/>
        <v>0.97726248377327707</v>
      </c>
      <c r="H103" s="1">
        <v>2.09</v>
      </c>
      <c r="I103" s="4">
        <f t="shared" si="17"/>
        <v>0.95906157370727319</v>
      </c>
      <c r="J103" s="1">
        <v>2.04</v>
      </c>
      <c r="K103" s="4">
        <f t="shared" si="18"/>
        <v>0.94063509394326494</v>
      </c>
      <c r="L103" s="1">
        <f t="shared" si="19"/>
        <v>2.0449999999999999</v>
      </c>
      <c r="M103" s="4">
        <f t="shared" si="20"/>
        <v>0.92145623151475553</v>
      </c>
      <c r="N103" s="1">
        <v>2.0499999999999998</v>
      </c>
      <c r="O103" s="4">
        <f t="shared" si="21"/>
        <v>0.90257814975292561</v>
      </c>
      <c r="P103" s="5">
        <f t="shared" si="22"/>
        <v>2.105</v>
      </c>
      <c r="Q103" s="4">
        <f t="shared" si="23"/>
        <v>0.88135040199808212</v>
      </c>
      <c r="R103" s="1">
        <v>2.16</v>
      </c>
      <c r="S103" s="4">
        <f t="shared" si="24"/>
        <v>0.85967574631528121</v>
      </c>
      <c r="T103" s="1">
        <v>2.25</v>
      </c>
      <c r="U103" s="12">
        <f t="shared" si="25"/>
        <v>0.79851621875937706</v>
      </c>
      <c r="V103" s="7">
        <f t="shared" si="26"/>
        <v>2.0723672468295595E-2</v>
      </c>
      <c r="W103" s="3">
        <f t="shared" si="27"/>
        <v>2.2798554257354331E-2</v>
      </c>
      <c r="X103" s="1" t="e">
        <f t="shared" si="28"/>
        <v>#N/A</v>
      </c>
      <c r="Y103" s="1" t="e">
        <f t="shared" si="29"/>
        <v>#N/A</v>
      </c>
      <c r="Z103" s="8" t="e">
        <f t="shared" si="30"/>
        <v>#N/A</v>
      </c>
      <c r="AA103" s="1" t="e">
        <f t="shared" si="31"/>
        <v>#N/A</v>
      </c>
    </row>
    <row r="104" spans="1:27" x14ac:dyDescent="0.25">
      <c r="A104" s="13" t="s">
        <v>71</v>
      </c>
      <c r="B104" s="1">
        <v>2.37</v>
      </c>
      <c r="C104" s="1">
        <v>2.38</v>
      </c>
      <c r="D104" s="1">
        <v>2.38</v>
      </c>
      <c r="E104" s="1">
        <v>2.4</v>
      </c>
      <c r="F104" s="1">
        <v>2.29</v>
      </c>
      <c r="G104" s="4">
        <f t="shared" si="16"/>
        <v>0.97736021490812974</v>
      </c>
      <c r="H104" s="1">
        <v>2.06</v>
      </c>
      <c r="I104" s="4">
        <f t="shared" si="17"/>
        <v>0.95963718331711223</v>
      </c>
      <c r="J104" s="1">
        <v>2</v>
      </c>
      <c r="K104" s="4">
        <f t="shared" si="18"/>
        <v>0.94176453358424872</v>
      </c>
      <c r="L104" s="1">
        <f t="shared" si="19"/>
        <v>2.0149999999999997</v>
      </c>
      <c r="M104" s="4">
        <f t="shared" si="20"/>
        <v>0.922562642706519</v>
      </c>
      <c r="N104" s="1">
        <v>2.0299999999999998</v>
      </c>
      <c r="O104" s="4">
        <f t="shared" si="21"/>
        <v>0.90348117934222072</v>
      </c>
      <c r="P104" s="5">
        <f t="shared" si="22"/>
        <v>2.0750000000000002</v>
      </c>
      <c r="Q104" s="4">
        <f t="shared" si="23"/>
        <v>0.8829382613663882</v>
      </c>
      <c r="R104" s="1">
        <v>2.12</v>
      </c>
      <c r="S104" s="4">
        <f t="shared" si="24"/>
        <v>0.86208621148135944</v>
      </c>
      <c r="T104" s="1">
        <v>2.2200000000000002</v>
      </c>
      <c r="U104" s="12">
        <f t="shared" si="25"/>
        <v>0.80091536433465915</v>
      </c>
      <c r="V104" s="7">
        <f t="shared" si="26"/>
        <v>2.0514942743093678E-2</v>
      </c>
      <c r="W104" s="3">
        <f t="shared" si="27"/>
        <v>2.2488892326416411E-2</v>
      </c>
      <c r="X104" s="1" t="e">
        <f t="shared" si="28"/>
        <v>#N/A</v>
      </c>
      <c r="Y104" s="1" t="e">
        <f t="shared" si="29"/>
        <v>#N/A</v>
      </c>
      <c r="Z104" s="8" t="e">
        <f t="shared" si="30"/>
        <v>#N/A</v>
      </c>
      <c r="AA104" s="1" t="e">
        <f t="shared" si="31"/>
        <v>#N/A</v>
      </c>
    </row>
    <row r="105" spans="1:27" x14ac:dyDescent="0.25">
      <c r="A105" s="13" t="s">
        <v>72</v>
      </c>
      <c r="B105" s="1">
        <v>2.35</v>
      </c>
      <c r="C105" s="1">
        <v>2.38</v>
      </c>
      <c r="D105" s="1">
        <v>2.35</v>
      </c>
      <c r="E105" s="1">
        <v>2.35</v>
      </c>
      <c r="F105" s="1">
        <v>2.21</v>
      </c>
      <c r="G105" s="4">
        <f t="shared" si="16"/>
        <v>0.97814241591874307</v>
      </c>
      <c r="H105" s="1">
        <v>1.95</v>
      </c>
      <c r="I105" s="4">
        <f t="shared" si="17"/>
        <v>0.96175070914636673</v>
      </c>
      <c r="J105" s="1">
        <v>1.9</v>
      </c>
      <c r="K105" s="4">
        <f t="shared" si="18"/>
        <v>0.94459406936652335</v>
      </c>
      <c r="L105" s="1">
        <f t="shared" si="19"/>
        <v>1.915</v>
      </c>
      <c r="M105" s="4">
        <f t="shared" si="20"/>
        <v>0.92626028362900337</v>
      </c>
      <c r="N105" s="1">
        <v>1.93</v>
      </c>
      <c r="O105" s="4">
        <f t="shared" si="21"/>
        <v>0.90800989759974982</v>
      </c>
      <c r="P105" s="5">
        <f t="shared" si="22"/>
        <v>1.98</v>
      </c>
      <c r="Q105" s="4">
        <f t="shared" si="23"/>
        <v>0.88798538007944228</v>
      </c>
      <c r="R105" s="1">
        <v>2.0299999999999998</v>
      </c>
      <c r="S105" s="4">
        <f t="shared" si="24"/>
        <v>0.86753449869822707</v>
      </c>
      <c r="T105" s="1">
        <v>2.14</v>
      </c>
      <c r="U105" s="12">
        <f t="shared" si="25"/>
        <v>0.80734838502268147</v>
      </c>
      <c r="V105" s="7">
        <f t="shared" si="26"/>
        <v>1.949456076609072E-2</v>
      </c>
      <c r="W105" s="3">
        <f t="shared" si="27"/>
        <v>2.1655197070135641E-2</v>
      </c>
      <c r="X105" s="1" t="e">
        <f t="shared" si="28"/>
        <v>#N/A</v>
      </c>
      <c r="Y105" s="1" t="e">
        <f t="shared" si="29"/>
        <v>#N/A</v>
      </c>
      <c r="Z105" s="8" t="e">
        <f t="shared" si="30"/>
        <v>#N/A</v>
      </c>
      <c r="AA105" s="1" t="e">
        <f t="shared" si="31"/>
        <v>#N/A</v>
      </c>
    </row>
    <row r="106" spans="1:27" x14ac:dyDescent="0.25">
      <c r="A106" s="13">
        <v>43530</v>
      </c>
      <c r="B106" s="1">
        <v>2.36</v>
      </c>
      <c r="C106" s="1">
        <v>2.36</v>
      </c>
      <c r="D106" s="1">
        <v>2.35</v>
      </c>
      <c r="E106" s="1">
        <v>2.31</v>
      </c>
      <c r="F106" s="1">
        <v>2.11</v>
      </c>
      <c r="G106" s="4">
        <f t="shared" si="16"/>
        <v>0.97912104756893426</v>
      </c>
      <c r="H106" s="1">
        <v>1.82</v>
      </c>
      <c r="I106" s="4">
        <f t="shared" si="17"/>
        <v>0.96425451452666477</v>
      </c>
      <c r="J106" s="1">
        <v>1.79</v>
      </c>
      <c r="K106" s="4">
        <f t="shared" si="18"/>
        <v>0.9477163787724574</v>
      </c>
      <c r="L106" s="1">
        <f t="shared" si="19"/>
        <v>1.81</v>
      </c>
      <c r="M106" s="4">
        <f t="shared" si="20"/>
        <v>0.93015875788542823</v>
      </c>
      <c r="N106" s="1">
        <v>1.83</v>
      </c>
      <c r="O106" s="4">
        <f t="shared" si="21"/>
        <v>0.91256131615201119</v>
      </c>
      <c r="P106" s="5">
        <f t="shared" si="22"/>
        <v>1.8900000000000001</v>
      </c>
      <c r="Q106" s="4">
        <f t="shared" si="23"/>
        <v>0.89279347129449593</v>
      </c>
      <c r="R106" s="1">
        <v>1.95</v>
      </c>
      <c r="S106" s="4">
        <f t="shared" si="24"/>
        <v>0.87240632025962206</v>
      </c>
      <c r="T106" s="1">
        <v>2.0699999999999998</v>
      </c>
      <c r="U106" s="12">
        <f t="shared" si="25"/>
        <v>0.81301964998757104</v>
      </c>
      <c r="V106" s="7">
        <f t="shared" si="26"/>
        <v>1.847109339633006E-2</v>
      </c>
      <c r="W106" s="3">
        <f t="shared" si="27"/>
        <v>2.091954238313417E-2</v>
      </c>
      <c r="X106" s="1" t="e">
        <f t="shared" si="28"/>
        <v>#N/A</v>
      </c>
      <c r="Y106" s="1" t="e">
        <f t="shared" si="29"/>
        <v>#N/A</v>
      </c>
      <c r="Z106" s="8" t="e">
        <f t="shared" si="30"/>
        <v>#N/A</v>
      </c>
      <c r="AA106" s="1" t="e">
        <f t="shared" si="31"/>
        <v>#N/A</v>
      </c>
    </row>
    <row r="107" spans="1:27" x14ac:dyDescent="0.25">
      <c r="A107" s="13">
        <v>43561</v>
      </c>
      <c r="B107" s="1">
        <v>2.34</v>
      </c>
      <c r="C107" s="1">
        <v>2.36</v>
      </c>
      <c r="D107" s="1">
        <v>2.35</v>
      </c>
      <c r="E107" s="1">
        <v>2.29</v>
      </c>
      <c r="F107" s="1">
        <v>2.11</v>
      </c>
      <c r="G107" s="4">
        <f t="shared" si="16"/>
        <v>0.97912104756893426</v>
      </c>
      <c r="H107" s="1">
        <v>1.88</v>
      </c>
      <c r="I107" s="4">
        <f t="shared" si="17"/>
        <v>0.96309810309486121</v>
      </c>
      <c r="J107" s="1">
        <v>1.84</v>
      </c>
      <c r="K107" s="4">
        <f t="shared" si="18"/>
        <v>0.94629586985233427</v>
      </c>
      <c r="L107" s="1">
        <f t="shared" si="19"/>
        <v>1.865</v>
      </c>
      <c r="M107" s="4">
        <f t="shared" si="20"/>
        <v>0.92811465795246018</v>
      </c>
      <c r="N107" s="1">
        <v>1.89</v>
      </c>
      <c r="O107" s="4">
        <f t="shared" si="21"/>
        <v>0.90982773462602995</v>
      </c>
      <c r="P107" s="5">
        <f t="shared" si="22"/>
        <v>1.9499999999999997</v>
      </c>
      <c r="Q107" s="4">
        <f t="shared" si="23"/>
        <v>0.88958519316341134</v>
      </c>
      <c r="R107" s="1">
        <v>2.0099999999999998</v>
      </c>
      <c r="S107" s="4">
        <f t="shared" si="24"/>
        <v>0.86874989757710475</v>
      </c>
      <c r="T107" s="1">
        <v>2.12</v>
      </c>
      <c r="U107" s="12">
        <f t="shared" si="25"/>
        <v>0.8089646975664998</v>
      </c>
      <c r="V107" s="7">
        <f t="shared" si="26"/>
        <v>1.9078192712399855E-2</v>
      </c>
      <c r="W107" s="3">
        <f t="shared" si="27"/>
        <v>2.1436492448891266E-2</v>
      </c>
      <c r="X107" s="1" t="e">
        <f t="shared" si="28"/>
        <v>#N/A</v>
      </c>
      <c r="Y107" s="1" t="e">
        <f t="shared" si="29"/>
        <v>#N/A</v>
      </c>
      <c r="Z107" s="8" t="e">
        <f t="shared" si="30"/>
        <v>#N/A</v>
      </c>
      <c r="AA107" s="1" t="e">
        <f t="shared" si="31"/>
        <v>#N/A</v>
      </c>
    </row>
    <row r="108" spans="1:27" x14ac:dyDescent="0.25">
      <c r="A108" s="13">
        <v>43591</v>
      </c>
      <c r="B108" s="1">
        <v>2.31</v>
      </c>
      <c r="C108" s="1">
        <v>2.35</v>
      </c>
      <c r="D108" s="1">
        <v>2.35</v>
      </c>
      <c r="E108" s="1">
        <v>2.25</v>
      </c>
      <c r="F108" s="1">
        <v>2.04</v>
      </c>
      <c r="G108" s="4">
        <f t="shared" si="16"/>
        <v>0.9798066722428721</v>
      </c>
      <c r="H108" s="1">
        <v>1.83</v>
      </c>
      <c r="I108" s="4">
        <f t="shared" si="17"/>
        <v>0.96406168290756411</v>
      </c>
      <c r="J108" s="1">
        <v>1.81</v>
      </c>
      <c r="K108" s="4">
        <f t="shared" si="18"/>
        <v>0.94714791950002941</v>
      </c>
      <c r="L108" s="1">
        <f t="shared" si="19"/>
        <v>1.835</v>
      </c>
      <c r="M108" s="4">
        <f t="shared" si="20"/>
        <v>0.92922906405193406</v>
      </c>
      <c r="N108" s="1">
        <v>1.86</v>
      </c>
      <c r="O108" s="4">
        <f t="shared" si="21"/>
        <v>0.91119350029614055</v>
      </c>
      <c r="P108" s="5">
        <f t="shared" si="22"/>
        <v>1.9300000000000002</v>
      </c>
      <c r="Q108" s="4">
        <f t="shared" si="23"/>
        <v>0.89065333615282394</v>
      </c>
      <c r="R108" s="1">
        <v>2</v>
      </c>
      <c r="S108" s="4">
        <f t="shared" si="24"/>
        <v>0.86935823539880586</v>
      </c>
      <c r="T108" s="1">
        <v>2.12</v>
      </c>
      <c r="U108" s="12">
        <f t="shared" si="25"/>
        <v>0.8089646975664998</v>
      </c>
      <c r="V108" s="7">
        <f t="shared" si="26"/>
        <v>1.8769448940537569E-2</v>
      </c>
      <c r="W108" s="3">
        <f t="shared" si="27"/>
        <v>2.142048923585433E-2</v>
      </c>
      <c r="X108" s="1" t="e">
        <f t="shared" si="28"/>
        <v>#N/A</v>
      </c>
      <c r="Y108" s="1" t="e">
        <f t="shared" si="29"/>
        <v>#N/A</v>
      </c>
      <c r="Z108" s="8" t="e">
        <f t="shared" si="30"/>
        <v>#N/A</v>
      </c>
      <c r="AA108" s="1" t="e">
        <f t="shared" si="31"/>
        <v>#N/A</v>
      </c>
    </row>
    <row r="109" spans="1:27" x14ac:dyDescent="0.25">
      <c r="A109" s="13">
        <v>43622</v>
      </c>
      <c r="B109" s="1">
        <v>2.3199999999999998</v>
      </c>
      <c r="C109" s="1">
        <v>2.35</v>
      </c>
      <c r="D109" s="1">
        <v>2.33</v>
      </c>
      <c r="E109" s="1">
        <v>2.2200000000000002</v>
      </c>
      <c r="F109" s="1">
        <v>2.02</v>
      </c>
      <c r="G109" s="4">
        <f t="shared" si="16"/>
        <v>0.98000265317476054</v>
      </c>
      <c r="H109" s="1">
        <v>1.88</v>
      </c>
      <c r="I109" s="4">
        <f t="shared" si="17"/>
        <v>0.96309810309486121</v>
      </c>
      <c r="J109" s="1">
        <v>1.85</v>
      </c>
      <c r="K109" s="4">
        <f t="shared" si="18"/>
        <v>0.94601202367043469</v>
      </c>
      <c r="L109" s="1">
        <f t="shared" si="19"/>
        <v>1.865</v>
      </c>
      <c r="M109" s="4">
        <f t="shared" si="20"/>
        <v>0.92811465795246018</v>
      </c>
      <c r="N109" s="1">
        <v>1.88</v>
      </c>
      <c r="O109" s="4">
        <f t="shared" si="21"/>
        <v>0.91028276224076698</v>
      </c>
      <c r="P109" s="5">
        <f t="shared" si="22"/>
        <v>1.9449999999999998</v>
      </c>
      <c r="Q109" s="4">
        <f t="shared" si="23"/>
        <v>0.88985210875669751</v>
      </c>
      <c r="R109" s="1">
        <v>2.0099999999999998</v>
      </c>
      <c r="S109" s="4">
        <f t="shared" si="24"/>
        <v>0.86874989757710475</v>
      </c>
      <c r="T109" s="1">
        <v>2.12</v>
      </c>
      <c r="U109" s="12">
        <f t="shared" si="25"/>
        <v>0.8089646975664998</v>
      </c>
      <c r="V109" s="7">
        <f t="shared" si="26"/>
        <v>1.8977693111419114E-2</v>
      </c>
      <c r="W109" s="3">
        <f t="shared" si="27"/>
        <v>2.1433318458594943E-2</v>
      </c>
      <c r="X109" s="1" t="e">
        <f t="shared" si="28"/>
        <v>#N/A</v>
      </c>
      <c r="Y109" s="1" t="e">
        <f t="shared" si="29"/>
        <v>#N/A</v>
      </c>
      <c r="Z109" s="8" t="e">
        <f t="shared" si="30"/>
        <v>#N/A</v>
      </c>
      <c r="AA109" s="1" t="e">
        <f t="shared" si="31"/>
        <v>#N/A</v>
      </c>
    </row>
    <row r="110" spans="1:27" x14ac:dyDescent="0.25">
      <c r="A110" s="13">
        <v>43652</v>
      </c>
      <c r="B110" s="1">
        <v>2.2999999999999998</v>
      </c>
      <c r="C110" s="1">
        <v>2.3199999999999998</v>
      </c>
      <c r="D110" s="1">
        <v>2.2799999999999998</v>
      </c>
      <c r="E110" s="1">
        <v>2.15</v>
      </c>
      <c r="F110" s="1">
        <v>1.97</v>
      </c>
      <c r="G110" s="4">
        <f t="shared" si="16"/>
        <v>0.9804927770220988</v>
      </c>
      <c r="H110" s="1">
        <v>1.85</v>
      </c>
      <c r="I110" s="4">
        <f t="shared" si="17"/>
        <v>0.9636761353490535</v>
      </c>
      <c r="J110" s="1">
        <v>1.82</v>
      </c>
      <c r="K110" s="4">
        <f t="shared" si="18"/>
        <v>0.94686381774157391</v>
      </c>
      <c r="L110" s="1">
        <f t="shared" si="19"/>
        <v>1.835</v>
      </c>
      <c r="M110" s="4">
        <f t="shared" si="20"/>
        <v>0.92922906405193406</v>
      </c>
      <c r="N110" s="1">
        <v>1.85</v>
      </c>
      <c r="O110" s="4">
        <f t="shared" si="21"/>
        <v>0.91164921096446172</v>
      </c>
      <c r="P110" s="5">
        <f t="shared" si="22"/>
        <v>1.9100000000000001</v>
      </c>
      <c r="Q110" s="4">
        <f t="shared" si="23"/>
        <v>0.89172276168319442</v>
      </c>
      <c r="R110" s="1">
        <v>1.97</v>
      </c>
      <c r="S110" s="4">
        <f t="shared" si="24"/>
        <v>0.87118580597061157</v>
      </c>
      <c r="T110" s="1">
        <v>2.09</v>
      </c>
      <c r="U110" s="12">
        <f t="shared" si="25"/>
        <v>0.81139523564341143</v>
      </c>
      <c r="V110" s="7">
        <f t="shared" si="26"/>
        <v>1.8671270220376304E-2</v>
      </c>
      <c r="W110" s="3">
        <f t="shared" si="27"/>
        <v>2.1122707227545435E-2</v>
      </c>
      <c r="X110" s="1" t="e">
        <f t="shared" si="28"/>
        <v>#N/A</v>
      </c>
      <c r="Y110" s="1" t="e">
        <f t="shared" si="29"/>
        <v>#N/A</v>
      </c>
      <c r="Z110" s="8" t="e">
        <f t="shared" si="30"/>
        <v>#N/A</v>
      </c>
      <c r="AA110" s="1" t="e">
        <f t="shared" si="31"/>
        <v>#N/A</v>
      </c>
    </row>
    <row r="111" spans="1:27" x14ac:dyDescent="0.25">
      <c r="A111" s="13">
        <v>43744</v>
      </c>
      <c r="B111" s="1">
        <v>2.2999999999999998</v>
      </c>
      <c r="C111" s="1">
        <v>2.31</v>
      </c>
      <c r="D111" s="1">
        <v>2.29</v>
      </c>
      <c r="E111" s="1">
        <v>2.21</v>
      </c>
      <c r="F111" s="1">
        <v>2.0299999999999998</v>
      </c>
      <c r="G111" s="4">
        <f t="shared" si="16"/>
        <v>0.97990465780929303</v>
      </c>
      <c r="H111" s="1">
        <v>1.9</v>
      </c>
      <c r="I111" s="4">
        <f t="shared" si="17"/>
        <v>0.96271294089119952</v>
      </c>
      <c r="J111" s="1">
        <v>1.87</v>
      </c>
      <c r="K111" s="4">
        <f t="shared" si="18"/>
        <v>0.94544458670434528</v>
      </c>
      <c r="L111" s="1">
        <f t="shared" si="19"/>
        <v>1.8900000000000001</v>
      </c>
      <c r="M111" s="4">
        <f t="shared" si="20"/>
        <v>0.92718700719718949</v>
      </c>
      <c r="N111" s="1">
        <v>1.91</v>
      </c>
      <c r="O111" s="4">
        <f t="shared" si="21"/>
        <v>0.90891836165367124</v>
      </c>
      <c r="P111" s="5">
        <f t="shared" si="22"/>
        <v>1.9699999999999998</v>
      </c>
      <c r="Q111" s="4">
        <f t="shared" si="23"/>
        <v>0.88851833117683066</v>
      </c>
      <c r="R111" s="1">
        <v>2.0299999999999998</v>
      </c>
      <c r="S111" s="4">
        <f t="shared" si="24"/>
        <v>0.86753449869822707</v>
      </c>
      <c r="T111" s="1">
        <v>2.15</v>
      </c>
      <c r="U111" s="12">
        <f t="shared" si="25"/>
        <v>0.80654144017732687</v>
      </c>
      <c r="V111" s="7">
        <f t="shared" si="26"/>
        <v>1.9279933935509797E-2</v>
      </c>
      <c r="W111" s="3">
        <f t="shared" si="27"/>
        <v>2.1737296126225419E-2</v>
      </c>
      <c r="X111" s="1" t="e">
        <f t="shared" si="28"/>
        <v>#N/A</v>
      </c>
      <c r="Y111" s="1" t="e">
        <f t="shared" si="29"/>
        <v>#N/A</v>
      </c>
      <c r="Z111" s="8" t="e">
        <f t="shared" si="30"/>
        <v>#N/A</v>
      </c>
      <c r="AA111" s="1" t="e">
        <f t="shared" si="31"/>
        <v>#N/A</v>
      </c>
    </row>
    <row r="112" spans="1:27" x14ac:dyDescent="0.25">
      <c r="A112" s="13">
        <v>43775</v>
      </c>
      <c r="B112" s="1">
        <v>2.27</v>
      </c>
      <c r="C112" s="1">
        <v>2.2599999999999998</v>
      </c>
      <c r="D112" s="1">
        <v>2.27</v>
      </c>
      <c r="E112" s="1">
        <v>2.21</v>
      </c>
      <c r="F112" s="1">
        <v>2.0499999999999998</v>
      </c>
      <c r="G112" s="4">
        <f t="shared" si="16"/>
        <v>0.97970869647451786</v>
      </c>
      <c r="H112" s="1">
        <v>1.93</v>
      </c>
      <c r="I112" s="4">
        <f t="shared" si="17"/>
        <v>0.96213548638034174</v>
      </c>
      <c r="J112" s="1">
        <v>1.87</v>
      </c>
      <c r="K112" s="4">
        <f t="shared" si="18"/>
        <v>0.94544458670434528</v>
      </c>
      <c r="L112" s="1">
        <f t="shared" si="19"/>
        <v>1.895</v>
      </c>
      <c r="M112" s="4">
        <f t="shared" si="20"/>
        <v>0.92700158833825408</v>
      </c>
      <c r="N112" s="1">
        <v>1.92</v>
      </c>
      <c r="O112" s="4">
        <f t="shared" si="21"/>
        <v>0.90846401606870619</v>
      </c>
      <c r="P112" s="5">
        <f t="shared" si="22"/>
        <v>1.9749999999999999</v>
      </c>
      <c r="Q112" s="4">
        <f t="shared" si="23"/>
        <v>0.88825181565680444</v>
      </c>
      <c r="R112" s="1">
        <v>2.0299999999999998</v>
      </c>
      <c r="S112" s="4">
        <f t="shared" si="24"/>
        <v>0.86753449869822707</v>
      </c>
      <c r="T112" s="1">
        <v>2.15</v>
      </c>
      <c r="U112" s="12">
        <f t="shared" si="25"/>
        <v>0.80654144017732687</v>
      </c>
      <c r="V112" s="7">
        <f t="shared" si="26"/>
        <v>1.9381906549254216E-2</v>
      </c>
      <c r="W112" s="3">
        <f t="shared" si="27"/>
        <v>2.1741399449233936E-2</v>
      </c>
      <c r="X112" s="1" t="e">
        <f t="shared" si="28"/>
        <v>#N/A</v>
      </c>
      <c r="Y112" s="1" t="e">
        <f t="shared" si="29"/>
        <v>#N/A</v>
      </c>
      <c r="Z112" s="8" t="e">
        <f t="shared" si="30"/>
        <v>#N/A</v>
      </c>
      <c r="AA112" s="1" t="e">
        <f t="shared" si="31"/>
        <v>#N/A</v>
      </c>
    </row>
    <row r="113" spans="1:27" x14ac:dyDescent="0.25">
      <c r="A113" s="13">
        <v>43805</v>
      </c>
      <c r="B113" s="1">
        <v>2.19</v>
      </c>
      <c r="C113" s="1">
        <v>2.2200000000000002</v>
      </c>
      <c r="D113" s="1">
        <v>2.2400000000000002</v>
      </c>
      <c r="E113" s="1">
        <v>2.2000000000000002</v>
      </c>
      <c r="F113" s="1">
        <v>2.02</v>
      </c>
      <c r="G113" s="4">
        <f t="shared" si="16"/>
        <v>0.98000265317476054</v>
      </c>
      <c r="H113" s="1">
        <v>1.88</v>
      </c>
      <c r="I113" s="4">
        <f t="shared" si="17"/>
        <v>0.96309810309486121</v>
      </c>
      <c r="J113" s="1">
        <v>1.83</v>
      </c>
      <c r="K113" s="4">
        <f t="shared" si="18"/>
        <v>0.94657980120086271</v>
      </c>
      <c r="L113" s="1">
        <f t="shared" si="19"/>
        <v>1.855</v>
      </c>
      <c r="M113" s="4">
        <f t="shared" si="20"/>
        <v>0.92848597807471467</v>
      </c>
      <c r="N113" s="1">
        <v>1.88</v>
      </c>
      <c r="O113" s="4">
        <f t="shared" si="21"/>
        <v>0.91028276224076698</v>
      </c>
      <c r="P113" s="5">
        <f t="shared" si="22"/>
        <v>1.94</v>
      </c>
      <c r="Q113" s="4">
        <f t="shared" si="23"/>
        <v>0.89011910443667397</v>
      </c>
      <c r="R113" s="1">
        <v>2</v>
      </c>
      <c r="S113" s="4">
        <f t="shared" si="24"/>
        <v>0.86935823539880586</v>
      </c>
      <c r="T113" s="1">
        <v>2.13</v>
      </c>
      <c r="U113" s="12">
        <f t="shared" si="25"/>
        <v>0.80815613721648838</v>
      </c>
      <c r="V113" s="7">
        <f t="shared" si="26"/>
        <v>1.8973924030705358E-2</v>
      </c>
      <c r="W113" s="3">
        <f t="shared" si="27"/>
        <v>2.1525511573817144E-2</v>
      </c>
      <c r="X113" s="1" t="e">
        <f t="shared" si="28"/>
        <v>#N/A</v>
      </c>
      <c r="Y113" s="1" t="e">
        <f t="shared" si="29"/>
        <v>#N/A</v>
      </c>
      <c r="Z113" s="8" t="e">
        <f t="shared" si="30"/>
        <v>#N/A</v>
      </c>
      <c r="AA113" s="1" t="e">
        <f t="shared" si="31"/>
        <v>#N/A</v>
      </c>
    </row>
    <row r="114" spans="1:27" x14ac:dyDescent="0.25">
      <c r="A114" s="13" t="s">
        <v>73</v>
      </c>
      <c r="B114" s="1">
        <v>2.2400000000000002</v>
      </c>
      <c r="C114" s="1">
        <v>2.23</v>
      </c>
      <c r="D114" s="1">
        <v>2.19</v>
      </c>
      <c r="E114" s="1">
        <v>2.1800000000000002</v>
      </c>
      <c r="F114" s="1">
        <v>2</v>
      </c>
      <c r="G114" s="4">
        <f t="shared" si="16"/>
        <v>0.98019867330675525</v>
      </c>
      <c r="H114" s="1">
        <v>1.83</v>
      </c>
      <c r="I114" s="4">
        <f t="shared" si="17"/>
        <v>0.96406168290756411</v>
      </c>
      <c r="J114" s="1">
        <v>1.78</v>
      </c>
      <c r="K114" s="4">
        <f t="shared" si="18"/>
        <v>0.94800073633759119</v>
      </c>
      <c r="L114" s="1">
        <f t="shared" si="19"/>
        <v>1.81</v>
      </c>
      <c r="M114" s="4">
        <f t="shared" si="20"/>
        <v>0.93015875788542823</v>
      </c>
      <c r="N114" s="1">
        <v>1.84</v>
      </c>
      <c r="O114" s="4">
        <f t="shared" si="21"/>
        <v>0.91210514954509037</v>
      </c>
      <c r="P114" s="5">
        <f t="shared" si="22"/>
        <v>1.9</v>
      </c>
      <c r="Q114" s="4">
        <f t="shared" si="23"/>
        <v>0.8922579558824083</v>
      </c>
      <c r="R114" s="1">
        <v>1.96</v>
      </c>
      <c r="S114" s="4">
        <f t="shared" si="24"/>
        <v>0.87179584952512501</v>
      </c>
      <c r="T114" s="1">
        <v>2.1</v>
      </c>
      <c r="U114" s="12">
        <f t="shared" si="25"/>
        <v>0.81058424597018708</v>
      </c>
      <c r="V114" s="7">
        <f t="shared" si="26"/>
        <v>1.8564660753768506E-2</v>
      </c>
      <c r="W114" s="3">
        <f t="shared" si="27"/>
        <v>2.1210383188058828E-2</v>
      </c>
      <c r="X114" s="1" t="e">
        <f t="shared" si="28"/>
        <v>#N/A</v>
      </c>
      <c r="Y114" s="1" t="e">
        <f t="shared" si="29"/>
        <v>#N/A</v>
      </c>
      <c r="Z114" s="8" t="e">
        <f t="shared" si="30"/>
        <v>#N/A</v>
      </c>
      <c r="AA114" s="1" t="e">
        <f t="shared" si="31"/>
        <v>#N/A</v>
      </c>
    </row>
    <row r="115" spans="1:27" x14ac:dyDescent="0.25">
      <c r="A115" s="13" t="s">
        <v>74</v>
      </c>
      <c r="B115" s="1">
        <v>2.23</v>
      </c>
      <c r="C115" s="1">
        <v>2.21</v>
      </c>
      <c r="D115" s="1">
        <v>2.2000000000000002</v>
      </c>
      <c r="E115" s="1">
        <v>2.1800000000000002</v>
      </c>
      <c r="F115" s="1">
        <v>2</v>
      </c>
      <c r="G115" s="4">
        <f t="shared" si="16"/>
        <v>0.98019867330675525</v>
      </c>
      <c r="H115" s="1">
        <v>1.84</v>
      </c>
      <c r="I115" s="4">
        <f t="shared" si="17"/>
        <v>0.96386888985093089</v>
      </c>
      <c r="J115" s="1">
        <v>1.79</v>
      </c>
      <c r="K115" s="4">
        <f t="shared" si="18"/>
        <v>0.9477163787724574</v>
      </c>
      <c r="L115" s="1">
        <f t="shared" si="19"/>
        <v>1.82</v>
      </c>
      <c r="M115" s="4">
        <f t="shared" si="20"/>
        <v>0.92978676878505395</v>
      </c>
      <c r="N115" s="1">
        <v>1.85</v>
      </c>
      <c r="O115" s="4">
        <f t="shared" si="21"/>
        <v>0.91164921096446172</v>
      </c>
      <c r="P115" s="5">
        <f t="shared" si="22"/>
        <v>1.905</v>
      </c>
      <c r="Q115" s="4">
        <f t="shared" si="23"/>
        <v>0.89199031864323675</v>
      </c>
      <c r="R115" s="1">
        <v>1.96</v>
      </c>
      <c r="S115" s="4">
        <f t="shared" si="24"/>
        <v>0.87179584952512501</v>
      </c>
      <c r="T115" s="1">
        <v>2.09</v>
      </c>
      <c r="U115" s="12">
        <f t="shared" si="25"/>
        <v>0.81139523564341143</v>
      </c>
      <c r="V115" s="7">
        <f t="shared" si="26"/>
        <v>1.8666106899209021E-2</v>
      </c>
      <c r="W115" s="3">
        <f t="shared" si="27"/>
        <v>2.1117536007302394E-2</v>
      </c>
      <c r="X115" s="1" t="e">
        <f t="shared" si="28"/>
        <v>#N/A</v>
      </c>
      <c r="Y115" s="1" t="e">
        <f t="shared" si="29"/>
        <v>#N/A</v>
      </c>
      <c r="Z115" s="8" t="e">
        <f t="shared" si="30"/>
        <v>#N/A</v>
      </c>
      <c r="AA115" s="1" t="e">
        <f t="shared" si="31"/>
        <v>#N/A</v>
      </c>
    </row>
    <row r="116" spans="1:27" x14ac:dyDescent="0.25">
      <c r="A116" s="13" t="s">
        <v>75</v>
      </c>
      <c r="B116" s="1">
        <v>2.2200000000000002</v>
      </c>
      <c r="C116" s="1">
        <v>2.21</v>
      </c>
      <c r="D116" s="1">
        <v>2.23</v>
      </c>
      <c r="E116" s="1">
        <v>2.2000000000000002</v>
      </c>
      <c r="F116" s="1">
        <v>2.0299999999999998</v>
      </c>
      <c r="G116" s="4">
        <f t="shared" si="16"/>
        <v>0.97990465780929303</v>
      </c>
      <c r="H116" s="1">
        <v>1.86</v>
      </c>
      <c r="I116" s="4">
        <f t="shared" si="17"/>
        <v>0.96348341939422155</v>
      </c>
      <c r="J116" s="1">
        <v>1.8</v>
      </c>
      <c r="K116" s="4">
        <f t="shared" si="18"/>
        <v>0.94743210650179832</v>
      </c>
      <c r="L116" s="1">
        <f t="shared" si="19"/>
        <v>1.8250000000000002</v>
      </c>
      <c r="M116" s="4">
        <f t="shared" si="20"/>
        <v>0.92960083002579275</v>
      </c>
      <c r="N116" s="1">
        <v>1.85</v>
      </c>
      <c r="O116" s="4">
        <f t="shared" si="21"/>
        <v>0.91164921096446172</v>
      </c>
      <c r="P116" s="5">
        <f t="shared" si="22"/>
        <v>1.905</v>
      </c>
      <c r="Q116" s="4">
        <f t="shared" si="23"/>
        <v>0.89199031864323675</v>
      </c>
      <c r="R116" s="1">
        <v>1.96</v>
      </c>
      <c r="S116" s="4">
        <f t="shared" si="24"/>
        <v>0.87179584952512501</v>
      </c>
      <c r="T116" s="1">
        <v>2.09</v>
      </c>
      <c r="U116" s="12">
        <f t="shared" si="25"/>
        <v>0.81139523564341143</v>
      </c>
      <c r="V116" s="7">
        <f t="shared" si="26"/>
        <v>1.8670641989727073E-2</v>
      </c>
      <c r="W116" s="3">
        <f t="shared" si="27"/>
        <v>2.1120254781434443E-2</v>
      </c>
      <c r="X116" s="1" t="e">
        <f t="shared" si="28"/>
        <v>#N/A</v>
      </c>
      <c r="Y116" s="1" t="e">
        <f t="shared" si="29"/>
        <v>#N/A</v>
      </c>
      <c r="Z116" s="8" t="e">
        <f t="shared" si="30"/>
        <v>#N/A</v>
      </c>
      <c r="AA116" s="1" t="e">
        <f t="shared" si="31"/>
        <v>#N/A</v>
      </c>
    </row>
    <row r="117" spans="1:27" x14ac:dyDescent="0.25">
      <c r="A117" s="13" t="s">
        <v>76</v>
      </c>
      <c r="B117" s="1">
        <v>2.1800000000000002</v>
      </c>
      <c r="C117" s="1">
        <v>2.2000000000000002</v>
      </c>
      <c r="D117" s="1">
        <v>2.2200000000000002</v>
      </c>
      <c r="E117" s="1">
        <v>2.2000000000000002</v>
      </c>
      <c r="F117" s="1">
        <v>2.04</v>
      </c>
      <c r="G117" s="4">
        <f t="shared" si="16"/>
        <v>0.9798066722428721</v>
      </c>
      <c r="H117" s="1">
        <v>1.86</v>
      </c>
      <c r="I117" s="4">
        <f t="shared" si="17"/>
        <v>0.96348341939422155</v>
      </c>
      <c r="J117" s="1">
        <v>1.8</v>
      </c>
      <c r="K117" s="4">
        <f t="shared" si="18"/>
        <v>0.94743210650179832</v>
      </c>
      <c r="L117" s="1">
        <f t="shared" si="19"/>
        <v>1.8149999999999999</v>
      </c>
      <c r="M117" s="4">
        <f t="shared" si="20"/>
        <v>0.92997274473578617</v>
      </c>
      <c r="N117" s="1">
        <v>1.83</v>
      </c>
      <c r="O117" s="4">
        <f t="shared" si="21"/>
        <v>0.91256131615201119</v>
      </c>
      <c r="P117" s="5">
        <f t="shared" si="22"/>
        <v>1.88</v>
      </c>
      <c r="Q117" s="4">
        <f t="shared" si="23"/>
        <v>0.89332930811224287</v>
      </c>
      <c r="R117" s="1">
        <v>1.93</v>
      </c>
      <c r="S117" s="4">
        <f t="shared" si="24"/>
        <v>0.87362854446529958</v>
      </c>
      <c r="T117" s="1">
        <v>2.06</v>
      </c>
      <c r="U117" s="12">
        <f t="shared" si="25"/>
        <v>0.81383307628292068</v>
      </c>
      <c r="V117" s="7">
        <f t="shared" si="26"/>
        <v>1.847326218208372E-2</v>
      </c>
      <c r="W117" s="3">
        <f t="shared" si="27"/>
        <v>2.082005054611245E-2</v>
      </c>
      <c r="X117" s="1" t="e">
        <f t="shared" si="28"/>
        <v>#N/A</v>
      </c>
      <c r="Y117" s="1" t="e">
        <f t="shared" si="29"/>
        <v>#N/A</v>
      </c>
      <c r="Z117" s="8" t="e">
        <f t="shared" si="30"/>
        <v>#N/A</v>
      </c>
      <c r="AA117" s="1" t="e">
        <f t="shared" si="31"/>
        <v>#N/A</v>
      </c>
    </row>
    <row r="118" spans="1:27" x14ac:dyDescent="0.25">
      <c r="A118" s="13" t="s">
        <v>77</v>
      </c>
      <c r="B118" s="1">
        <v>2.14</v>
      </c>
      <c r="C118" s="1">
        <v>2.1800000000000002</v>
      </c>
      <c r="D118" s="1">
        <v>2.1800000000000002</v>
      </c>
      <c r="E118" s="1">
        <v>2.11</v>
      </c>
      <c r="F118" s="1">
        <v>1.96</v>
      </c>
      <c r="G118" s="4">
        <f t="shared" si="16"/>
        <v>0.9805908312024284</v>
      </c>
      <c r="H118" s="1">
        <v>1.74</v>
      </c>
      <c r="I118" s="4">
        <f t="shared" si="17"/>
        <v>0.96579855665421388</v>
      </c>
      <c r="J118" s="1">
        <v>1.7</v>
      </c>
      <c r="K118" s="4">
        <f t="shared" si="18"/>
        <v>0.95027867053242698</v>
      </c>
      <c r="L118" s="1">
        <f t="shared" si="19"/>
        <v>1.7349999999999999</v>
      </c>
      <c r="M118" s="4">
        <f t="shared" si="20"/>
        <v>0.9329534240623506</v>
      </c>
      <c r="N118" s="1">
        <v>1.77</v>
      </c>
      <c r="O118" s="4">
        <f t="shared" si="21"/>
        <v>0.91530311073599757</v>
      </c>
      <c r="P118" s="5">
        <f t="shared" si="22"/>
        <v>1.83</v>
      </c>
      <c r="Q118" s="4">
        <f t="shared" si="23"/>
        <v>0.89601332004146472</v>
      </c>
      <c r="R118" s="1">
        <v>1.89</v>
      </c>
      <c r="S118" s="4">
        <f t="shared" si="24"/>
        <v>0.87607813221225106</v>
      </c>
      <c r="T118" s="1">
        <v>2.0299999999999998</v>
      </c>
      <c r="U118" s="12">
        <f t="shared" si="25"/>
        <v>0.8162782414256099</v>
      </c>
      <c r="V118" s="7">
        <f t="shared" si="26"/>
        <v>1.7849996896812017E-2</v>
      </c>
      <c r="W118" s="3">
        <f t="shared" si="27"/>
        <v>2.0491280001548519E-2</v>
      </c>
      <c r="X118" s="1" t="e">
        <f t="shared" si="28"/>
        <v>#N/A</v>
      </c>
      <c r="Y118" s="1" t="e">
        <f t="shared" si="29"/>
        <v>#N/A</v>
      </c>
      <c r="Z118" s="8" t="e">
        <f t="shared" si="30"/>
        <v>#N/A</v>
      </c>
      <c r="AA118" s="1" t="e">
        <f t="shared" si="31"/>
        <v>#N/A</v>
      </c>
    </row>
    <row r="119" spans="1:27" x14ac:dyDescent="0.25">
      <c r="A119" s="13" t="s">
        <v>78</v>
      </c>
      <c r="B119" s="1">
        <v>2.17</v>
      </c>
      <c r="C119" s="1">
        <v>2.15</v>
      </c>
      <c r="D119" s="1">
        <v>2.14</v>
      </c>
      <c r="E119" s="1">
        <v>2.04</v>
      </c>
      <c r="F119" s="1">
        <v>1.91</v>
      </c>
      <c r="G119" s="4">
        <f t="shared" si="16"/>
        <v>0.98108124921231499</v>
      </c>
      <c r="H119" s="1">
        <v>1.72</v>
      </c>
      <c r="I119" s="4">
        <f t="shared" si="17"/>
        <v>0.96618495335106291</v>
      </c>
      <c r="J119" s="1">
        <v>1.69</v>
      </c>
      <c r="K119" s="4">
        <f t="shared" si="18"/>
        <v>0.95056379690040338</v>
      </c>
      <c r="L119" s="1">
        <f t="shared" si="19"/>
        <v>1.7149999999999999</v>
      </c>
      <c r="M119" s="4">
        <f t="shared" si="20"/>
        <v>0.9337000854263241</v>
      </c>
      <c r="N119" s="1">
        <v>1.74</v>
      </c>
      <c r="O119" s="4">
        <f t="shared" si="21"/>
        <v>0.91667709563315225</v>
      </c>
      <c r="P119" s="5">
        <f t="shared" si="22"/>
        <v>1.8050000000000002</v>
      </c>
      <c r="Q119" s="4">
        <f t="shared" si="23"/>
        <v>0.89735834854070851</v>
      </c>
      <c r="R119" s="1">
        <v>1.87</v>
      </c>
      <c r="S119" s="4">
        <f t="shared" si="24"/>
        <v>0.87730550055471779</v>
      </c>
      <c r="T119" s="1">
        <v>2.0099999999999998</v>
      </c>
      <c r="U119" s="12">
        <f t="shared" si="25"/>
        <v>0.8179124315538594</v>
      </c>
      <c r="V119" s="7">
        <f t="shared" si="26"/>
        <v>1.7548287427016921E-2</v>
      </c>
      <c r="W119" s="3">
        <f t="shared" si="27"/>
        <v>2.0284673438811341E-2</v>
      </c>
      <c r="X119" s="1" t="e">
        <f t="shared" si="28"/>
        <v>#N/A</v>
      </c>
      <c r="Y119" s="1" t="e">
        <f t="shared" si="29"/>
        <v>#N/A</v>
      </c>
      <c r="Z119" s="8" t="e">
        <f t="shared" si="30"/>
        <v>#N/A</v>
      </c>
      <c r="AA119" s="1" t="e">
        <f t="shared" si="31"/>
        <v>#N/A</v>
      </c>
    </row>
    <row r="120" spans="1:27" x14ac:dyDescent="0.25">
      <c r="A120" s="13" t="s">
        <v>79</v>
      </c>
      <c r="B120" s="1">
        <v>2.16</v>
      </c>
      <c r="C120" s="1">
        <v>2.16</v>
      </c>
      <c r="D120" s="1">
        <v>2.11</v>
      </c>
      <c r="E120" s="1">
        <v>2.0499999999999998</v>
      </c>
      <c r="F120" s="1">
        <v>1.95</v>
      </c>
      <c r="G120" s="4">
        <f t="shared" si="16"/>
        <v>0.9806888951886662</v>
      </c>
      <c r="H120" s="1">
        <v>1.77</v>
      </c>
      <c r="I120" s="4">
        <f t="shared" si="17"/>
        <v>0.96521925132919795</v>
      </c>
      <c r="J120" s="1">
        <v>1.74</v>
      </c>
      <c r="K120" s="4">
        <f t="shared" si="18"/>
        <v>0.94913902005483264</v>
      </c>
      <c r="L120" s="1">
        <f t="shared" si="19"/>
        <v>1.77</v>
      </c>
      <c r="M120" s="4">
        <f t="shared" si="20"/>
        <v>0.93164820313649743</v>
      </c>
      <c r="N120" s="1">
        <v>1.8</v>
      </c>
      <c r="O120" s="4">
        <f t="shared" si="21"/>
        <v>0.91393118527122819</v>
      </c>
      <c r="P120" s="5">
        <f t="shared" si="22"/>
        <v>1.865</v>
      </c>
      <c r="Q120" s="4">
        <f t="shared" si="23"/>
        <v>0.89413366639647762</v>
      </c>
      <c r="R120" s="1">
        <v>1.93</v>
      </c>
      <c r="S120" s="4">
        <f t="shared" si="24"/>
        <v>0.87362854446529958</v>
      </c>
      <c r="T120" s="1">
        <v>2.0699999999999998</v>
      </c>
      <c r="U120" s="12">
        <f t="shared" si="25"/>
        <v>0.81301964998757104</v>
      </c>
      <c r="V120" s="7">
        <f t="shared" si="26"/>
        <v>1.815557790316754E-2</v>
      </c>
      <c r="W120" s="3">
        <f t="shared" si="27"/>
        <v>2.0897618622810605E-2</v>
      </c>
      <c r="X120" s="1" t="e">
        <f t="shared" si="28"/>
        <v>#N/A</v>
      </c>
      <c r="Y120" s="1" t="e">
        <f t="shared" si="29"/>
        <v>#N/A</v>
      </c>
      <c r="Z120" s="8" t="e">
        <f t="shared" si="30"/>
        <v>#N/A</v>
      </c>
      <c r="AA120" s="1" t="e">
        <f t="shared" si="31"/>
        <v>#N/A</v>
      </c>
    </row>
    <row r="121" spans="1:27" x14ac:dyDescent="0.25">
      <c r="A121" s="13" t="s">
        <v>80</v>
      </c>
      <c r="B121" s="1">
        <v>2.12</v>
      </c>
      <c r="C121" s="1">
        <v>2.13</v>
      </c>
      <c r="D121" s="1">
        <v>2.13</v>
      </c>
      <c r="E121" s="1">
        <v>2.1</v>
      </c>
      <c r="F121" s="1">
        <v>1.92</v>
      </c>
      <c r="G121" s="4">
        <f t="shared" si="16"/>
        <v>0.98098314599263647</v>
      </c>
      <c r="H121" s="1">
        <v>1.72</v>
      </c>
      <c r="I121" s="4">
        <f t="shared" si="17"/>
        <v>0.96618495335106291</v>
      </c>
      <c r="J121" s="1">
        <v>1.69</v>
      </c>
      <c r="K121" s="4">
        <f t="shared" si="18"/>
        <v>0.95056379690040338</v>
      </c>
      <c r="L121" s="1">
        <f t="shared" si="19"/>
        <v>1.72</v>
      </c>
      <c r="M121" s="4">
        <f t="shared" si="20"/>
        <v>0.9335133640819957</v>
      </c>
      <c r="N121" s="1">
        <v>1.75</v>
      </c>
      <c r="O121" s="4">
        <f t="shared" si="21"/>
        <v>0.91621887165087756</v>
      </c>
      <c r="P121" s="5">
        <f t="shared" si="22"/>
        <v>1.8149999999999999</v>
      </c>
      <c r="Q121" s="4">
        <f t="shared" si="23"/>
        <v>0.89682009502378679</v>
      </c>
      <c r="R121" s="1">
        <v>1.88</v>
      </c>
      <c r="S121" s="4">
        <f t="shared" si="24"/>
        <v>0.87669160159403325</v>
      </c>
      <c r="T121" s="1">
        <v>2.02</v>
      </c>
      <c r="U121" s="12">
        <f t="shared" si="25"/>
        <v>0.8170949279422367</v>
      </c>
      <c r="V121" s="7">
        <f t="shared" si="26"/>
        <v>1.7647553729749538E-2</v>
      </c>
      <c r="W121" s="3">
        <f t="shared" si="27"/>
        <v>2.0385617399983146E-2</v>
      </c>
      <c r="X121" s="1" t="e">
        <f t="shared" si="28"/>
        <v>#N/A</v>
      </c>
      <c r="Y121" s="1" t="e">
        <f t="shared" si="29"/>
        <v>#N/A</v>
      </c>
      <c r="Z121" s="8" t="e">
        <f t="shared" si="30"/>
        <v>#N/A</v>
      </c>
      <c r="AA121" s="1" t="e">
        <f t="shared" si="31"/>
        <v>#N/A</v>
      </c>
    </row>
    <row r="122" spans="1:27" x14ac:dyDescent="0.25">
      <c r="A122" s="13" t="s">
        <v>81</v>
      </c>
      <c r="B122" s="1">
        <v>2.11</v>
      </c>
      <c r="C122" s="1">
        <v>2.12</v>
      </c>
      <c r="D122" s="1">
        <v>2.12</v>
      </c>
      <c r="E122" s="1">
        <v>2.1</v>
      </c>
      <c r="F122" s="1">
        <v>1.93</v>
      </c>
      <c r="G122" s="4">
        <f t="shared" si="16"/>
        <v>0.98088505258278946</v>
      </c>
      <c r="H122" s="1">
        <v>1.71</v>
      </c>
      <c r="I122" s="4">
        <f t="shared" si="17"/>
        <v>0.9663782096667205</v>
      </c>
      <c r="J122" s="1">
        <v>1.67</v>
      </c>
      <c r="K122" s="4">
        <f t="shared" si="18"/>
        <v>0.95113430631425255</v>
      </c>
      <c r="L122" s="1">
        <f t="shared" si="19"/>
        <v>1.7</v>
      </c>
      <c r="M122" s="4">
        <f t="shared" si="20"/>
        <v>0.93426047357721353</v>
      </c>
      <c r="N122" s="1">
        <v>1.73</v>
      </c>
      <c r="O122" s="4">
        <f t="shared" si="21"/>
        <v>0.91713554878470571</v>
      </c>
      <c r="P122" s="5">
        <f t="shared" si="22"/>
        <v>1.7949999999999999</v>
      </c>
      <c r="Q122" s="4">
        <f t="shared" si="23"/>
        <v>0.89789692510664543</v>
      </c>
      <c r="R122" s="1">
        <v>1.86</v>
      </c>
      <c r="S122" s="4">
        <f t="shared" si="24"/>
        <v>0.87791982939511504</v>
      </c>
      <c r="T122" s="1">
        <v>2</v>
      </c>
      <c r="U122" s="12">
        <f t="shared" si="25"/>
        <v>0.81873075307798182</v>
      </c>
      <c r="V122" s="7">
        <f t="shared" si="26"/>
        <v>1.7445905728115003E-2</v>
      </c>
      <c r="W122" s="3">
        <f t="shared" si="27"/>
        <v>2.0181833747709266E-2</v>
      </c>
      <c r="X122" s="1" t="e">
        <f t="shared" si="28"/>
        <v>#N/A</v>
      </c>
      <c r="Y122" s="1" t="e">
        <f t="shared" si="29"/>
        <v>#N/A</v>
      </c>
      <c r="Z122" s="8" t="e">
        <f t="shared" si="30"/>
        <v>#N/A</v>
      </c>
      <c r="AA122" s="1" t="e">
        <f t="shared" si="31"/>
        <v>#N/A</v>
      </c>
    </row>
    <row r="123" spans="1:27" x14ac:dyDescent="0.25">
      <c r="A123" s="13" t="s">
        <v>82</v>
      </c>
      <c r="B123" s="1">
        <v>2.11</v>
      </c>
      <c r="C123" s="1">
        <v>2.12</v>
      </c>
      <c r="D123" s="1">
        <v>2.15</v>
      </c>
      <c r="E123" s="1">
        <v>2.12</v>
      </c>
      <c r="F123" s="1">
        <v>1.96</v>
      </c>
      <c r="G123" s="4">
        <f t="shared" si="16"/>
        <v>0.9805908312024284</v>
      </c>
      <c r="H123" s="1">
        <v>1.77</v>
      </c>
      <c r="I123" s="4">
        <f t="shared" si="17"/>
        <v>0.96521925132919795</v>
      </c>
      <c r="J123" s="1">
        <v>1.74</v>
      </c>
      <c r="K123" s="4">
        <f t="shared" si="18"/>
        <v>0.94913902005483264</v>
      </c>
      <c r="L123" s="1">
        <f t="shared" si="19"/>
        <v>1.77</v>
      </c>
      <c r="M123" s="4">
        <f t="shared" si="20"/>
        <v>0.93164820313649743</v>
      </c>
      <c r="N123" s="1">
        <v>1.8</v>
      </c>
      <c r="O123" s="4">
        <f t="shared" si="21"/>
        <v>0.91393118527122819</v>
      </c>
      <c r="P123" s="5">
        <f t="shared" si="22"/>
        <v>1.8599999999999999</v>
      </c>
      <c r="Q123" s="4">
        <f t="shared" si="23"/>
        <v>0.89440194673643547</v>
      </c>
      <c r="R123" s="1">
        <v>1.92</v>
      </c>
      <c r="S123" s="4">
        <f t="shared" si="24"/>
        <v>0.87424029853536989</v>
      </c>
      <c r="T123" s="1">
        <v>2.0499999999999998</v>
      </c>
      <c r="U123" s="12">
        <f t="shared" si="25"/>
        <v>0.81464731641141452</v>
      </c>
      <c r="V123" s="7">
        <f t="shared" si="26"/>
        <v>1.8155953474866988E-2</v>
      </c>
      <c r="W123" s="3">
        <f t="shared" si="27"/>
        <v>2.0702596973761797E-2</v>
      </c>
      <c r="X123" s="1" t="e">
        <f t="shared" si="28"/>
        <v>#N/A</v>
      </c>
      <c r="Y123" s="1" t="e">
        <f t="shared" si="29"/>
        <v>#N/A</v>
      </c>
      <c r="Z123" s="8" t="e">
        <f t="shared" si="30"/>
        <v>#N/A</v>
      </c>
      <c r="AA123" s="1" t="e">
        <f t="shared" si="31"/>
        <v>#N/A</v>
      </c>
    </row>
    <row r="124" spans="1:27" x14ac:dyDescent="0.25">
      <c r="A124" s="13" t="s">
        <v>83</v>
      </c>
      <c r="B124" s="1">
        <v>2.19</v>
      </c>
      <c r="C124" s="1">
        <v>2.15</v>
      </c>
      <c r="D124" s="1">
        <v>2.14</v>
      </c>
      <c r="E124" s="1">
        <v>2.12</v>
      </c>
      <c r="F124" s="1">
        <v>1.93</v>
      </c>
      <c r="G124" s="4">
        <f t="shared" si="16"/>
        <v>0.98088505258278946</v>
      </c>
      <c r="H124" s="1">
        <v>1.74</v>
      </c>
      <c r="I124" s="4">
        <f t="shared" si="17"/>
        <v>0.96579855665421388</v>
      </c>
      <c r="J124" s="1">
        <v>1.71</v>
      </c>
      <c r="K124" s="4">
        <f t="shared" si="18"/>
        <v>0.94999362968953149</v>
      </c>
      <c r="L124" s="1">
        <f t="shared" si="19"/>
        <v>1.7349999999999999</v>
      </c>
      <c r="M124" s="4">
        <f t="shared" si="20"/>
        <v>0.9329534240623506</v>
      </c>
      <c r="N124" s="1">
        <v>1.76</v>
      </c>
      <c r="O124" s="4">
        <f t="shared" si="21"/>
        <v>0.91576087672332562</v>
      </c>
      <c r="P124" s="5">
        <f t="shared" si="22"/>
        <v>1.8199999999999998</v>
      </c>
      <c r="Q124" s="4">
        <f t="shared" si="23"/>
        <v>0.89655108934814853</v>
      </c>
      <c r="R124" s="1">
        <v>1.88</v>
      </c>
      <c r="S124" s="4">
        <f t="shared" si="24"/>
        <v>0.87669160159403325</v>
      </c>
      <c r="T124" s="1">
        <v>2.0099999999999998</v>
      </c>
      <c r="U124" s="12">
        <f t="shared" si="25"/>
        <v>0.8179124315538594</v>
      </c>
      <c r="V124" s="7">
        <f t="shared" si="26"/>
        <v>1.775177507940328E-2</v>
      </c>
      <c r="W124" s="3">
        <f t="shared" si="27"/>
        <v>2.029425196363881E-2</v>
      </c>
      <c r="X124" s="1" t="e">
        <f t="shared" si="28"/>
        <v>#N/A</v>
      </c>
      <c r="Y124" s="1" t="e">
        <f t="shared" si="29"/>
        <v>#N/A</v>
      </c>
      <c r="Z124" s="8" t="e">
        <f t="shared" si="30"/>
        <v>#N/A</v>
      </c>
      <c r="AA124" s="1" t="e">
        <f t="shared" si="31"/>
        <v>#N/A</v>
      </c>
    </row>
    <row r="125" spans="1:27" x14ac:dyDescent="0.25">
      <c r="A125" s="13" t="s">
        <v>84</v>
      </c>
      <c r="B125" s="1">
        <v>2.1800000000000002</v>
      </c>
      <c r="C125" s="1">
        <v>2.15</v>
      </c>
      <c r="D125" s="1">
        <v>2.12</v>
      </c>
      <c r="E125" s="1">
        <v>2.09</v>
      </c>
      <c r="F125" s="1">
        <v>1.92</v>
      </c>
      <c r="G125" s="4">
        <f t="shared" si="16"/>
        <v>0.98098314599263647</v>
      </c>
      <c r="H125" s="1">
        <v>1.75</v>
      </c>
      <c r="I125" s="4">
        <f t="shared" si="17"/>
        <v>0.96560541625756646</v>
      </c>
      <c r="J125" s="1">
        <v>1.71</v>
      </c>
      <c r="K125" s="4">
        <f t="shared" si="18"/>
        <v>0.94999362968953149</v>
      </c>
      <c r="L125" s="1">
        <f t="shared" si="19"/>
        <v>1.7349999999999999</v>
      </c>
      <c r="M125" s="4">
        <f t="shared" si="20"/>
        <v>0.9329534240623506</v>
      </c>
      <c r="N125" s="1">
        <v>1.76</v>
      </c>
      <c r="O125" s="4">
        <f t="shared" si="21"/>
        <v>0.91576087672332562</v>
      </c>
      <c r="P125" s="5">
        <f t="shared" si="22"/>
        <v>1.8149999999999999</v>
      </c>
      <c r="Q125" s="4">
        <f t="shared" si="23"/>
        <v>0.89682009502378679</v>
      </c>
      <c r="R125" s="1">
        <v>1.87</v>
      </c>
      <c r="S125" s="4">
        <f t="shared" si="24"/>
        <v>0.87730550055471779</v>
      </c>
      <c r="T125" s="1">
        <v>2</v>
      </c>
      <c r="U125" s="12">
        <f t="shared" si="25"/>
        <v>0.81873075307798182</v>
      </c>
      <c r="V125" s="7">
        <f t="shared" si="26"/>
        <v>1.775213064258763E-2</v>
      </c>
      <c r="W125" s="3">
        <f t="shared" si="27"/>
        <v>2.0195748157533409E-2</v>
      </c>
      <c r="X125" s="1" t="e">
        <f t="shared" si="28"/>
        <v>#N/A</v>
      </c>
      <c r="Y125" s="1" t="e">
        <f t="shared" si="29"/>
        <v>#N/A</v>
      </c>
      <c r="Z125" s="8" t="e">
        <f t="shared" si="30"/>
        <v>#N/A</v>
      </c>
      <c r="AA125" s="1" t="e">
        <f t="shared" si="31"/>
        <v>#N/A</v>
      </c>
    </row>
    <row r="126" spans="1:27" x14ac:dyDescent="0.25">
      <c r="A126" s="13">
        <v>43472</v>
      </c>
      <c r="B126" s="1">
        <v>2.17</v>
      </c>
      <c r="C126" s="1">
        <v>2.16</v>
      </c>
      <c r="D126" s="1">
        <v>2.21</v>
      </c>
      <c r="E126" s="1">
        <v>2.1</v>
      </c>
      <c r="F126" s="1">
        <v>1.94</v>
      </c>
      <c r="G126" s="4">
        <f t="shared" si="16"/>
        <v>0.98078696898179296</v>
      </c>
      <c r="H126" s="1">
        <v>1.78</v>
      </c>
      <c r="I126" s="4">
        <f t="shared" si="17"/>
        <v>0.96502622678203032</v>
      </c>
      <c r="J126" s="1">
        <v>1.74</v>
      </c>
      <c r="K126" s="4">
        <f t="shared" si="18"/>
        <v>0.94913902005483264</v>
      </c>
      <c r="L126" s="1">
        <f t="shared" si="19"/>
        <v>1.7650000000000001</v>
      </c>
      <c r="M126" s="4">
        <f t="shared" si="20"/>
        <v>0.93183455141133109</v>
      </c>
      <c r="N126" s="1">
        <v>1.79</v>
      </c>
      <c r="O126" s="4">
        <f t="shared" si="21"/>
        <v>0.9143882651243046</v>
      </c>
      <c r="P126" s="5">
        <f t="shared" si="22"/>
        <v>1.845</v>
      </c>
      <c r="Q126" s="4">
        <f t="shared" si="23"/>
        <v>0.89520727082998097</v>
      </c>
      <c r="R126" s="1">
        <v>1.9</v>
      </c>
      <c r="S126" s="4">
        <f t="shared" si="24"/>
        <v>0.8754650921087711</v>
      </c>
      <c r="T126" s="1">
        <v>2.0299999999999998</v>
      </c>
      <c r="U126" s="12">
        <f t="shared" si="25"/>
        <v>0.8162782414256099</v>
      </c>
      <c r="V126" s="7">
        <f t="shared" si="26"/>
        <v>1.8057071146176138E-2</v>
      </c>
      <c r="W126" s="3">
        <f t="shared" si="27"/>
        <v>2.0503099666167937E-2</v>
      </c>
      <c r="X126" s="1" t="e">
        <f t="shared" si="28"/>
        <v>#N/A</v>
      </c>
      <c r="Y126" s="1" t="e">
        <f t="shared" si="29"/>
        <v>#N/A</v>
      </c>
      <c r="Z126" s="8" t="e">
        <f t="shared" si="30"/>
        <v>#N/A</v>
      </c>
      <c r="AA126" s="1" t="e">
        <f t="shared" si="31"/>
        <v>#N/A</v>
      </c>
    </row>
    <row r="127" spans="1:27" x14ac:dyDescent="0.25">
      <c r="A127" s="13">
        <v>43503</v>
      </c>
      <c r="B127" s="1">
        <v>2.21</v>
      </c>
      <c r="C127" s="1">
        <v>2.17</v>
      </c>
      <c r="D127" s="1">
        <v>2.2000000000000002</v>
      </c>
      <c r="E127" s="1">
        <v>2.09</v>
      </c>
      <c r="F127" s="1">
        <v>1.91</v>
      </c>
      <c r="G127" s="4">
        <f t="shared" si="16"/>
        <v>0.98108124921231499</v>
      </c>
      <c r="H127" s="1">
        <v>1.77</v>
      </c>
      <c r="I127" s="4">
        <f t="shared" si="17"/>
        <v>0.96521925132919795</v>
      </c>
      <c r="J127" s="1">
        <v>1.71</v>
      </c>
      <c r="K127" s="4">
        <f t="shared" si="18"/>
        <v>0.94999362968953149</v>
      </c>
      <c r="L127" s="1">
        <f t="shared" si="19"/>
        <v>1.73</v>
      </c>
      <c r="M127" s="4">
        <f t="shared" si="20"/>
        <v>0.93314003340747553</v>
      </c>
      <c r="N127" s="1">
        <v>1.75</v>
      </c>
      <c r="O127" s="4">
        <f t="shared" si="21"/>
        <v>0.91621887165087756</v>
      </c>
      <c r="P127" s="5">
        <f t="shared" si="22"/>
        <v>1.8</v>
      </c>
      <c r="Q127" s="4">
        <f t="shared" si="23"/>
        <v>0.89762759643043488</v>
      </c>
      <c r="R127" s="1">
        <v>1.85</v>
      </c>
      <c r="S127" s="4">
        <f t="shared" si="24"/>
        <v>0.87853458841624643</v>
      </c>
      <c r="T127" s="1">
        <v>1.98</v>
      </c>
      <c r="U127" s="12">
        <f t="shared" si="25"/>
        <v>0.82036985313783106</v>
      </c>
      <c r="V127" s="7">
        <f t="shared" si="26"/>
        <v>1.7654288614467432E-2</v>
      </c>
      <c r="W127" s="3">
        <f t="shared" si="27"/>
        <v>1.9996844153823145E-2</v>
      </c>
      <c r="X127" s="1" t="e">
        <f t="shared" si="28"/>
        <v>#N/A</v>
      </c>
      <c r="Y127" s="1" t="e">
        <f t="shared" si="29"/>
        <v>#N/A</v>
      </c>
      <c r="Z127" s="8" t="e">
        <f t="shared" si="30"/>
        <v>#N/A</v>
      </c>
      <c r="AA127" s="1" t="e">
        <f t="shared" si="31"/>
        <v>#N/A</v>
      </c>
    </row>
    <row r="128" spans="1:27" x14ac:dyDescent="0.25">
      <c r="A128" s="13">
        <v>43531</v>
      </c>
      <c r="B128" s="1">
        <v>2.25</v>
      </c>
      <c r="C128" s="1">
        <v>2.2000000000000002</v>
      </c>
      <c r="D128" s="1">
        <v>2.21</v>
      </c>
      <c r="E128" s="1">
        <v>2.08</v>
      </c>
      <c r="F128" s="1">
        <v>1.91</v>
      </c>
      <c r="G128" s="4">
        <f t="shared" si="16"/>
        <v>0.98108124921231499</v>
      </c>
      <c r="H128" s="1">
        <v>1.77</v>
      </c>
      <c r="I128" s="4">
        <f t="shared" si="17"/>
        <v>0.96521925132919795</v>
      </c>
      <c r="J128" s="1">
        <v>1.71</v>
      </c>
      <c r="K128" s="4">
        <f t="shared" si="18"/>
        <v>0.94999362968953149</v>
      </c>
      <c r="L128" s="1">
        <f t="shared" si="19"/>
        <v>1.7250000000000001</v>
      </c>
      <c r="M128" s="4">
        <f t="shared" si="20"/>
        <v>0.93332668007820196</v>
      </c>
      <c r="N128" s="1">
        <v>1.74</v>
      </c>
      <c r="O128" s="4">
        <f t="shared" si="21"/>
        <v>0.91667709563315225</v>
      </c>
      <c r="P128" s="5">
        <f t="shared" si="22"/>
        <v>1.7850000000000001</v>
      </c>
      <c r="Q128" s="4">
        <f t="shared" si="23"/>
        <v>0.89843582491548513</v>
      </c>
      <c r="R128" s="1">
        <v>1.83</v>
      </c>
      <c r="S128" s="4">
        <f t="shared" si="24"/>
        <v>0.87976539820584965</v>
      </c>
      <c r="T128" s="1">
        <v>1.96</v>
      </c>
      <c r="U128" s="12">
        <f t="shared" si="25"/>
        <v>0.82201223467818652</v>
      </c>
      <c r="V128" s="7">
        <f t="shared" si="26"/>
        <v>1.7555346507543677E-2</v>
      </c>
      <c r="W128" s="3">
        <f t="shared" si="27"/>
        <v>1.9797236630386229E-2</v>
      </c>
      <c r="X128" s="1" t="e">
        <f t="shared" si="28"/>
        <v>#N/A</v>
      </c>
      <c r="Y128" s="1" t="e">
        <f t="shared" si="29"/>
        <v>#N/A</v>
      </c>
      <c r="Z128" s="8" t="e">
        <f t="shared" si="30"/>
        <v>#N/A</v>
      </c>
      <c r="AA128" s="1" t="e">
        <f t="shared" si="31"/>
        <v>#N/A</v>
      </c>
    </row>
    <row r="129" spans="1:27" x14ac:dyDescent="0.25">
      <c r="A129" s="13">
        <v>43592</v>
      </c>
      <c r="B129" s="1">
        <v>2.2599999999999998</v>
      </c>
      <c r="C129" s="1">
        <v>2.2200000000000002</v>
      </c>
      <c r="D129" s="1">
        <v>2.23</v>
      </c>
      <c r="E129" s="1">
        <v>2.14</v>
      </c>
      <c r="F129" s="1">
        <v>1.98</v>
      </c>
      <c r="G129" s="4">
        <f t="shared" si="16"/>
        <v>0.98039473264669708</v>
      </c>
      <c r="H129" s="1">
        <v>1.87</v>
      </c>
      <c r="I129" s="4">
        <f t="shared" si="17"/>
        <v>0.96329074197872644</v>
      </c>
      <c r="J129" s="1">
        <v>1.82</v>
      </c>
      <c r="K129" s="4">
        <f t="shared" si="18"/>
        <v>0.94686381774157391</v>
      </c>
      <c r="L129" s="1">
        <f t="shared" si="19"/>
        <v>1.83</v>
      </c>
      <c r="M129" s="4">
        <f t="shared" si="20"/>
        <v>0.92941492845056473</v>
      </c>
      <c r="N129" s="1">
        <v>1.84</v>
      </c>
      <c r="O129" s="4">
        <f t="shared" si="21"/>
        <v>0.91210514954509037</v>
      </c>
      <c r="P129" s="5">
        <f t="shared" si="22"/>
        <v>1.885</v>
      </c>
      <c r="Q129" s="4">
        <f t="shared" si="23"/>
        <v>0.89306134951560834</v>
      </c>
      <c r="R129" s="1">
        <v>1.93</v>
      </c>
      <c r="S129" s="4">
        <f t="shared" si="24"/>
        <v>0.87362854446529958</v>
      </c>
      <c r="T129" s="1">
        <v>2.04</v>
      </c>
      <c r="U129" s="12">
        <f t="shared" si="25"/>
        <v>0.8154623711872927</v>
      </c>
      <c r="V129" s="7">
        <f t="shared" si="26"/>
        <v>1.8574294579323469E-2</v>
      </c>
      <c r="W129" s="3">
        <f t="shared" si="27"/>
        <v>2.0629917165862852E-2</v>
      </c>
      <c r="X129" s="1" t="e">
        <f t="shared" si="28"/>
        <v>#N/A</v>
      </c>
      <c r="Y129" s="1" t="e">
        <f t="shared" si="29"/>
        <v>#N/A</v>
      </c>
      <c r="Z129" s="8" t="e">
        <f t="shared" si="30"/>
        <v>#N/A</v>
      </c>
      <c r="AA129" s="1" t="e">
        <f t="shared" si="31"/>
        <v>#N/A</v>
      </c>
    </row>
    <row r="130" spans="1:27" x14ac:dyDescent="0.25">
      <c r="A130" s="13">
        <v>43684</v>
      </c>
      <c r="B130" s="1">
        <v>2.23</v>
      </c>
      <c r="C130" s="1">
        <v>2.2400000000000002</v>
      </c>
      <c r="D130" s="1">
        <v>2.2599999999999998</v>
      </c>
      <c r="E130" s="1">
        <v>2.14</v>
      </c>
      <c r="F130" s="1">
        <v>1.99</v>
      </c>
      <c r="G130" s="4">
        <f t="shared" si="16"/>
        <v>0.98029669807524267</v>
      </c>
      <c r="H130" s="1">
        <v>1.88</v>
      </c>
      <c r="I130" s="4">
        <f t="shared" si="17"/>
        <v>0.96309810309486121</v>
      </c>
      <c r="J130" s="1">
        <v>1.84</v>
      </c>
      <c r="K130" s="4">
        <f t="shared" si="18"/>
        <v>0.94629586985233427</v>
      </c>
      <c r="L130" s="1">
        <f t="shared" si="19"/>
        <v>1.85</v>
      </c>
      <c r="M130" s="4">
        <f t="shared" si="20"/>
        <v>0.92867169384128723</v>
      </c>
      <c r="N130" s="1">
        <v>1.86</v>
      </c>
      <c r="O130" s="4">
        <f t="shared" si="21"/>
        <v>0.91119350029614055</v>
      </c>
      <c r="P130" s="5">
        <f t="shared" si="22"/>
        <v>1.9</v>
      </c>
      <c r="Q130" s="4">
        <f t="shared" si="23"/>
        <v>0.8922579558824083</v>
      </c>
      <c r="R130" s="1">
        <v>1.94</v>
      </c>
      <c r="S130" s="4">
        <f t="shared" si="24"/>
        <v>0.87301721847323355</v>
      </c>
      <c r="T130" s="1">
        <v>2.0499999999999998</v>
      </c>
      <c r="U130" s="12">
        <f t="shared" si="25"/>
        <v>0.81464731641141452</v>
      </c>
      <c r="V130" s="7">
        <f t="shared" si="26"/>
        <v>1.8776921604425886E-2</v>
      </c>
      <c r="W130" s="3">
        <f t="shared" si="27"/>
        <v>2.073580835108672E-2</v>
      </c>
      <c r="X130" s="1" t="e">
        <f t="shared" si="28"/>
        <v>#N/A</v>
      </c>
      <c r="Y130" s="1" t="e">
        <f t="shared" si="29"/>
        <v>#N/A</v>
      </c>
      <c r="Z130" s="8" t="e">
        <f t="shared" si="30"/>
        <v>#N/A</v>
      </c>
      <c r="AA130" s="1" t="e">
        <f t="shared" si="31"/>
        <v>#N/A</v>
      </c>
    </row>
    <row r="131" spans="1:27" x14ac:dyDescent="0.25">
      <c r="A131" s="13">
        <v>43715</v>
      </c>
      <c r="B131" s="1">
        <v>2.2200000000000002</v>
      </c>
      <c r="C131" s="1">
        <v>2.2400000000000002</v>
      </c>
      <c r="D131" s="1">
        <v>2.2599999999999998</v>
      </c>
      <c r="E131" s="1">
        <v>2.15</v>
      </c>
      <c r="F131" s="1">
        <v>2</v>
      </c>
      <c r="G131" s="4">
        <f t="shared" ref="G131:G194" si="32">EXP(-F131/100*1)</f>
        <v>0.98019867330675525</v>
      </c>
      <c r="H131" s="1">
        <v>1.92</v>
      </c>
      <c r="I131" s="4">
        <f t="shared" ref="I131:I194" si="33">EXP(-H131/100*2)</f>
        <v>0.96232793272161044</v>
      </c>
      <c r="J131" s="1">
        <v>1.88</v>
      </c>
      <c r="K131" s="4">
        <f t="shared" ref="K131:K194" si="34">EXP(-J131/100*3)</f>
        <v>0.9451609958690862</v>
      </c>
      <c r="L131" s="1">
        <f t="shared" ref="L131:L194" si="35">J131+((N131-J131)/(5-3))*(4-3)</f>
        <v>1.88</v>
      </c>
      <c r="M131" s="4">
        <f t="shared" ref="M131:M194" si="36">EXP(-L131/100*4)</f>
        <v>0.92755795618491998</v>
      </c>
      <c r="N131" s="1">
        <v>1.88</v>
      </c>
      <c r="O131" s="4">
        <f t="shared" ref="O131:O194" si="37">EXP(-N131/100*5)</f>
        <v>0.91028276224076698</v>
      </c>
      <c r="P131" s="5">
        <f t="shared" ref="P131:P194" si="38">N131+((R131-N131)/(7-5))*(6-5)</f>
        <v>1.92</v>
      </c>
      <c r="Q131" s="4">
        <f t="shared" ref="Q131:Q194" si="39">EXP(-P131/100*6)</f>
        <v>0.8911878885041844</v>
      </c>
      <c r="R131" s="1">
        <v>1.96</v>
      </c>
      <c r="S131" s="4">
        <f t="shared" ref="S131:S194" si="40">EXP(-R131/100*7)</f>
        <v>0.87179584952512501</v>
      </c>
      <c r="T131" s="1">
        <v>2.0699999999999998</v>
      </c>
      <c r="U131" s="12">
        <f t="shared" ref="U131:U194" si="41">EXP(-T131/100*10)</f>
        <v>0.81301964998757104</v>
      </c>
      <c r="V131" s="7">
        <f t="shared" ref="V131:V194" si="42">(1-O131)/(G131+I131+K131+M131+O131)</f>
        <v>1.898565232873221E-2</v>
      </c>
      <c r="W131" s="3">
        <f t="shared" ref="W131:W194" si="43">(1-U131)/SUM(G131,I131,K131,M131,O131,Q131,S131,3*U131)</f>
        <v>2.0944145931550136E-2</v>
      </c>
      <c r="X131" s="1" t="e">
        <f t="shared" ref="X131:X194" si="44">IF(V131=MAX(V$2:V$251),V131,NA())</f>
        <v>#N/A</v>
      </c>
      <c r="Y131" s="1" t="e">
        <f t="shared" ref="Y131:Y194" si="45">IF(V131=MIN(V$2:V$251),V131,NA())</f>
        <v>#N/A</v>
      </c>
      <c r="Z131" s="8" t="e">
        <f t="shared" ref="Z131:Z194" si="46">IF(W131=MAX(W$2:W$251),W131,NA())</f>
        <v>#N/A</v>
      </c>
      <c r="AA131" s="1" t="e">
        <f t="shared" ref="AA131:AA194" si="47">IF(W131=MIN(W$2:W$251),W131,NA())</f>
        <v>#N/A</v>
      </c>
    </row>
    <row r="132" spans="1:27" x14ac:dyDescent="0.25">
      <c r="A132" s="13">
        <v>43745</v>
      </c>
      <c r="B132" s="1">
        <v>2.1800000000000002</v>
      </c>
      <c r="C132" s="1">
        <v>2.1800000000000002</v>
      </c>
      <c r="D132" s="1">
        <v>2.2000000000000002</v>
      </c>
      <c r="E132" s="1">
        <v>2.0699999999999998</v>
      </c>
      <c r="F132" s="1">
        <v>1.93</v>
      </c>
      <c r="G132" s="4">
        <f t="shared" si="32"/>
        <v>0.98088505258278946</v>
      </c>
      <c r="H132" s="1">
        <v>1.82</v>
      </c>
      <c r="I132" s="4">
        <f t="shared" si="33"/>
        <v>0.96425451452666477</v>
      </c>
      <c r="J132" s="1">
        <v>1.79</v>
      </c>
      <c r="K132" s="4">
        <f t="shared" si="34"/>
        <v>0.9477163787724574</v>
      </c>
      <c r="L132" s="1">
        <f t="shared" si="35"/>
        <v>1.8050000000000002</v>
      </c>
      <c r="M132" s="4">
        <f t="shared" si="36"/>
        <v>0.93034480824142074</v>
      </c>
      <c r="N132" s="1">
        <v>1.82</v>
      </c>
      <c r="O132" s="4">
        <f t="shared" si="37"/>
        <v>0.91301771089926576</v>
      </c>
      <c r="P132" s="5">
        <f t="shared" si="38"/>
        <v>1.875</v>
      </c>
      <c r="Q132" s="4">
        <f t="shared" si="39"/>
        <v>0.89359734710851568</v>
      </c>
      <c r="R132" s="1">
        <v>1.93</v>
      </c>
      <c r="S132" s="4">
        <f t="shared" si="40"/>
        <v>0.87362854446529958</v>
      </c>
      <c r="T132" s="1">
        <v>2.0699999999999998</v>
      </c>
      <c r="U132" s="12">
        <f t="shared" si="41"/>
        <v>0.81301964998757104</v>
      </c>
      <c r="V132" s="7">
        <f t="shared" si="42"/>
        <v>1.8365345632408284E-2</v>
      </c>
      <c r="W132" s="3">
        <f t="shared" si="43"/>
        <v>2.0909173147890595E-2</v>
      </c>
      <c r="X132" s="1" t="e">
        <f t="shared" si="44"/>
        <v>#N/A</v>
      </c>
      <c r="Y132" s="1" t="e">
        <f t="shared" si="45"/>
        <v>#N/A</v>
      </c>
      <c r="Z132" s="8" t="e">
        <f t="shared" si="46"/>
        <v>#N/A</v>
      </c>
      <c r="AA132" s="1" t="e">
        <f t="shared" si="47"/>
        <v>#N/A</v>
      </c>
    </row>
    <row r="133" spans="1:27" x14ac:dyDescent="0.25">
      <c r="A133" s="13">
        <v>43776</v>
      </c>
      <c r="B133" s="1">
        <v>2.17</v>
      </c>
      <c r="C133" s="1">
        <v>2.17</v>
      </c>
      <c r="D133" s="1">
        <v>2.17</v>
      </c>
      <c r="E133" s="1">
        <v>2.08</v>
      </c>
      <c r="F133" s="1">
        <v>1.97</v>
      </c>
      <c r="G133" s="4">
        <f t="shared" si="32"/>
        <v>0.9804927770220988</v>
      </c>
      <c r="H133" s="1">
        <v>1.85</v>
      </c>
      <c r="I133" s="4">
        <f t="shared" si="33"/>
        <v>0.9636761353490535</v>
      </c>
      <c r="J133" s="1">
        <v>1.84</v>
      </c>
      <c r="K133" s="4">
        <f t="shared" si="34"/>
        <v>0.94629586985233427</v>
      </c>
      <c r="L133" s="1">
        <f t="shared" si="35"/>
        <v>1.8599999999999999</v>
      </c>
      <c r="M133" s="4">
        <f t="shared" si="36"/>
        <v>0.9283002994475813</v>
      </c>
      <c r="N133" s="1">
        <v>1.88</v>
      </c>
      <c r="O133" s="4">
        <f t="shared" si="37"/>
        <v>0.91028276224076698</v>
      </c>
      <c r="P133" s="5">
        <f t="shared" si="38"/>
        <v>1.9350000000000001</v>
      </c>
      <c r="Q133" s="4">
        <f t="shared" si="39"/>
        <v>0.89038618022737059</v>
      </c>
      <c r="R133" s="1">
        <v>1.99</v>
      </c>
      <c r="S133" s="4">
        <f t="shared" si="40"/>
        <v>0.86996699920605969</v>
      </c>
      <c r="T133" s="1">
        <v>2.13</v>
      </c>
      <c r="U133" s="12">
        <f t="shared" si="41"/>
        <v>0.80815613721648838</v>
      </c>
      <c r="V133" s="7">
        <f t="shared" si="42"/>
        <v>1.8971522539095217E-2</v>
      </c>
      <c r="W133" s="3">
        <f t="shared" si="43"/>
        <v>2.1521951177606073E-2</v>
      </c>
      <c r="X133" s="1" t="e">
        <f t="shared" si="44"/>
        <v>#N/A</v>
      </c>
      <c r="Y133" s="1" t="e">
        <f t="shared" si="45"/>
        <v>#N/A</v>
      </c>
      <c r="Z133" s="8" t="e">
        <f t="shared" si="46"/>
        <v>#N/A</v>
      </c>
      <c r="AA133" s="1" t="e">
        <f t="shared" si="47"/>
        <v>#N/A</v>
      </c>
    </row>
    <row r="134" spans="1:27" x14ac:dyDescent="0.25">
      <c r="A134" s="13">
        <v>43806</v>
      </c>
      <c r="B134" s="1">
        <v>2.16</v>
      </c>
      <c r="C134" s="1">
        <v>2.1800000000000002</v>
      </c>
      <c r="D134" s="1">
        <v>2.14</v>
      </c>
      <c r="E134" s="1">
        <v>2.0699999999999998</v>
      </c>
      <c r="F134" s="1">
        <v>1.96</v>
      </c>
      <c r="G134" s="4">
        <f t="shared" si="32"/>
        <v>0.9805908312024284</v>
      </c>
      <c r="H134" s="1">
        <v>1.84</v>
      </c>
      <c r="I134" s="4">
        <f t="shared" si="33"/>
        <v>0.96386888985093089</v>
      </c>
      <c r="J134" s="1">
        <v>1.81</v>
      </c>
      <c r="K134" s="4">
        <f t="shared" si="34"/>
        <v>0.94714791950002941</v>
      </c>
      <c r="L134" s="1">
        <f t="shared" si="35"/>
        <v>1.835</v>
      </c>
      <c r="M134" s="4">
        <f t="shared" si="36"/>
        <v>0.92922906405193406</v>
      </c>
      <c r="N134" s="1">
        <v>1.86</v>
      </c>
      <c r="O134" s="4">
        <f t="shared" si="37"/>
        <v>0.91119350029614055</v>
      </c>
      <c r="P134" s="5">
        <f t="shared" si="38"/>
        <v>1.92</v>
      </c>
      <c r="Q134" s="4">
        <f t="shared" si="39"/>
        <v>0.8911878885041844</v>
      </c>
      <c r="R134" s="1">
        <v>1.98</v>
      </c>
      <c r="S134" s="4">
        <f t="shared" si="40"/>
        <v>0.87057618929716052</v>
      </c>
      <c r="T134" s="1">
        <v>2.12</v>
      </c>
      <c r="U134" s="12">
        <f t="shared" si="41"/>
        <v>0.8089646975664998</v>
      </c>
      <c r="V134" s="7">
        <f t="shared" si="42"/>
        <v>1.876710330628769E-2</v>
      </c>
      <c r="W134" s="3">
        <f t="shared" si="43"/>
        <v>2.1414861095277848E-2</v>
      </c>
      <c r="X134" s="1" t="e">
        <f t="shared" si="44"/>
        <v>#N/A</v>
      </c>
      <c r="Y134" s="1" t="e">
        <f t="shared" si="45"/>
        <v>#N/A</v>
      </c>
      <c r="Z134" s="8" t="e">
        <f t="shared" si="46"/>
        <v>#N/A</v>
      </c>
      <c r="AA134" s="1" t="e">
        <f t="shared" si="47"/>
        <v>#N/A</v>
      </c>
    </row>
    <row r="135" spans="1:27" x14ac:dyDescent="0.25">
      <c r="A135" s="13" t="s">
        <v>85</v>
      </c>
      <c r="B135" s="1">
        <v>2.17</v>
      </c>
      <c r="C135" s="1">
        <v>2.19</v>
      </c>
      <c r="D135" s="1">
        <v>2.16</v>
      </c>
      <c r="E135" s="1">
        <v>2.06</v>
      </c>
      <c r="F135" s="1">
        <v>1.95</v>
      </c>
      <c r="G135" s="4">
        <f t="shared" si="32"/>
        <v>0.9806888951886662</v>
      </c>
      <c r="H135" s="1">
        <v>1.83</v>
      </c>
      <c r="I135" s="4">
        <f t="shared" si="33"/>
        <v>0.96406168290756411</v>
      </c>
      <c r="J135" s="1">
        <v>1.8</v>
      </c>
      <c r="K135" s="4">
        <f t="shared" si="34"/>
        <v>0.94743210650179832</v>
      </c>
      <c r="L135" s="1">
        <f t="shared" si="35"/>
        <v>1.82</v>
      </c>
      <c r="M135" s="4">
        <f t="shared" si="36"/>
        <v>0.92978676878505395</v>
      </c>
      <c r="N135" s="1">
        <v>1.84</v>
      </c>
      <c r="O135" s="4">
        <f t="shared" si="37"/>
        <v>0.91210514954509037</v>
      </c>
      <c r="P135" s="5">
        <f t="shared" si="38"/>
        <v>1.9</v>
      </c>
      <c r="Q135" s="4">
        <f t="shared" si="39"/>
        <v>0.8922579558824083</v>
      </c>
      <c r="R135" s="1">
        <v>1.96</v>
      </c>
      <c r="S135" s="4">
        <f t="shared" si="40"/>
        <v>0.87179584952512501</v>
      </c>
      <c r="T135" s="1">
        <v>2.09</v>
      </c>
      <c r="U135" s="12">
        <f t="shared" si="41"/>
        <v>0.81139523564341143</v>
      </c>
      <c r="V135" s="7">
        <f t="shared" si="42"/>
        <v>1.8566426984598833E-2</v>
      </c>
      <c r="W135" s="3">
        <f t="shared" si="43"/>
        <v>2.1114882652217754E-2</v>
      </c>
      <c r="X135" s="1" t="e">
        <f t="shared" si="44"/>
        <v>#N/A</v>
      </c>
      <c r="Y135" s="1" t="e">
        <f t="shared" si="45"/>
        <v>#N/A</v>
      </c>
      <c r="Z135" s="8" t="e">
        <f t="shared" si="46"/>
        <v>#N/A</v>
      </c>
      <c r="AA135" s="1" t="e">
        <f t="shared" si="47"/>
        <v>#N/A</v>
      </c>
    </row>
    <row r="136" spans="1:27" x14ac:dyDescent="0.25">
      <c r="A136" s="13" t="s">
        <v>86</v>
      </c>
      <c r="B136" s="1">
        <v>2.16</v>
      </c>
      <c r="C136" s="1">
        <v>2.17</v>
      </c>
      <c r="D136" s="1">
        <v>2.15</v>
      </c>
      <c r="E136" s="1">
        <v>2.06</v>
      </c>
      <c r="F136" s="1">
        <v>2</v>
      </c>
      <c r="G136" s="4">
        <f t="shared" si="32"/>
        <v>0.98019867330675525</v>
      </c>
      <c r="H136" s="1">
        <v>1.87</v>
      </c>
      <c r="I136" s="4">
        <f t="shared" si="33"/>
        <v>0.96329074197872644</v>
      </c>
      <c r="J136" s="1">
        <v>1.84</v>
      </c>
      <c r="K136" s="4">
        <f t="shared" si="34"/>
        <v>0.94629586985233427</v>
      </c>
      <c r="L136" s="1">
        <f t="shared" si="35"/>
        <v>1.8599999999999999</v>
      </c>
      <c r="M136" s="4">
        <f t="shared" si="36"/>
        <v>0.9283002994475813</v>
      </c>
      <c r="N136" s="1">
        <v>1.88</v>
      </c>
      <c r="O136" s="4">
        <f t="shared" si="37"/>
        <v>0.91028276224076698</v>
      </c>
      <c r="P136" s="5">
        <f t="shared" si="38"/>
        <v>1.94</v>
      </c>
      <c r="Q136" s="4">
        <f t="shared" si="39"/>
        <v>0.89011910443667397</v>
      </c>
      <c r="R136" s="1">
        <v>2</v>
      </c>
      <c r="S136" s="4">
        <f t="shared" si="40"/>
        <v>0.86935823539880586</v>
      </c>
      <c r="T136" s="1">
        <v>2.13</v>
      </c>
      <c r="U136" s="12">
        <f t="shared" si="41"/>
        <v>0.80815613721648838</v>
      </c>
      <c r="V136" s="7">
        <f t="shared" si="42"/>
        <v>1.8974248869476122E-2</v>
      </c>
      <c r="W136" s="3">
        <f t="shared" si="43"/>
        <v>2.152570709103107E-2</v>
      </c>
      <c r="X136" s="1" t="e">
        <f t="shared" si="44"/>
        <v>#N/A</v>
      </c>
      <c r="Y136" s="1" t="e">
        <f t="shared" si="45"/>
        <v>#N/A</v>
      </c>
      <c r="Z136" s="8" t="e">
        <f t="shared" si="46"/>
        <v>#N/A</v>
      </c>
      <c r="AA136" s="1" t="e">
        <f t="shared" si="47"/>
        <v>#N/A</v>
      </c>
    </row>
    <row r="137" spans="1:27" x14ac:dyDescent="0.25">
      <c r="A137" s="13" t="s">
        <v>87</v>
      </c>
      <c r="B137" s="1">
        <v>2.13</v>
      </c>
      <c r="C137" s="1">
        <v>2.14</v>
      </c>
      <c r="D137" s="1">
        <v>2.14</v>
      </c>
      <c r="E137" s="1">
        <v>2.04</v>
      </c>
      <c r="F137" s="1">
        <v>1.95</v>
      </c>
      <c r="G137" s="4">
        <f t="shared" si="32"/>
        <v>0.9806888951886662</v>
      </c>
      <c r="H137" s="1">
        <v>1.83</v>
      </c>
      <c r="I137" s="4">
        <f t="shared" si="33"/>
        <v>0.96406168290756411</v>
      </c>
      <c r="J137" s="1">
        <v>1.8</v>
      </c>
      <c r="K137" s="4">
        <f t="shared" si="34"/>
        <v>0.94743210650179832</v>
      </c>
      <c r="L137" s="1">
        <f t="shared" si="35"/>
        <v>1.8149999999999999</v>
      </c>
      <c r="M137" s="4">
        <f t="shared" si="36"/>
        <v>0.92997274473578617</v>
      </c>
      <c r="N137" s="1">
        <v>1.83</v>
      </c>
      <c r="O137" s="4">
        <f t="shared" si="37"/>
        <v>0.91256131615201119</v>
      </c>
      <c r="P137" s="5">
        <f t="shared" si="38"/>
        <v>1.885</v>
      </c>
      <c r="Q137" s="4">
        <f t="shared" si="39"/>
        <v>0.89306134951560834</v>
      </c>
      <c r="R137" s="1">
        <v>1.94</v>
      </c>
      <c r="S137" s="4">
        <f t="shared" si="40"/>
        <v>0.87301721847323355</v>
      </c>
      <c r="T137" s="1">
        <v>2.06</v>
      </c>
      <c r="U137" s="12">
        <f t="shared" si="41"/>
        <v>0.81383307628292068</v>
      </c>
      <c r="V137" s="7">
        <f t="shared" si="42"/>
        <v>1.8467563858250779E-2</v>
      </c>
      <c r="W137" s="3">
        <f t="shared" si="43"/>
        <v>2.0818697352895349E-2</v>
      </c>
      <c r="X137" s="1" t="e">
        <f t="shared" si="44"/>
        <v>#N/A</v>
      </c>
      <c r="Y137" s="1" t="e">
        <f t="shared" si="45"/>
        <v>#N/A</v>
      </c>
      <c r="Z137" s="8" t="e">
        <f t="shared" si="46"/>
        <v>#N/A</v>
      </c>
      <c r="AA137" s="1" t="e">
        <f t="shared" si="47"/>
        <v>#N/A</v>
      </c>
    </row>
    <row r="138" spans="1:27" x14ac:dyDescent="0.25">
      <c r="A138" s="13" t="s">
        <v>88</v>
      </c>
      <c r="B138" s="1">
        <v>2.11</v>
      </c>
      <c r="C138" s="1">
        <v>2.12</v>
      </c>
      <c r="D138" s="1">
        <v>2.0499999999999998</v>
      </c>
      <c r="E138" s="1">
        <v>2.0099999999999998</v>
      </c>
      <c r="F138" s="1">
        <v>1.9</v>
      </c>
      <c r="G138" s="4">
        <f t="shared" si="32"/>
        <v>0.981179362242806</v>
      </c>
      <c r="H138" s="1">
        <v>1.77</v>
      </c>
      <c r="I138" s="4">
        <f t="shared" si="33"/>
        <v>0.96521925132919795</v>
      </c>
      <c r="J138" s="1">
        <v>1.74</v>
      </c>
      <c r="K138" s="4">
        <f t="shared" si="34"/>
        <v>0.94913902005483264</v>
      </c>
      <c r="L138" s="1">
        <f t="shared" si="35"/>
        <v>1.76</v>
      </c>
      <c r="M138" s="4">
        <f t="shared" si="36"/>
        <v>0.93202093695954691</v>
      </c>
      <c r="N138" s="1">
        <v>1.78</v>
      </c>
      <c r="O138" s="4">
        <f t="shared" si="37"/>
        <v>0.91484557357445195</v>
      </c>
      <c r="P138" s="5">
        <f t="shared" si="38"/>
        <v>1.835</v>
      </c>
      <c r="Q138" s="4">
        <f t="shared" si="39"/>
        <v>0.89574455636201999</v>
      </c>
      <c r="R138" s="1">
        <v>1.89</v>
      </c>
      <c r="S138" s="4">
        <f t="shared" si="40"/>
        <v>0.87607813221225106</v>
      </c>
      <c r="T138" s="1">
        <v>2.04</v>
      </c>
      <c r="U138" s="12">
        <f t="shared" si="41"/>
        <v>0.8154623711872927</v>
      </c>
      <c r="V138" s="7">
        <f t="shared" si="42"/>
        <v>1.7955961541235549E-2</v>
      </c>
      <c r="W138" s="3">
        <f t="shared" si="43"/>
        <v>2.0594306363233998E-2</v>
      </c>
      <c r="X138" s="1" t="e">
        <f t="shared" si="44"/>
        <v>#N/A</v>
      </c>
      <c r="Y138" s="1" t="e">
        <f t="shared" si="45"/>
        <v>#N/A</v>
      </c>
      <c r="Z138" s="8" t="e">
        <f t="shared" si="46"/>
        <v>#N/A</v>
      </c>
      <c r="AA138" s="1" t="e">
        <f t="shared" si="47"/>
        <v>#N/A</v>
      </c>
    </row>
    <row r="139" spans="1:27" x14ac:dyDescent="0.25">
      <c r="A139" s="13" t="s">
        <v>89</v>
      </c>
      <c r="B139" s="1">
        <v>2.11</v>
      </c>
      <c r="C139" s="1">
        <v>2.16</v>
      </c>
      <c r="D139" s="1">
        <v>2.06</v>
      </c>
      <c r="E139" s="1">
        <v>2.0299999999999998</v>
      </c>
      <c r="F139" s="1">
        <v>1.94</v>
      </c>
      <c r="G139" s="4">
        <f t="shared" si="32"/>
        <v>0.98078696898179296</v>
      </c>
      <c r="H139" s="1">
        <v>1.8</v>
      </c>
      <c r="I139" s="4">
        <f t="shared" si="33"/>
        <v>0.96464029348312308</v>
      </c>
      <c r="J139" s="1">
        <v>1.77</v>
      </c>
      <c r="K139" s="4">
        <f t="shared" si="34"/>
        <v>0.94828517922279199</v>
      </c>
      <c r="L139" s="1">
        <f t="shared" si="35"/>
        <v>1.7850000000000001</v>
      </c>
      <c r="M139" s="4">
        <f t="shared" si="36"/>
        <v>0.9310893818777578</v>
      </c>
      <c r="N139" s="1">
        <v>1.8</v>
      </c>
      <c r="O139" s="4">
        <f t="shared" si="37"/>
        <v>0.91393118527122819</v>
      </c>
      <c r="P139" s="5">
        <f t="shared" si="38"/>
        <v>1.855</v>
      </c>
      <c r="Q139" s="4">
        <f t="shared" si="39"/>
        <v>0.89467030757256905</v>
      </c>
      <c r="R139" s="1">
        <v>1.91</v>
      </c>
      <c r="S139" s="4">
        <f t="shared" si="40"/>
        <v>0.8748524809832039</v>
      </c>
      <c r="T139" s="1">
        <v>2.0499999999999998</v>
      </c>
      <c r="U139" s="12">
        <f t="shared" si="41"/>
        <v>0.81464731641141452</v>
      </c>
      <c r="V139" s="7">
        <f t="shared" si="42"/>
        <v>1.8162832674529759E-2</v>
      </c>
      <c r="W139" s="3">
        <f t="shared" si="43"/>
        <v>2.0704712835284324E-2</v>
      </c>
      <c r="X139" s="1" t="e">
        <f t="shared" si="44"/>
        <v>#N/A</v>
      </c>
      <c r="Y139" s="1" t="e">
        <f t="shared" si="45"/>
        <v>#N/A</v>
      </c>
      <c r="Z139" s="8" t="e">
        <f t="shared" si="46"/>
        <v>#N/A</v>
      </c>
      <c r="AA139" s="1" t="e">
        <f t="shared" si="47"/>
        <v>#N/A</v>
      </c>
    </row>
    <row r="140" spans="1:27" x14ac:dyDescent="0.25">
      <c r="A140" s="13" t="s">
        <v>90</v>
      </c>
      <c r="B140" s="1">
        <v>2.13</v>
      </c>
      <c r="C140" s="1">
        <v>2.16</v>
      </c>
      <c r="D140" s="1">
        <v>2.09</v>
      </c>
      <c r="E140" s="1">
        <v>2.08</v>
      </c>
      <c r="F140" s="1">
        <v>1.95</v>
      </c>
      <c r="G140" s="4">
        <f t="shared" si="32"/>
        <v>0.9806888951886662</v>
      </c>
      <c r="H140" s="1">
        <v>1.8</v>
      </c>
      <c r="I140" s="4">
        <f t="shared" si="33"/>
        <v>0.96464029348312308</v>
      </c>
      <c r="J140" s="1">
        <v>1.77</v>
      </c>
      <c r="K140" s="4">
        <f t="shared" si="34"/>
        <v>0.94828517922279199</v>
      </c>
      <c r="L140" s="1">
        <f t="shared" si="35"/>
        <v>1.7850000000000001</v>
      </c>
      <c r="M140" s="4">
        <f t="shared" si="36"/>
        <v>0.9310893818777578</v>
      </c>
      <c r="N140" s="1">
        <v>1.8</v>
      </c>
      <c r="O140" s="4">
        <f t="shared" si="37"/>
        <v>0.91393118527122819</v>
      </c>
      <c r="P140" s="5">
        <f t="shared" si="38"/>
        <v>1.8599999999999999</v>
      </c>
      <c r="Q140" s="4">
        <f t="shared" si="39"/>
        <v>0.89440194673643547</v>
      </c>
      <c r="R140" s="1">
        <v>1.92</v>
      </c>
      <c r="S140" s="4">
        <f t="shared" si="40"/>
        <v>0.87424029853536989</v>
      </c>
      <c r="T140" s="1">
        <v>2.0499999999999998</v>
      </c>
      <c r="U140" s="12">
        <f t="shared" si="41"/>
        <v>0.81464731641141452</v>
      </c>
      <c r="V140" s="7">
        <f t="shared" si="42"/>
        <v>1.8163208584030855E-2</v>
      </c>
      <c r="W140" s="3">
        <f t="shared" si="43"/>
        <v>2.0706976435947395E-2</v>
      </c>
      <c r="X140" s="1" t="e">
        <f t="shared" si="44"/>
        <v>#N/A</v>
      </c>
      <c r="Y140" s="1" t="e">
        <f t="shared" si="45"/>
        <v>#N/A</v>
      </c>
      <c r="Z140" s="8" t="e">
        <f t="shared" si="46"/>
        <v>#N/A</v>
      </c>
      <c r="AA140" s="1" t="e">
        <f t="shared" si="47"/>
        <v>#N/A</v>
      </c>
    </row>
    <row r="141" spans="1:27" x14ac:dyDescent="0.25">
      <c r="A141" s="13" t="s">
        <v>91</v>
      </c>
      <c r="B141" s="1">
        <v>2.12</v>
      </c>
      <c r="C141" s="1">
        <v>2.15</v>
      </c>
      <c r="D141" s="1">
        <v>2.06</v>
      </c>
      <c r="E141" s="1">
        <v>2.09</v>
      </c>
      <c r="F141" s="1">
        <v>1.97</v>
      </c>
      <c r="G141" s="4">
        <f t="shared" si="32"/>
        <v>0.9804927770220988</v>
      </c>
      <c r="H141" s="1">
        <v>1.83</v>
      </c>
      <c r="I141" s="4">
        <f t="shared" si="33"/>
        <v>0.96406168290756411</v>
      </c>
      <c r="J141" s="1">
        <v>1.79</v>
      </c>
      <c r="K141" s="4">
        <f t="shared" si="34"/>
        <v>0.9477163787724574</v>
      </c>
      <c r="L141" s="1">
        <f t="shared" si="35"/>
        <v>1.81</v>
      </c>
      <c r="M141" s="4">
        <f t="shared" si="36"/>
        <v>0.93015875788542823</v>
      </c>
      <c r="N141" s="1">
        <v>1.83</v>
      </c>
      <c r="O141" s="4">
        <f t="shared" si="37"/>
        <v>0.91256131615201119</v>
      </c>
      <c r="P141" s="5">
        <f t="shared" si="38"/>
        <v>1.885</v>
      </c>
      <c r="Q141" s="4">
        <f t="shared" si="39"/>
        <v>0.89306134951560834</v>
      </c>
      <c r="R141" s="1">
        <v>1.94</v>
      </c>
      <c r="S141" s="4">
        <f t="shared" si="40"/>
        <v>0.87301721847323355</v>
      </c>
      <c r="T141" s="1">
        <v>2.08</v>
      </c>
      <c r="U141" s="12">
        <f t="shared" si="41"/>
        <v>0.81220703671193906</v>
      </c>
      <c r="V141" s="7">
        <f t="shared" si="42"/>
        <v>1.8466494542309215E-2</v>
      </c>
      <c r="W141" s="3">
        <f t="shared" si="43"/>
        <v>2.1011352024203667E-2</v>
      </c>
      <c r="X141" s="1" t="e">
        <f t="shared" si="44"/>
        <v>#N/A</v>
      </c>
      <c r="Y141" s="1" t="e">
        <f t="shared" si="45"/>
        <v>#N/A</v>
      </c>
      <c r="Z141" s="8" t="e">
        <f t="shared" si="46"/>
        <v>#N/A</v>
      </c>
      <c r="AA141" s="1" t="e">
        <f t="shared" si="47"/>
        <v>#N/A</v>
      </c>
    </row>
    <row r="142" spans="1:27" x14ac:dyDescent="0.25">
      <c r="A142" s="13" t="s">
        <v>92</v>
      </c>
      <c r="B142" s="1">
        <v>2.1</v>
      </c>
      <c r="C142" s="1">
        <v>2.14</v>
      </c>
      <c r="D142" s="1">
        <v>2.1</v>
      </c>
      <c r="E142" s="1">
        <v>2.08</v>
      </c>
      <c r="F142" s="1">
        <v>1.98</v>
      </c>
      <c r="G142" s="4">
        <f t="shared" si="32"/>
        <v>0.98039473264669708</v>
      </c>
      <c r="H142" s="1">
        <v>1.83</v>
      </c>
      <c r="I142" s="4">
        <f t="shared" si="33"/>
        <v>0.96406168290756411</v>
      </c>
      <c r="J142" s="1">
        <v>1.79</v>
      </c>
      <c r="K142" s="4">
        <f t="shared" si="34"/>
        <v>0.9477163787724574</v>
      </c>
      <c r="L142" s="1">
        <f t="shared" si="35"/>
        <v>1.8050000000000002</v>
      </c>
      <c r="M142" s="4">
        <f t="shared" si="36"/>
        <v>0.93034480824142074</v>
      </c>
      <c r="N142" s="1">
        <v>1.82</v>
      </c>
      <c r="O142" s="4">
        <f t="shared" si="37"/>
        <v>0.91301771089926576</v>
      </c>
      <c r="P142" s="5">
        <f t="shared" si="38"/>
        <v>1.875</v>
      </c>
      <c r="Q142" s="4">
        <f t="shared" si="39"/>
        <v>0.89359734710851568</v>
      </c>
      <c r="R142" s="1">
        <v>1.93</v>
      </c>
      <c r="S142" s="4">
        <f t="shared" si="40"/>
        <v>0.87362854446529958</v>
      </c>
      <c r="T142" s="1">
        <v>2.0499999999999998</v>
      </c>
      <c r="U142" s="12">
        <f t="shared" si="41"/>
        <v>0.81464731641141452</v>
      </c>
      <c r="V142" s="7">
        <f t="shared" si="42"/>
        <v>1.8367995029699179E-2</v>
      </c>
      <c r="W142" s="3">
        <f t="shared" si="43"/>
        <v>2.0717428575911658E-2</v>
      </c>
      <c r="X142" s="1" t="e">
        <f t="shared" si="44"/>
        <v>#N/A</v>
      </c>
      <c r="Y142" s="1" t="e">
        <f t="shared" si="45"/>
        <v>#N/A</v>
      </c>
      <c r="Z142" s="8" t="e">
        <f t="shared" si="46"/>
        <v>#N/A</v>
      </c>
      <c r="AA142" s="1" t="e">
        <f t="shared" si="47"/>
        <v>#N/A</v>
      </c>
    </row>
    <row r="143" spans="1:27" x14ac:dyDescent="0.25">
      <c r="A143" s="13" t="s">
        <v>93</v>
      </c>
      <c r="B143" s="1">
        <v>2.16</v>
      </c>
      <c r="C143" s="1">
        <v>2.17</v>
      </c>
      <c r="D143" s="1">
        <v>2.1</v>
      </c>
      <c r="E143" s="1">
        <v>2.08</v>
      </c>
      <c r="F143" s="1">
        <v>1.99</v>
      </c>
      <c r="G143" s="4">
        <f t="shared" si="32"/>
        <v>0.98029669807524267</v>
      </c>
      <c r="H143" s="1">
        <v>1.86</v>
      </c>
      <c r="I143" s="4">
        <f t="shared" si="33"/>
        <v>0.96348341939422155</v>
      </c>
      <c r="J143" s="1">
        <v>1.83</v>
      </c>
      <c r="K143" s="4">
        <f t="shared" si="34"/>
        <v>0.94657980120086271</v>
      </c>
      <c r="L143" s="1">
        <f t="shared" si="35"/>
        <v>1.84</v>
      </c>
      <c r="M143" s="4">
        <f t="shared" si="36"/>
        <v>0.92904323682246603</v>
      </c>
      <c r="N143" s="1">
        <v>1.85</v>
      </c>
      <c r="O143" s="4">
        <f t="shared" si="37"/>
        <v>0.91164921096446172</v>
      </c>
      <c r="P143" s="5">
        <f t="shared" si="38"/>
        <v>1.9</v>
      </c>
      <c r="Q143" s="4">
        <f t="shared" si="39"/>
        <v>0.8922579558824083</v>
      </c>
      <c r="R143" s="1">
        <v>1.95</v>
      </c>
      <c r="S143" s="4">
        <f t="shared" si="40"/>
        <v>0.87240632025962206</v>
      </c>
      <c r="T143" s="1">
        <v>2.08</v>
      </c>
      <c r="U143" s="12">
        <f t="shared" si="41"/>
        <v>0.81220703671193906</v>
      </c>
      <c r="V143" s="7">
        <f t="shared" si="42"/>
        <v>1.8674658869121299E-2</v>
      </c>
      <c r="W143" s="3">
        <f t="shared" si="43"/>
        <v>2.1023943393828598E-2</v>
      </c>
      <c r="X143" s="1" t="e">
        <f t="shared" si="44"/>
        <v>#N/A</v>
      </c>
      <c r="Y143" s="1" t="e">
        <f t="shared" si="45"/>
        <v>#N/A</v>
      </c>
      <c r="Z143" s="8" t="e">
        <f t="shared" si="46"/>
        <v>#N/A</v>
      </c>
      <c r="AA143" s="1" t="e">
        <f t="shared" si="47"/>
        <v>#N/A</v>
      </c>
    </row>
    <row r="144" spans="1:27" x14ac:dyDescent="0.25">
      <c r="A144" s="13" t="s">
        <v>94</v>
      </c>
      <c r="B144" s="1">
        <v>2.13</v>
      </c>
      <c r="C144" s="1">
        <v>2.15</v>
      </c>
      <c r="D144" s="1">
        <v>2.12</v>
      </c>
      <c r="E144" s="1">
        <v>2.1</v>
      </c>
      <c r="F144" s="1">
        <v>2</v>
      </c>
      <c r="G144" s="4">
        <f t="shared" si="32"/>
        <v>0.98019867330675525</v>
      </c>
      <c r="H144" s="1">
        <v>1.86</v>
      </c>
      <c r="I144" s="4">
        <f t="shared" si="33"/>
        <v>0.96348341939422155</v>
      </c>
      <c r="J144" s="1">
        <v>1.83</v>
      </c>
      <c r="K144" s="4">
        <f t="shared" si="34"/>
        <v>0.94657980120086271</v>
      </c>
      <c r="L144" s="1">
        <f t="shared" si="35"/>
        <v>1.84</v>
      </c>
      <c r="M144" s="4">
        <f t="shared" si="36"/>
        <v>0.92904323682246603</v>
      </c>
      <c r="N144" s="1">
        <v>1.85</v>
      </c>
      <c r="O144" s="4">
        <f t="shared" si="37"/>
        <v>0.91164921096446172</v>
      </c>
      <c r="P144" s="5">
        <f t="shared" si="38"/>
        <v>1.9</v>
      </c>
      <c r="Q144" s="4">
        <f t="shared" si="39"/>
        <v>0.8922579558824083</v>
      </c>
      <c r="R144" s="1">
        <v>1.95</v>
      </c>
      <c r="S144" s="4">
        <f t="shared" si="40"/>
        <v>0.87240632025962206</v>
      </c>
      <c r="T144" s="1">
        <v>2.08</v>
      </c>
      <c r="U144" s="12">
        <f t="shared" si="41"/>
        <v>0.81220703671193906</v>
      </c>
      <c r="V144" s="7">
        <f t="shared" si="42"/>
        <v>1.8675045805663065E-2</v>
      </c>
      <c r="W144" s="3">
        <f t="shared" si="43"/>
        <v>2.1024174116161028E-2</v>
      </c>
      <c r="X144" s="1" t="e">
        <f t="shared" si="44"/>
        <v>#N/A</v>
      </c>
      <c r="Y144" s="1" t="e">
        <f t="shared" si="45"/>
        <v>#N/A</v>
      </c>
      <c r="Z144" s="8" t="e">
        <f t="shared" si="46"/>
        <v>#N/A</v>
      </c>
      <c r="AA144" s="1" t="e">
        <f t="shared" si="47"/>
        <v>#N/A</v>
      </c>
    </row>
    <row r="145" spans="1:27" x14ac:dyDescent="0.25">
      <c r="A145" s="13" t="s">
        <v>95</v>
      </c>
      <c r="B145" s="1">
        <v>2.12</v>
      </c>
      <c r="C145" s="1">
        <v>2.16</v>
      </c>
      <c r="D145" s="1">
        <v>2.12</v>
      </c>
      <c r="E145" s="1">
        <v>2.1</v>
      </c>
      <c r="F145" s="1">
        <v>1.98</v>
      </c>
      <c r="G145" s="4">
        <f t="shared" si="32"/>
        <v>0.98039473264669708</v>
      </c>
      <c r="H145" s="1">
        <v>1.85</v>
      </c>
      <c r="I145" s="4">
        <f t="shared" si="33"/>
        <v>0.9636761353490535</v>
      </c>
      <c r="J145" s="1">
        <v>1.81</v>
      </c>
      <c r="K145" s="4">
        <f t="shared" si="34"/>
        <v>0.94714791950002941</v>
      </c>
      <c r="L145" s="1">
        <f t="shared" si="35"/>
        <v>1.8250000000000002</v>
      </c>
      <c r="M145" s="4">
        <f t="shared" si="36"/>
        <v>0.92960083002579275</v>
      </c>
      <c r="N145" s="1">
        <v>1.84</v>
      </c>
      <c r="O145" s="4">
        <f t="shared" si="37"/>
        <v>0.91210514954509037</v>
      </c>
      <c r="P145" s="5">
        <f t="shared" si="38"/>
        <v>1.885</v>
      </c>
      <c r="Q145" s="4">
        <f t="shared" si="39"/>
        <v>0.89306134951560834</v>
      </c>
      <c r="R145" s="1">
        <v>1.93</v>
      </c>
      <c r="S145" s="4">
        <f t="shared" si="40"/>
        <v>0.87362854446529958</v>
      </c>
      <c r="T145" s="1">
        <v>2.06</v>
      </c>
      <c r="U145" s="12">
        <f t="shared" si="41"/>
        <v>0.81383307628292068</v>
      </c>
      <c r="V145" s="7">
        <f t="shared" si="42"/>
        <v>1.8570937587369354E-2</v>
      </c>
      <c r="W145" s="3">
        <f t="shared" si="43"/>
        <v>2.0821446411442346E-2</v>
      </c>
      <c r="X145" s="1" t="e">
        <f t="shared" si="44"/>
        <v>#N/A</v>
      </c>
      <c r="Y145" s="1" t="e">
        <f t="shared" si="45"/>
        <v>#N/A</v>
      </c>
      <c r="Z145" s="8" t="e">
        <f t="shared" si="46"/>
        <v>#N/A</v>
      </c>
      <c r="AA145" s="1" t="e">
        <f t="shared" si="47"/>
        <v>#N/A</v>
      </c>
    </row>
    <row r="146" spans="1:27" x14ac:dyDescent="0.25">
      <c r="A146" s="13" t="s">
        <v>96</v>
      </c>
      <c r="B146" s="1">
        <v>2.0699999999999998</v>
      </c>
      <c r="C146" s="1">
        <v>2.1</v>
      </c>
      <c r="D146" s="1">
        <v>2.08</v>
      </c>
      <c r="E146" s="1">
        <v>2.0699999999999998</v>
      </c>
      <c r="F146" s="1">
        <v>1.97</v>
      </c>
      <c r="G146" s="4">
        <f t="shared" si="32"/>
        <v>0.9804927770220988</v>
      </c>
      <c r="H146" s="1">
        <v>1.85</v>
      </c>
      <c r="I146" s="4">
        <f t="shared" si="33"/>
        <v>0.9636761353490535</v>
      </c>
      <c r="J146" s="1">
        <v>1.82</v>
      </c>
      <c r="K146" s="4">
        <f t="shared" si="34"/>
        <v>0.94686381774157391</v>
      </c>
      <c r="L146" s="1">
        <f t="shared" si="35"/>
        <v>1.83</v>
      </c>
      <c r="M146" s="4">
        <f t="shared" si="36"/>
        <v>0.92941492845056473</v>
      </c>
      <c r="N146" s="1">
        <v>1.84</v>
      </c>
      <c r="O146" s="4">
        <f t="shared" si="37"/>
        <v>0.91210514954509037</v>
      </c>
      <c r="P146" s="5">
        <f t="shared" si="38"/>
        <v>1.885</v>
      </c>
      <c r="Q146" s="4">
        <f t="shared" si="39"/>
        <v>0.89306134951560834</v>
      </c>
      <c r="R146" s="1">
        <v>1.93</v>
      </c>
      <c r="S146" s="4">
        <f t="shared" si="40"/>
        <v>0.87362854446529958</v>
      </c>
      <c r="T146" s="1">
        <v>2.06</v>
      </c>
      <c r="U146" s="12">
        <f t="shared" si="41"/>
        <v>0.81383307628292068</v>
      </c>
      <c r="V146" s="7">
        <f t="shared" si="42"/>
        <v>1.8572397185788937E-2</v>
      </c>
      <c r="W146" s="3">
        <f t="shared" si="43"/>
        <v>2.0822312639723728E-2</v>
      </c>
      <c r="X146" s="1" t="e">
        <f t="shared" si="44"/>
        <v>#N/A</v>
      </c>
      <c r="Y146" s="1" t="e">
        <f t="shared" si="45"/>
        <v>#N/A</v>
      </c>
      <c r="Z146" s="8" t="e">
        <f t="shared" si="46"/>
        <v>#N/A</v>
      </c>
      <c r="AA146" s="1" t="e">
        <f t="shared" si="47"/>
        <v>#N/A</v>
      </c>
    </row>
    <row r="147" spans="1:27" x14ac:dyDescent="0.25">
      <c r="A147" s="13" t="s">
        <v>97</v>
      </c>
      <c r="B147" s="1">
        <v>2.0099999999999998</v>
      </c>
      <c r="C147" s="1">
        <v>2.0699999999999998</v>
      </c>
      <c r="D147" s="1">
        <v>2.08</v>
      </c>
      <c r="E147" s="1">
        <v>2.1</v>
      </c>
      <c r="F147" s="1">
        <v>2</v>
      </c>
      <c r="G147" s="4">
        <f t="shared" si="32"/>
        <v>0.98019867330675525</v>
      </c>
      <c r="H147" s="1">
        <v>1.89</v>
      </c>
      <c r="I147" s="4">
        <f t="shared" si="33"/>
        <v>0.96290550273492026</v>
      </c>
      <c r="J147" s="1">
        <v>1.84</v>
      </c>
      <c r="K147" s="4">
        <f t="shared" si="34"/>
        <v>0.94629586985233427</v>
      </c>
      <c r="L147" s="1">
        <f t="shared" si="35"/>
        <v>1.84</v>
      </c>
      <c r="M147" s="4">
        <f t="shared" si="36"/>
        <v>0.92904323682246603</v>
      </c>
      <c r="N147" s="1">
        <v>1.84</v>
      </c>
      <c r="O147" s="4">
        <f t="shared" si="37"/>
        <v>0.91210514954509037</v>
      </c>
      <c r="P147" s="5">
        <f t="shared" si="38"/>
        <v>1.88</v>
      </c>
      <c r="Q147" s="4">
        <f t="shared" si="39"/>
        <v>0.89332930811224287</v>
      </c>
      <c r="R147" s="1">
        <v>1.92</v>
      </c>
      <c r="S147" s="4">
        <f t="shared" si="40"/>
        <v>0.87424029853536989</v>
      </c>
      <c r="T147" s="1">
        <v>2.02</v>
      </c>
      <c r="U147" s="12">
        <f t="shared" si="41"/>
        <v>0.8170949279422367</v>
      </c>
      <c r="V147" s="7">
        <f t="shared" si="42"/>
        <v>1.8580266477239964E-2</v>
      </c>
      <c r="W147" s="3">
        <f t="shared" si="43"/>
        <v>2.0437684578583765E-2</v>
      </c>
      <c r="X147" s="1" t="e">
        <f t="shared" si="44"/>
        <v>#N/A</v>
      </c>
      <c r="Y147" s="1" t="e">
        <f t="shared" si="45"/>
        <v>#N/A</v>
      </c>
      <c r="Z147" s="8" t="e">
        <f t="shared" si="46"/>
        <v>#N/A</v>
      </c>
      <c r="AA147" s="1" t="e">
        <f t="shared" si="47"/>
        <v>#N/A</v>
      </c>
    </row>
    <row r="148" spans="1:27" x14ac:dyDescent="0.25">
      <c r="A148" s="13">
        <v>43473</v>
      </c>
      <c r="B148" s="1">
        <v>2.11</v>
      </c>
      <c r="C148" s="1">
        <v>2.14</v>
      </c>
      <c r="D148" s="1">
        <v>2.0699999999999998</v>
      </c>
      <c r="E148" s="1">
        <v>2.04</v>
      </c>
      <c r="F148" s="1">
        <v>1.88</v>
      </c>
      <c r="G148" s="4">
        <f t="shared" si="32"/>
        <v>0.98137561774015014</v>
      </c>
      <c r="H148" s="1">
        <v>1.73</v>
      </c>
      <c r="I148" s="4">
        <f t="shared" si="33"/>
        <v>0.96599173568280361</v>
      </c>
      <c r="J148" s="1">
        <v>1.67</v>
      </c>
      <c r="K148" s="4">
        <f t="shared" si="34"/>
        <v>0.95113430631425255</v>
      </c>
      <c r="L148" s="1">
        <f t="shared" si="35"/>
        <v>1.6749999999999998</v>
      </c>
      <c r="M148" s="4">
        <f t="shared" si="36"/>
        <v>0.93519520133677658</v>
      </c>
      <c r="N148" s="1">
        <v>1.68</v>
      </c>
      <c r="O148" s="4">
        <f t="shared" si="37"/>
        <v>0.91943125609512466</v>
      </c>
      <c r="P148" s="5">
        <f t="shared" si="38"/>
        <v>1.7250000000000001</v>
      </c>
      <c r="Q148" s="4">
        <f t="shared" si="39"/>
        <v>0.90167602274185543</v>
      </c>
      <c r="R148" s="1">
        <v>1.77</v>
      </c>
      <c r="S148" s="4">
        <f t="shared" si="40"/>
        <v>0.88346818328388554</v>
      </c>
      <c r="T148" s="1">
        <v>1.9</v>
      </c>
      <c r="U148" s="12">
        <f t="shared" si="41"/>
        <v>0.82695913394336229</v>
      </c>
      <c r="V148" s="7">
        <f t="shared" si="42"/>
        <v>1.695067793646195E-2</v>
      </c>
      <c r="W148" s="3">
        <f t="shared" si="43"/>
        <v>1.918594006445095E-2</v>
      </c>
      <c r="X148" s="1" t="e">
        <f t="shared" si="44"/>
        <v>#N/A</v>
      </c>
      <c r="Y148" s="1" t="e">
        <f t="shared" si="45"/>
        <v>#N/A</v>
      </c>
      <c r="Z148" s="8" t="e">
        <f t="shared" si="46"/>
        <v>#N/A</v>
      </c>
      <c r="AA148" s="1" t="e">
        <f t="shared" si="47"/>
        <v>#N/A</v>
      </c>
    </row>
    <row r="149" spans="1:27" x14ac:dyDescent="0.25">
      <c r="A149" s="13">
        <v>43504</v>
      </c>
      <c r="B149" s="1">
        <v>2.11</v>
      </c>
      <c r="C149" s="1">
        <v>2.12</v>
      </c>
      <c r="D149" s="1">
        <v>2.06</v>
      </c>
      <c r="E149" s="1">
        <v>2.02</v>
      </c>
      <c r="F149" s="1">
        <v>1.85</v>
      </c>
      <c r="G149" s="4">
        <f t="shared" si="32"/>
        <v>0.98167007459179145</v>
      </c>
      <c r="H149" s="1">
        <v>1.72</v>
      </c>
      <c r="I149" s="4">
        <f t="shared" si="33"/>
        <v>0.96618495335106291</v>
      </c>
      <c r="J149" s="1">
        <v>1.67</v>
      </c>
      <c r="K149" s="4">
        <f t="shared" si="34"/>
        <v>0.95113430631425255</v>
      </c>
      <c r="L149" s="1">
        <f t="shared" si="35"/>
        <v>1.665</v>
      </c>
      <c r="M149" s="4">
        <f t="shared" si="36"/>
        <v>0.93556935424290377</v>
      </c>
      <c r="N149" s="1">
        <v>1.66</v>
      </c>
      <c r="O149" s="4">
        <f t="shared" si="37"/>
        <v>0.92035114722012468</v>
      </c>
      <c r="P149" s="5">
        <f t="shared" si="38"/>
        <v>1.7050000000000001</v>
      </c>
      <c r="Q149" s="4">
        <f t="shared" si="39"/>
        <v>0.90275868343564269</v>
      </c>
      <c r="R149" s="1">
        <v>1.75</v>
      </c>
      <c r="S149" s="4">
        <f t="shared" si="40"/>
        <v>0.88470590494348356</v>
      </c>
      <c r="T149" s="1">
        <v>1.86</v>
      </c>
      <c r="U149" s="12">
        <f t="shared" si="41"/>
        <v>0.83027359498193265</v>
      </c>
      <c r="V149" s="7">
        <f t="shared" si="42"/>
        <v>1.675086500726726E-2</v>
      </c>
      <c r="W149" s="3">
        <f t="shared" si="43"/>
        <v>1.8789188220810066E-2</v>
      </c>
      <c r="X149" s="1" t="e">
        <f t="shared" si="44"/>
        <v>#N/A</v>
      </c>
      <c r="Y149" s="1" t="e">
        <f t="shared" si="45"/>
        <v>#N/A</v>
      </c>
      <c r="Z149" s="8" t="e">
        <f t="shared" si="46"/>
        <v>#N/A</v>
      </c>
      <c r="AA149" s="1" t="e">
        <f t="shared" si="47"/>
        <v>#N/A</v>
      </c>
    </row>
    <row r="150" spans="1:27" x14ac:dyDescent="0.25">
      <c r="A150" s="13">
        <v>43593</v>
      </c>
      <c r="B150" s="1">
        <v>2.0699999999999998</v>
      </c>
      <c r="C150" s="1">
        <v>2.08</v>
      </c>
      <c r="D150" s="1">
        <v>2.0499999999999998</v>
      </c>
      <c r="E150" s="1">
        <v>1.99</v>
      </c>
      <c r="F150" s="1">
        <v>1.78</v>
      </c>
      <c r="G150" s="4">
        <f t="shared" si="32"/>
        <v>0.98235748420930269</v>
      </c>
      <c r="H150" s="1">
        <v>1.59</v>
      </c>
      <c r="I150" s="4">
        <f t="shared" si="33"/>
        <v>0.96870030276703645</v>
      </c>
      <c r="J150" s="1">
        <v>1.55</v>
      </c>
      <c r="K150" s="4">
        <f t="shared" si="34"/>
        <v>0.9545645605699703</v>
      </c>
      <c r="L150" s="1">
        <f t="shared" si="35"/>
        <v>1.55</v>
      </c>
      <c r="M150" s="4">
        <f t="shared" si="36"/>
        <v>0.93988288679108889</v>
      </c>
      <c r="N150" s="1">
        <v>1.55</v>
      </c>
      <c r="O150" s="4">
        <f t="shared" si="37"/>
        <v>0.92542702439663682</v>
      </c>
      <c r="P150" s="5">
        <f t="shared" si="38"/>
        <v>1.5899999999999999</v>
      </c>
      <c r="Q150" s="4">
        <f t="shared" si="39"/>
        <v>0.90900925803457988</v>
      </c>
      <c r="R150" s="1">
        <v>1.63</v>
      </c>
      <c r="S150" s="4">
        <f t="shared" si="40"/>
        <v>0.8921687345479612</v>
      </c>
      <c r="T150" s="1">
        <v>1.75</v>
      </c>
      <c r="U150" s="12">
        <f t="shared" si="41"/>
        <v>0.83945702076920736</v>
      </c>
      <c r="V150" s="7">
        <f t="shared" si="42"/>
        <v>1.5630692610829708E-2</v>
      </c>
      <c r="W150" s="3">
        <f t="shared" si="43"/>
        <v>1.7660558741832699E-2</v>
      </c>
      <c r="X150" s="1" t="e">
        <f t="shared" si="44"/>
        <v>#N/A</v>
      </c>
      <c r="Y150" s="1" t="e">
        <f t="shared" si="45"/>
        <v>#N/A</v>
      </c>
      <c r="Z150" s="8" t="e">
        <f t="shared" si="46"/>
        <v>#N/A</v>
      </c>
      <c r="AA150" s="1" t="e">
        <f t="shared" si="47"/>
        <v>#N/A</v>
      </c>
    </row>
    <row r="151" spans="1:27" x14ac:dyDescent="0.25">
      <c r="A151" s="13">
        <v>43624</v>
      </c>
      <c r="B151" s="1">
        <v>2.0499999999999998</v>
      </c>
      <c r="C151" s="1">
        <v>2.08</v>
      </c>
      <c r="D151" s="1">
        <v>2.0499999999999998</v>
      </c>
      <c r="E151" s="1">
        <v>2</v>
      </c>
      <c r="F151" s="1">
        <v>1.8</v>
      </c>
      <c r="G151" s="4">
        <f t="shared" si="32"/>
        <v>0.98216103235830077</v>
      </c>
      <c r="H151" s="1">
        <v>1.6</v>
      </c>
      <c r="I151" s="4">
        <f t="shared" si="33"/>
        <v>0.9685065820791976</v>
      </c>
      <c r="J151" s="1">
        <v>1.54</v>
      </c>
      <c r="K151" s="4">
        <f t="shared" si="34"/>
        <v>0.95485097289784238</v>
      </c>
      <c r="L151" s="1">
        <f t="shared" si="35"/>
        <v>1.5350000000000001</v>
      </c>
      <c r="M151" s="4">
        <f t="shared" si="36"/>
        <v>0.94044698573592411</v>
      </c>
      <c r="N151" s="1">
        <v>1.53</v>
      </c>
      <c r="O151" s="4">
        <f t="shared" si="37"/>
        <v>0.92635291428882205</v>
      </c>
      <c r="P151" s="5">
        <f t="shared" si="38"/>
        <v>1.5750000000000002</v>
      </c>
      <c r="Q151" s="4">
        <f t="shared" si="39"/>
        <v>0.90982773462602995</v>
      </c>
      <c r="R151" s="1">
        <v>1.62</v>
      </c>
      <c r="S151" s="4">
        <f t="shared" si="40"/>
        <v>0.89279347129449593</v>
      </c>
      <c r="T151" s="1">
        <v>1.73</v>
      </c>
      <c r="U151" s="12">
        <f t="shared" si="41"/>
        <v>0.84113761484462324</v>
      </c>
      <c r="V151" s="7">
        <f t="shared" si="42"/>
        <v>1.543213972542672E-2</v>
      </c>
      <c r="W151" s="3">
        <f t="shared" si="43"/>
        <v>1.7460566019519962E-2</v>
      </c>
      <c r="X151" s="1" t="e">
        <f t="shared" si="44"/>
        <v>#N/A</v>
      </c>
      <c r="Y151" s="1" t="e">
        <f t="shared" si="45"/>
        <v>#N/A</v>
      </c>
      <c r="Z151" s="8" t="e">
        <f t="shared" si="46"/>
        <v>#N/A</v>
      </c>
      <c r="AA151" s="1" t="e">
        <f t="shared" si="47"/>
        <v>#N/A</v>
      </c>
    </row>
    <row r="152" spans="1:27" x14ac:dyDescent="0.25">
      <c r="A152" s="13">
        <v>43654</v>
      </c>
      <c r="B152" s="1">
        <v>2.02</v>
      </c>
      <c r="C152" s="1">
        <v>2.04</v>
      </c>
      <c r="D152" s="1">
        <v>2.02</v>
      </c>
      <c r="E152" s="1">
        <v>1.95</v>
      </c>
      <c r="F152" s="1">
        <v>1.75</v>
      </c>
      <c r="G152" s="4">
        <f t="shared" si="32"/>
        <v>0.9826522356650732</v>
      </c>
      <c r="H152" s="1">
        <v>1.59</v>
      </c>
      <c r="I152" s="4">
        <f t="shared" si="33"/>
        <v>0.96870030276703645</v>
      </c>
      <c r="J152" s="1">
        <v>1.51</v>
      </c>
      <c r="K152" s="4">
        <f t="shared" si="34"/>
        <v>0.95571072560413495</v>
      </c>
      <c r="L152" s="1">
        <f t="shared" si="35"/>
        <v>1.5150000000000001</v>
      </c>
      <c r="M152" s="4">
        <f t="shared" si="36"/>
        <v>0.94119964434781578</v>
      </c>
      <c r="N152" s="1">
        <v>1.52</v>
      </c>
      <c r="O152" s="4">
        <f t="shared" si="37"/>
        <v>0.92681620655938224</v>
      </c>
      <c r="P152" s="5">
        <f t="shared" si="38"/>
        <v>1.56</v>
      </c>
      <c r="Q152" s="4">
        <f t="shared" si="39"/>
        <v>0.91064694817799485</v>
      </c>
      <c r="R152" s="1">
        <v>1.6</v>
      </c>
      <c r="S152" s="4">
        <f t="shared" si="40"/>
        <v>0.89404425750035721</v>
      </c>
      <c r="T152" s="1">
        <v>1.71</v>
      </c>
      <c r="U152" s="12">
        <f t="shared" si="41"/>
        <v>0.8428215734716199</v>
      </c>
      <c r="V152" s="7">
        <f t="shared" si="42"/>
        <v>1.5326194954883922E-2</v>
      </c>
      <c r="W152" s="3">
        <f t="shared" si="43"/>
        <v>1.725673808594325E-2</v>
      </c>
      <c r="X152" s="1" t="e">
        <f t="shared" si="44"/>
        <v>#N/A</v>
      </c>
      <c r="Y152" s="1" t="e">
        <f t="shared" si="45"/>
        <v>#N/A</v>
      </c>
      <c r="Z152" s="8" t="e">
        <f t="shared" si="46"/>
        <v>#N/A</v>
      </c>
      <c r="AA152" s="1" t="e">
        <f t="shared" si="47"/>
        <v>#N/A</v>
      </c>
    </row>
    <row r="153" spans="1:27" x14ac:dyDescent="0.25">
      <c r="A153" s="13">
        <v>43685</v>
      </c>
      <c r="B153" s="1">
        <v>2.09</v>
      </c>
      <c r="C153" s="1">
        <v>2.0699999999999998</v>
      </c>
      <c r="D153" s="1">
        <v>2.02</v>
      </c>
      <c r="E153" s="1">
        <v>1.96</v>
      </c>
      <c r="F153" s="1">
        <v>1.79</v>
      </c>
      <c r="G153" s="4">
        <f t="shared" si="32"/>
        <v>0.98225925337250541</v>
      </c>
      <c r="H153" s="1">
        <v>1.62</v>
      </c>
      <c r="I153" s="4">
        <f t="shared" si="33"/>
        <v>0.96811925691656275</v>
      </c>
      <c r="J153" s="1">
        <v>1.54</v>
      </c>
      <c r="K153" s="4">
        <f t="shared" si="34"/>
        <v>0.95485097289784238</v>
      </c>
      <c r="L153" s="1">
        <f t="shared" si="35"/>
        <v>1.54</v>
      </c>
      <c r="M153" s="4">
        <f t="shared" si="36"/>
        <v>0.94025891514646276</v>
      </c>
      <c r="N153" s="1">
        <v>1.54</v>
      </c>
      <c r="O153" s="4">
        <f t="shared" si="37"/>
        <v>0.92588985360649534</v>
      </c>
      <c r="P153" s="5">
        <f t="shared" si="38"/>
        <v>1.58</v>
      </c>
      <c r="Q153" s="4">
        <f t="shared" si="39"/>
        <v>0.90955482724379633</v>
      </c>
      <c r="R153" s="1">
        <v>1.62</v>
      </c>
      <c r="S153" s="4">
        <f t="shared" si="40"/>
        <v>0.89279347129449593</v>
      </c>
      <c r="T153" s="1">
        <v>1.72</v>
      </c>
      <c r="U153" s="12">
        <f t="shared" si="41"/>
        <v>0.84197917316849991</v>
      </c>
      <c r="V153" s="7">
        <f t="shared" si="42"/>
        <v>1.5532230412328802E-2</v>
      </c>
      <c r="W153" s="3">
        <f t="shared" si="43"/>
        <v>1.736556708205865E-2</v>
      </c>
      <c r="X153" s="1" t="e">
        <f t="shared" si="44"/>
        <v>#N/A</v>
      </c>
      <c r="Y153" s="1" t="e">
        <f t="shared" si="45"/>
        <v>#N/A</v>
      </c>
      <c r="Z153" s="8" t="e">
        <f t="shared" si="46"/>
        <v>#N/A</v>
      </c>
      <c r="AA153" s="1" t="e">
        <f t="shared" si="47"/>
        <v>#N/A</v>
      </c>
    </row>
    <row r="154" spans="1:27" x14ac:dyDescent="0.25">
      <c r="A154" s="13">
        <v>43716</v>
      </c>
      <c r="B154" s="1">
        <v>2.0499999999999998</v>
      </c>
      <c r="C154" s="1">
        <v>2.06</v>
      </c>
      <c r="D154" s="1">
        <v>2</v>
      </c>
      <c r="E154" s="1">
        <v>1.95</v>
      </c>
      <c r="F154" s="1">
        <v>1.78</v>
      </c>
      <c r="G154" s="4">
        <f t="shared" si="32"/>
        <v>0.98235748420930269</v>
      </c>
      <c r="H154" s="1">
        <v>1.63</v>
      </c>
      <c r="I154" s="4">
        <f t="shared" si="33"/>
        <v>0.96792565242627382</v>
      </c>
      <c r="J154" s="1">
        <v>1.58</v>
      </c>
      <c r="K154" s="4">
        <f t="shared" si="34"/>
        <v>0.95370583894815086</v>
      </c>
      <c r="L154" s="1">
        <f t="shared" si="35"/>
        <v>1.5750000000000002</v>
      </c>
      <c r="M154" s="4">
        <f t="shared" si="36"/>
        <v>0.93894347368913322</v>
      </c>
      <c r="N154" s="1">
        <v>1.57</v>
      </c>
      <c r="O154" s="4">
        <f t="shared" si="37"/>
        <v>0.9245020599315531</v>
      </c>
      <c r="P154" s="5">
        <f t="shared" si="38"/>
        <v>1.6099999999999999</v>
      </c>
      <c r="Q154" s="4">
        <f t="shared" si="39"/>
        <v>0.90791910114988805</v>
      </c>
      <c r="R154" s="1">
        <v>1.65</v>
      </c>
      <c r="S154" s="4">
        <f t="shared" si="40"/>
        <v>0.8909205722370781</v>
      </c>
      <c r="T154" s="1">
        <v>1.74</v>
      </c>
      <c r="U154" s="12">
        <f t="shared" si="41"/>
        <v>0.84029689765843141</v>
      </c>
      <c r="V154" s="7">
        <f t="shared" si="42"/>
        <v>1.5836177701588596E-2</v>
      </c>
      <c r="W154" s="3">
        <f t="shared" si="43"/>
        <v>1.7574579588731137E-2</v>
      </c>
      <c r="X154" s="1" t="e">
        <f t="shared" si="44"/>
        <v>#N/A</v>
      </c>
      <c r="Y154" s="1" t="e">
        <f t="shared" si="45"/>
        <v>#N/A</v>
      </c>
      <c r="Z154" s="8" t="e">
        <f t="shared" si="46"/>
        <v>#N/A</v>
      </c>
      <c r="AA154" s="1" t="e">
        <f t="shared" si="47"/>
        <v>#N/A</v>
      </c>
    </row>
    <row r="155" spans="1:27" x14ac:dyDescent="0.25">
      <c r="A155" s="13">
        <v>43807</v>
      </c>
      <c r="B155" s="1">
        <v>2.09</v>
      </c>
      <c r="C155" s="1">
        <v>2.06</v>
      </c>
      <c r="D155" s="1">
        <v>2</v>
      </c>
      <c r="E155" s="1">
        <v>1.94</v>
      </c>
      <c r="F155" s="1">
        <v>1.75</v>
      </c>
      <c r="G155" s="4">
        <f t="shared" si="32"/>
        <v>0.9826522356650732</v>
      </c>
      <c r="H155" s="1">
        <v>1.58</v>
      </c>
      <c r="I155" s="4">
        <f t="shared" si="33"/>
        <v>0.96889406220288765</v>
      </c>
      <c r="J155" s="1">
        <v>1.51</v>
      </c>
      <c r="K155" s="4">
        <f t="shared" si="34"/>
        <v>0.95571072560413495</v>
      </c>
      <c r="L155" s="1">
        <f t="shared" si="35"/>
        <v>1.5</v>
      </c>
      <c r="M155" s="4">
        <f t="shared" si="36"/>
        <v>0.94176453358424872</v>
      </c>
      <c r="N155" s="1">
        <v>1.49</v>
      </c>
      <c r="O155" s="4">
        <f t="shared" si="37"/>
        <v>0.92820747405898341</v>
      </c>
      <c r="P155" s="5">
        <f t="shared" si="38"/>
        <v>1.5249999999999999</v>
      </c>
      <c r="Q155" s="4">
        <f t="shared" si="39"/>
        <v>0.91256131615201119</v>
      </c>
      <c r="R155" s="1">
        <v>1.56</v>
      </c>
      <c r="S155" s="4">
        <f t="shared" si="40"/>
        <v>0.89655108934814853</v>
      </c>
      <c r="T155" s="1">
        <v>1.65</v>
      </c>
      <c r="U155" s="12">
        <f t="shared" si="41"/>
        <v>0.84789370408791587</v>
      </c>
      <c r="V155" s="7">
        <f t="shared" si="42"/>
        <v>1.5028068671904425E-2</v>
      </c>
      <c r="W155" s="3">
        <f t="shared" si="43"/>
        <v>1.6660013170586976E-2</v>
      </c>
      <c r="X155" s="1" t="e">
        <f t="shared" si="44"/>
        <v>#N/A</v>
      </c>
      <c r="Y155" s="1" t="e">
        <f t="shared" si="45"/>
        <v>#N/A</v>
      </c>
      <c r="Z155" s="8" t="e">
        <f t="shared" si="46"/>
        <v>#N/A</v>
      </c>
      <c r="AA155" s="1" t="e">
        <f t="shared" si="47"/>
        <v>#N/A</v>
      </c>
    </row>
    <row r="156" spans="1:27" x14ac:dyDescent="0.25">
      <c r="A156" s="13" t="s">
        <v>98</v>
      </c>
      <c r="B156" s="1">
        <v>2.0499999999999998</v>
      </c>
      <c r="C156" s="1">
        <v>2.04</v>
      </c>
      <c r="D156" s="1">
        <v>2</v>
      </c>
      <c r="E156" s="1">
        <v>1.96</v>
      </c>
      <c r="F156" s="1">
        <v>1.86</v>
      </c>
      <c r="G156" s="4">
        <f t="shared" si="32"/>
        <v>0.98157191249251907</v>
      </c>
      <c r="H156" s="1">
        <v>1.66</v>
      </c>
      <c r="I156" s="4">
        <f t="shared" si="33"/>
        <v>0.96734507122659541</v>
      </c>
      <c r="J156" s="1">
        <v>1.6</v>
      </c>
      <c r="K156" s="4">
        <f t="shared" si="34"/>
        <v>0.95313378707750473</v>
      </c>
      <c r="L156" s="1">
        <f t="shared" si="35"/>
        <v>1.585</v>
      </c>
      <c r="M156" s="4">
        <f t="shared" si="36"/>
        <v>0.93856797140512105</v>
      </c>
      <c r="N156" s="1">
        <v>1.57</v>
      </c>
      <c r="O156" s="4">
        <f t="shared" si="37"/>
        <v>0.9245020599315531</v>
      </c>
      <c r="P156" s="5">
        <f t="shared" si="38"/>
        <v>1.5950000000000002</v>
      </c>
      <c r="Q156" s="4">
        <f t="shared" si="39"/>
        <v>0.90873659615849589</v>
      </c>
      <c r="R156" s="1">
        <v>1.62</v>
      </c>
      <c r="S156" s="4">
        <f t="shared" si="40"/>
        <v>0.89279347129449593</v>
      </c>
      <c r="T156" s="1">
        <v>1.68</v>
      </c>
      <c r="U156" s="12">
        <f t="shared" si="41"/>
        <v>0.84535383468465874</v>
      </c>
      <c r="V156" s="7">
        <f t="shared" si="42"/>
        <v>1.5843866966530479E-2</v>
      </c>
      <c r="W156" s="3">
        <f t="shared" si="43"/>
        <v>1.6989020301593553E-2</v>
      </c>
      <c r="X156" s="1" t="e">
        <f t="shared" si="44"/>
        <v>#N/A</v>
      </c>
      <c r="Y156" s="1" t="e">
        <f t="shared" si="45"/>
        <v>#N/A</v>
      </c>
      <c r="Z156" s="8" t="e">
        <f t="shared" si="46"/>
        <v>#N/A</v>
      </c>
      <c r="AA156" s="1" t="e">
        <f t="shared" si="47"/>
        <v>#N/A</v>
      </c>
    </row>
    <row r="157" spans="1:27" x14ac:dyDescent="0.25">
      <c r="A157" s="13" t="s">
        <v>99</v>
      </c>
      <c r="B157" s="1">
        <v>1.98</v>
      </c>
      <c r="C157" s="1">
        <v>1.98</v>
      </c>
      <c r="D157" s="1">
        <v>1.96</v>
      </c>
      <c r="E157" s="1">
        <v>1.92</v>
      </c>
      <c r="F157" s="1">
        <v>1.79</v>
      </c>
      <c r="G157" s="4">
        <f t="shared" si="32"/>
        <v>0.98225925337250541</v>
      </c>
      <c r="H157" s="1">
        <v>1.58</v>
      </c>
      <c r="I157" s="4">
        <f t="shared" si="33"/>
        <v>0.96889406220288765</v>
      </c>
      <c r="J157" s="1">
        <v>1.53</v>
      </c>
      <c r="K157" s="4">
        <f t="shared" si="34"/>
        <v>0.95513747116230274</v>
      </c>
      <c r="L157" s="1">
        <f t="shared" si="35"/>
        <v>1.52</v>
      </c>
      <c r="M157" s="4">
        <f t="shared" si="36"/>
        <v>0.94101142324168419</v>
      </c>
      <c r="N157" s="1">
        <v>1.51</v>
      </c>
      <c r="O157" s="4">
        <f t="shared" si="37"/>
        <v>0.92727973053399881</v>
      </c>
      <c r="P157" s="5">
        <f t="shared" si="38"/>
        <v>1.53</v>
      </c>
      <c r="Q157" s="4">
        <f t="shared" si="39"/>
        <v>0.91228758881831862</v>
      </c>
      <c r="R157" s="1">
        <v>1.55</v>
      </c>
      <c r="S157" s="4">
        <f t="shared" si="40"/>
        <v>0.897178894816971</v>
      </c>
      <c r="T157" s="1">
        <v>1.59</v>
      </c>
      <c r="U157" s="12">
        <f t="shared" si="41"/>
        <v>0.85299635896913151</v>
      </c>
      <c r="V157" s="7">
        <f t="shared" si="42"/>
        <v>1.5230709279267719E-2</v>
      </c>
      <c r="W157" s="3">
        <f t="shared" si="43"/>
        <v>1.6078206068157203E-2</v>
      </c>
      <c r="X157" s="1" t="e">
        <f t="shared" si="44"/>
        <v>#N/A</v>
      </c>
      <c r="Y157" s="1" t="e">
        <f t="shared" si="45"/>
        <v>#N/A</v>
      </c>
      <c r="Z157" s="8" t="e">
        <f t="shared" si="46"/>
        <v>#N/A</v>
      </c>
      <c r="AA157" s="1" t="e">
        <f t="shared" si="47"/>
        <v>#N/A</v>
      </c>
    </row>
    <row r="158" spans="1:27" x14ac:dyDescent="0.25">
      <c r="A158" s="13" t="s">
        <v>100</v>
      </c>
      <c r="B158" s="1">
        <v>2.08</v>
      </c>
      <c r="C158" s="1">
        <v>1.97</v>
      </c>
      <c r="D158" s="1">
        <v>1.91</v>
      </c>
      <c r="E158" s="1">
        <v>1.86</v>
      </c>
      <c r="F158" s="1">
        <v>1.72</v>
      </c>
      <c r="G158" s="4">
        <f t="shared" si="32"/>
        <v>0.98294707555954552</v>
      </c>
      <c r="H158" s="1">
        <v>1.48</v>
      </c>
      <c r="I158" s="4">
        <f t="shared" si="33"/>
        <v>0.97083378940792275</v>
      </c>
      <c r="J158" s="1">
        <v>1.44</v>
      </c>
      <c r="K158" s="4">
        <f t="shared" si="34"/>
        <v>0.95771982694596791</v>
      </c>
      <c r="L158" s="1">
        <f t="shared" si="35"/>
        <v>1.43</v>
      </c>
      <c r="M158" s="4">
        <f t="shared" si="36"/>
        <v>0.94440516944327202</v>
      </c>
      <c r="N158" s="1">
        <v>1.42</v>
      </c>
      <c r="O158" s="4">
        <f t="shared" si="37"/>
        <v>0.93146189212759212</v>
      </c>
      <c r="P158" s="5">
        <f t="shared" si="38"/>
        <v>1.4449999999999998</v>
      </c>
      <c r="Q158" s="4">
        <f t="shared" si="39"/>
        <v>0.91695214001643688</v>
      </c>
      <c r="R158" s="1">
        <v>1.47</v>
      </c>
      <c r="S158" s="4">
        <f t="shared" si="40"/>
        <v>0.90221719068964989</v>
      </c>
      <c r="T158" s="1">
        <v>1.52</v>
      </c>
      <c r="U158" s="12">
        <f t="shared" si="41"/>
        <v>0.85898828074112343</v>
      </c>
      <c r="V158" s="7">
        <f t="shared" si="42"/>
        <v>1.4316449331164306E-2</v>
      </c>
      <c r="W158" s="3">
        <f t="shared" si="43"/>
        <v>1.5354896246419468E-2</v>
      </c>
      <c r="X158" s="1" t="e">
        <f t="shared" si="44"/>
        <v>#N/A</v>
      </c>
      <c r="Y158" s="1" t="e">
        <f t="shared" si="45"/>
        <v>#N/A</v>
      </c>
      <c r="Z158" s="8" t="e">
        <f t="shared" si="46"/>
        <v>#N/A</v>
      </c>
      <c r="AA158" s="1" t="e">
        <f t="shared" si="47"/>
        <v>#N/A</v>
      </c>
    </row>
    <row r="159" spans="1:27" x14ac:dyDescent="0.25">
      <c r="A159" s="13" t="s">
        <v>101</v>
      </c>
      <c r="B159" s="1">
        <v>2.0499999999999998</v>
      </c>
      <c r="C159" s="1">
        <v>1.95</v>
      </c>
      <c r="D159" s="1">
        <v>1.87</v>
      </c>
      <c r="E159" s="1">
        <v>1.85</v>
      </c>
      <c r="F159" s="1">
        <v>1.71</v>
      </c>
      <c r="G159" s="4">
        <f t="shared" si="32"/>
        <v>0.98304537518200075</v>
      </c>
      <c r="H159" s="1">
        <v>1.48</v>
      </c>
      <c r="I159" s="4">
        <f t="shared" si="33"/>
        <v>0.97083378940792275</v>
      </c>
      <c r="J159" s="1">
        <v>1.44</v>
      </c>
      <c r="K159" s="4">
        <f t="shared" si="34"/>
        <v>0.95771982694596791</v>
      </c>
      <c r="L159" s="1">
        <f t="shared" si="35"/>
        <v>1.43</v>
      </c>
      <c r="M159" s="4">
        <f t="shared" si="36"/>
        <v>0.94440516944327202</v>
      </c>
      <c r="N159" s="1">
        <v>1.42</v>
      </c>
      <c r="O159" s="4">
        <f t="shared" si="37"/>
        <v>0.93146189212759212</v>
      </c>
      <c r="P159" s="5">
        <f t="shared" si="38"/>
        <v>1.4550000000000001</v>
      </c>
      <c r="Q159" s="4">
        <f t="shared" si="39"/>
        <v>0.91640213375080692</v>
      </c>
      <c r="R159" s="1">
        <v>1.49</v>
      </c>
      <c r="S159" s="4">
        <f t="shared" si="40"/>
        <v>0.9009549703830616</v>
      </c>
      <c r="T159" s="1">
        <v>1.55</v>
      </c>
      <c r="U159" s="12">
        <f t="shared" si="41"/>
        <v>0.85641517748361351</v>
      </c>
      <c r="V159" s="7">
        <f t="shared" si="42"/>
        <v>1.431615537575062E-2</v>
      </c>
      <c r="W159" s="3">
        <f t="shared" si="43"/>
        <v>1.5651160610747013E-2</v>
      </c>
      <c r="X159" s="1" t="e">
        <f t="shared" si="44"/>
        <v>#N/A</v>
      </c>
      <c r="Y159" s="1" t="e">
        <f t="shared" si="45"/>
        <v>#N/A</v>
      </c>
      <c r="Z159" s="8" t="e">
        <f t="shared" si="46"/>
        <v>#N/A</v>
      </c>
      <c r="AA159" s="1" t="e">
        <f t="shared" si="47"/>
        <v>#N/A</v>
      </c>
    </row>
    <row r="160" spans="1:27" x14ac:dyDescent="0.25">
      <c r="A160" s="13" t="s">
        <v>102</v>
      </c>
      <c r="B160" s="1">
        <v>2.06</v>
      </c>
      <c r="C160" s="1">
        <v>1.96</v>
      </c>
      <c r="D160" s="1">
        <v>1.94</v>
      </c>
      <c r="E160" s="1">
        <v>1.9</v>
      </c>
      <c r="F160" s="1">
        <v>1.75</v>
      </c>
      <c r="G160" s="4">
        <f t="shared" si="32"/>
        <v>0.9826522356650732</v>
      </c>
      <c r="H160" s="1">
        <v>1.53</v>
      </c>
      <c r="I160" s="4">
        <f t="shared" si="33"/>
        <v>0.96986344087364429</v>
      </c>
      <c r="J160" s="1">
        <v>1.49</v>
      </c>
      <c r="K160" s="4">
        <f t="shared" si="34"/>
        <v>0.95628432410183883</v>
      </c>
      <c r="L160" s="1">
        <f t="shared" si="35"/>
        <v>1.48</v>
      </c>
      <c r="M160" s="4">
        <f t="shared" si="36"/>
        <v>0.94251824665614681</v>
      </c>
      <c r="N160" s="1">
        <v>1.47</v>
      </c>
      <c r="O160" s="4">
        <f t="shared" si="37"/>
        <v>0.92913614579151926</v>
      </c>
      <c r="P160" s="5">
        <f t="shared" si="38"/>
        <v>1.5049999999999999</v>
      </c>
      <c r="Q160" s="4">
        <f t="shared" si="39"/>
        <v>0.91365704703843775</v>
      </c>
      <c r="R160" s="1">
        <v>1.54</v>
      </c>
      <c r="S160" s="4">
        <f t="shared" si="40"/>
        <v>0.89780713990346983</v>
      </c>
      <c r="T160" s="1">
        <v>1.6</v>
      </c>
      <c r="U160" s="12">
        <f t="shared" si="41"/>
        <v>0.85214378896621135</v>
      </c>
      <c r="V160" s="7">
        <f t="shared" si="42"/>
        <v>1.4823664945102E-2</v>
      </c>
      <c r="W160" s="3">
        <f t="shared" si="43"/>
        <v>1.6162063311037436E-2</v>
      </c>
      <c r="X160" s="1" t="e">
        <f t="shared" si="44"/>
        <v>#N/A</v>
      </c>
      <c r="Y160" s="1" t="e">
        <f t="shared" si="45"/>
        <v>#N/A</v>
      </c>
      <c r="Z160" s="8" t="e">
        <f t="shared" si="46"/>
        <v>#N/A</v>
      </c>
      <c r="AA160" s="1" t="e">
        <f t="shared" si="47"/>
        <v>#N/A</v>
      </c>
    </row>
    <row r="161" spans="1:27" x14ac:dyDescent="0.25">
      <c r="A161" s="13" t="s">
        <v>103</v>
      </c>
      <c r="B161" s="1">
        <v>2.0499999999999998</v>
      </c>
      <c r="C161" s="1">
        <v>1.96</v>
      </c>
      <c r="D161" s="1">
        <v>1.94</v>
      </c>
      <c r="E161" s="1">
        <v>1.89</v>
      </c>
      <c r="F161" s="1">
        <v>1.72</v>
      </c>
      <c r="G161" s="4">
        <f t="shared" si="32"/>
        <v>0.98294707555954552</v>
      </c>
      <c r="H161" s="1">
        <v>1.5</v>
      </c>
      <c r="I161" s="4">
        <f t="shared" si="33"/>
        <v>0.97044553354850815</v>
      </c>
      <c r="J161" s="1">
        <v>1.44</v>
      </c>
      <c r="K161" s="4">
        <f t="shared" si="34"/>
        <v>0.95771982694596791</v>
      </c>
      <c r="L161" s="1">
        <f t="shared" si="35"/>
        <v>1.43</v>
      </c>
      <c r="M161" s="4">
        <f t="shared" si="36"/>
        <v>0.94440516944327202</v>
      </c>
      <c r="N161" s="1">
        <v>1.42</v>
      </c>
      <c r="O161" s="4">
        <f t="shared" si="37"/>
        <v>0.93146189212759212</v>
      </c>
      <c r="P161" s="5">
        <f t="shared" si="38"/>
        <v>1.4550000000000001</v>
      </c>
      <c r="Q161" s="4">
        <f t="shared" si="39"/>
        <v>0.91640213375080692</v>
      </c>
      <c r="R161" s="1">
        <v>1.49</v>
      </c>
      <c r="S161" s="4">
        <f t="shared" si="40"/>
        <v>0.9009549703830616</v>
      </c>
      <c r="T161" s="1">
        <v>1.55</v>
      </c>
      <c r="U161" s="12">
        <f t="shared" si="41"/>
        <v>0.85641517748361351</v>
      </c>
      <c r="V161" s="7">
        <f t="shared" si="42"/>
        <v>1.4317610490375788E-2</v>
      </c>
      <c r="W161" s="3">
        <f t="shared" si="43"/>
        <v>1.565199072900195E-2</v>
      </c>
      <c r="X161" s="1" t="e">
        <f t="shared" si="44"/>
        <v>#N/A</v>
      </c>
      <c r="Y161" s="1" t="e">
        <f t="shared" si="45"/>
        <v>#N/A</v>
      </c>
      <c r="Z161" s="8" t="e">
        <f t="shared" si="46"/>
        <v>#N/A</v>
      </c>
      <c r="AA161" s="1" t="e">
        <f t="shared" si="47"/>
        <v>#N/A</v>
      </c>
    </row>
    <row r="162" spans="1:27" x14ac:dyDescent="0.25">
      <c r="A162" s="13" t="s">
        <v>104</v>
      </c>
      <c r="B162" s="1">
        <v>2.0299999999999998</v>
      </c>
      <c r="C162" s="1">
        <v>1.98</v>
      </c>
      <c r="D162" s="1">
        <v>1.97</v>
      </c>
      <c r="E162" s="1">
        <v>1.9</v>
      </c>
      <c r="F162" s="1">
        <v>1.77</v>
      </c>
      <c r="G162" s="4">
        <f t="shared" si="32"/>
        <v>0.9824557248696747</v>
      </c>
      <c r="H162" s="1">
        <v>1.56</v>
      </c>
      <c r="I162" s="4">
        <f t="shared" si="33"/>
        <v>0.96928169734962966</v>
      </c>
      <c r="J162" s="1">
        <v>1.5</v>
      </c>
      <c r="K162" s="4">
        <f t="shared" si="34"/>
        <v>0.95599748183309996</v>
      </c>
      <c r="L162" s="1">
        <f t="shared" si="35"/>
        <v>1.4849999999999999</v>
      </c>
      <c r="M162" s="4">
        <f t="shared" si="36"/>
        <v>0.94232976185592388</v>
      </c>
      <c r="N162" s="1">
        <v>1.47</v>
      </c>
      <c r="O162" s="4">
        <f t="shared" si="37"/>
        <v>0.92913614579151926</v>
      </c>
      <c r="P162" s="5">
        <f t="shared" si="38"/>
        <v>1.5049999999999999</v>
      </c>
      <c r="Q162" s="4">
        <f t="shared" si="39"/>
        <v>0.91365704703843775</v>
      </c>
      <c r="R162" s="1">
        <v>1.54</v>
      </c>
      <c r="S162" s="4">
        <f t="shared" si="40"/>
        <v>0.89780713990346983</v>
      </c>
      <c r="T162" s="1">
        <v>1.59</v>
      </c>
      <c r="U162" s="12">
        <f t="shared" si="41"/>
        <v>0.85299635896913151</v>
      </c>
      <c r="V162" s="7">
        <f t="shared" si="42"/>
        <v>1.482755318315996E-2</v>
      </c>
      <c r="W162" s="3">
        <f t="shared" si="43"/>
        <v>1.6066579109663831E-2</v>
      </c>
      <c r="X162" s="1" t="e">
        <f t="shared" si="44"/>
        <v>#N/A</v>
      </c>
      <c r="Y162" s="1" t="e">
        <f t="shared" si="45"/>
        <v>#N/A</v>
      </c>
      <c r="Z162" s="8" t="e">
        <f t="shared" si="46"/>
        <v>#N/A</v>
      </c>
      <c r="AA162" s="1" t="e">
        <f t="shared" si="47"/>
        <v>#N/A</v>
      </c>
    </row>
    <row r="163" spans="1:27" x14ac:dyDescent="0.25">
      <c r="A163" s="13" t="s">
        <v>105</v>
      </c>
      <c r="B163" s="1">
        <v>2.1</v>
      </c>
      <c r="C163" s="1">
        <v>2.02</v>
      </c>
      <c r="D163" s="1">
        <v>2</v>
      </c>
      <c r="E163" s="1">
        <v>1.91</v>
      </c>
      <c r="F163" s="1">
        <v>1.79</v>
      </c>
      <c r="G163" s="4">
        <f t="shared" si="32"/>
        <v>0.98225925337250541</v>
      </c>
      <c r="H163" s="1">
        <v>1.61</v>
      </c>
      <c r="I163" s="4">
        <f t="shared" si="33"/>
        <v>0.96831290013162208</v>
      </c>
      <c r="J163" s="1">
        <v>1.53</v>
      </c>
      <c r="K163" s="4">
        <f t="shared" si="34"/>
        <v>0.95513747116230274</v>
      </c>
      <c r="L163" s="1">
        <f t="shared" si="35"/>
        <v>1.5150000000000001</v>
      </c>
      <c r="M163" s="4">
        <f t="shared" si="36"/>
        <v>0.94119964434781578</v>
      </c>
      <c r="N163" s="1">
        <v>1.5</v>
      </c>
      <c r="O163" s="4">
        <f t="shared" si="37"/>
        <v>0.92774348632855286</v>
      </c>
      <c r="P163" s="5">
        <f t="shared" si="38"/>
        <v>1.53</v>
      </c>
      <c r="Q163" s="4">
        <f t="shared" si="39"/>
        <v>0.91228758881831862</v>
      </c>
      <c r="R163" s="1">
        <v>1.56</v>
      </c>
      <c r="S163" s="4">
        <f t="shared" si="40"/>
        <v>0.89655108934814853</v>
      </c>
      <c r="T163" s="1">
        <v>1.62</v>
      </c>
      <c r="U163" s="12">
        <f t="shared" si="41"/>
        <v>0.85044120454023298</v>
      </c>
      <c r="V163" s="7">
        <f t="shared" si="42"/>
        <v>1.5133354690682516E-2</v>
      </c>
      <c r="W163" s="3">
        <f t="shared" si="43"/>
        <v>1.637239448069136E-2</v>
      </c>
      <c r="X163" s="1" t="e">
        <f t="shared" si="44"/>
        <v>#N/A</v>
      </c>
      <c r="Y163" s="1" t="e">
        <f t="shared" si="45"/>
        <v>#N/A</v>
      </c>
      <c r="Z163" s="8" t="e">
        <f t="shared" si="46"/>
        <v>#N/A</v>
      </c>
      <c r="AA163" s="1" t="e">
        <f t="shared" si="47"/>
        <v>#N/A</v>
      </c>
    </row>
    <row r="164" spans="1:27" x14ac:dyDescent="0.25">
      <c r="A164" s="13" t="s">
        <v>106</v>
      </c>
      <c r="B164" s="1">
        <v>2.0699999999999998</v>
      </c>
      <c r="C164" s="1">
        <v>2.02</v>
      </c>
      <c r="D164" s="1">
        <v>1.97</v>
      </c>
      <c r="E164" s="1">
        <v>1.87</v>
      </c>
      <c r="F164" s="1">
        <v>1.73</v>
      </c>
      <c r="G164" s="4">
        <f t="shared" si="32"/>
        <v>0.98284878576656121</v>
      </c>
      <c r="H164" s="1">
        <v>1.51</v>
      </c>
      <c r="I164" s="4">
        <f t="shared" si="33"/>
        <v>0.9702514638494153</v>
      </c>
      <c r="J164" s="1">
        <v>1.43</v>
      </c>
      <c r="K164" s="4">
        <f t="shared" si="34"/>
        <v>0.95800718599575396</v>
      </c>
      <c r="L164" s="1">
        <f t="shared" si="35"/>
        <v>1.415</v>
      </c>
      <c r="M164" s="4">
        <f t="shared" si="36"/>
        <v>0.9449719825718722</v>
      </c>
      <c r="N164" s="1">
        <v>1.4</v>
      </c>
      <c r="O164" s="4">
        <f t="shared" si="37"/>
        <v>0.93239381990594827</v>
      </c>
      <c r="P164" s="5">
        <f t="shared" si="38"/>
        <v>1.43</v>
      </c>
      <c r="Q164" s="4">
        <f t="shared" si="39"/>
        <v>0.9177777684195032</v>
      </c>
      <c r="R164" s="1">
        <v>1.46</v>
      </c>
      <c r="S164" s="4">
        <f t="shared" si="40"/>
        <v>0.90284896381793012</v>
      </c>
      <c r="T164" s="1">
        <v>1.52</v>
      </c>
      <c r="U164" s="12">
        <f t="shared" si="41"/>
        <v>0.85898828074112343</v>
      </c>
      <c r="V164" s="7">
        <f t="shared" si="42"/>
        <v>1.4118525202622717E-2</v>
      </c>
      <c r="W164" s="3">
        <f t="shared" si="43"/>
        <v>1.5350612273736731E-2</v>
      </c>
      <c r="X164" s="1" t="e">
        <f t="shared" si="44"/>
        <v>#N/A</v>
      </c>
      <c r="Y164" s="1" t="e">
        <f t="shared" si="45"/>
        <v>#N/A</v>
      </c>
      <c r="Z164" s="8" t="e">
        <f t="shared" si="46"/>
        <v>#N/A</v>
      </c>
      <c r="AA164" s="1" t="e">
        <f t="shared" si="47"/>
        <v>#N/A</v>
      </c>
    </row>
    <row r="165" spans="1:27" x14ac:dyDescent="0.25">
      <c r="A165" s="13" t="s">
        <v>107</v>
      </c>
      <c r="B165" s="1">
        <v>2.09</v>
      </c>
      <c r="C165" s="1">
        <v>2.0299999999999998</v>
      </c>
      <c r="D165" s="1">
        <v>2.0099999999999998</v>
      </c>
      <c r="E165" s="1">
        <v>1.9</v>
      </c>
      <c r="F165" s="1">
        <v>1.75</v>
      </c>
      <c r="G165" s="4">
        <f t="shared" si="32"/>
        <v>0.9826522356650732</v>
      </c>
      <c r="H165" s="1">
        <v>1.54</v>
      </c>
      <c r="I165" s="4">
        <f t="shared" si="33"/>
        <v>0.96966948758144533</v>
      </c>
      <c r="J165" s="1">
        <v>1.47</v>
      </c>
      <c r="K165" s="4">
        <f t="shared" si="34"/>
        <v>0.95685826686190967</v>
      </c>
      <c r="L165" s="1">
        <f t="shared" si="35"/>
        <v>1.45</v>
      </c>
      <c r="M165" s="4">
        <f t="shared" si="36"/>
        <v>0.94364994743679853</v>
      </c>
      <c r="N165" s="1">
        <v>1.43</v>
      </c>
      <c r="O165" s="4">
        <f t="shared" si="37"/>
        <v>0.93099627759486181</v>
      </c>
      <c r="P165" s="5">
        <f t="shared" si="38"/>
        <v>1.46</v>
      </c>
      <c r="Q165" s="4">
        <f t="shared" si="39"/>
        <v>0.91612725434465414</v>
      </c>
      <c r="R165" s="1">
        <v>1.49</v>
      </c>
      <c r="S165" s="4">
        <f t="shared" si="40"/>
        <v>0.9009549703830616</v>
      </c>
      <c r="T165" s="1">
        <v>1.54</v>
      </c>
      <c r="U165" s="12">
        <f t="shared" si="41"/>
        <v>0.8572720210114575</v>
      </c>
      <c r="V165" s="7">
        <f t="shared" si="42"/>
        <v>1.4424379001635096E-2</v>
      </c>
      <c r="W165" s="3">
        <f t="shared" si="43"/>
        <v>1.5560042051124996E-2</v>
      </c>
      <c r="X165" s="1" t="e">
        <f t="shared" si="44"/>
        <v>#N/A</v>
      </c>
      <c r="Y165" s="1" t="e">
        <f t="shared" si="45"/>
        <v>#N/A</v>
      </c>
      <c r="Z165" s="8" t="e">
        <f t="shared" si="46"/>
        <v>#N/A</v>
      </c>
      <c r="AA165" s="1" t="e">
        <f t="shared" si="47"/>
        <v>#N/A</v>
      </c>
    </row>
    <row r="166" spans="1:27" x14ac:dyDescent="0.25">
      <c r="A166" s="13" t="s">
        <v>108</v>
      </c>
      <c r="B166" s="1">
        <v>2.0699999999999998</v>
      </c>
      <c r="C166" s="1">
        <v>2.0299999999999998</v>
      </c>
      <c r="D166" s="1">
        <v>1.98</v>
      </c>
      <c r="E166" s="1">
        <v>1.94</v>
      </c>
      <c r="F166" s="1">
        <v>1.77</v>
      </c>
      <c r="G166" s="4">
        <f t="shared" si="32"/>
        <v>0.9824557248696747</v>
      </c>
      <c r="H166" s="1">
        <v>1.53</v>
      </c>
      <c r="I166" s="4">
        <f t="shared" si="33"/>
        <v>0.96986344087364429</v>
      </c>
      <c r="J166" s="1">
        <v>1.43</v>
      </c>
      <c r="K166" s="4">
        <f t="shared" si="34"/>
        <v>0.95800718599575396</v>
      </c>
      <c r="L166" s="1">
        <f t="shared" si="35"/>
        <v>1.415</v>
      </c>
      <c r="M166" s="4">
        <f t="shared" si="36"/>
        <v>0.9449719825718722</v>
      </c>
      <c r="N166" s="1">
        <v>1.4</v>
      </c>
      <c r="O166" s="4">
        <f t="shared" si="37"/>
        <v>0.93239381990594827</v>
      </c>
      <c r="P166" s="5">
        <f t="shared" si="38"/>
        <v>1.42</v>
      </c>
      <c r="Q166" s="4">
        <f t="shared" si="39"/>
        <v>0.91832860031359809</v>
      </c>
      <c r="R166" s="1">
        <v>1.44</v>
      </c>
      <c r="S166" s="4">
        <f t="shared" si="40"/>
        <v>0.90411383757230723</v>
      </c>
      <c r="T166" s="1">
        <v>1.49</v>
      </c>
      <c r="U166" s="12">
        <f t="shared" si="41"/>
        <v>0.86156911489895827</v>
      </c>
      <c r="V166" s="7">
        <f t="shared" si="42"/>
        <v>1.4120828557138056E-2</v>
      </c>
      <c r="W166" s="3">
        <f t="shared" si="43"/>
        <v>1.5055276213831638E-2</v>
      </c>
      <c r="X166" s="1" t="e">
        <f t="shared" si="44"/>
        <v>#N/A</v>
      </c>
      <c r="Y166" s="1" t="e">
        <f t="shared" si="45"/>
        <v>#N/A</v>
      </c>
      <c r="Z166" s="8" t="e">
        <f t="shared" si="46"/>
        <v>#N/A</v>
      </c>
      <c r="AA166" s="1" t="e">
        <f t="shared" si="47"/>
        <v>#N/A</v>
      </c>
    </row>
    <row r="167" spans="1:27" x14ac:dyDescent="0.25">
      <c r="A167" s="13" t="s">
        <v>109</v>
      </c>
      <c r="B167" s="1">
        <v>2.0699999999999998</v>
      </c>
      <c r="C167" s="1">
        <v>2.04</v>
      </c>
      <c r="D167" s="1">
        <v>1.99</v>
      </c>
      <c r="E167" s="1">
        <v>1.89</v>
      </c>
      <c r="F167" s="1">
        <v>1.74</v>
      </c>
      <c r="G167" s="4">
        <f t="shared" si="32"/>
        <v>0.98275050580206458</v>
      </c>
      <c r="H167" s="1">
        <v>1.5</v>
      </c>
      <c r="I167" s="4">
        <f t="shared" si="33"/>
        <v>0.97044553354850815</v>
      </c>
      <c r="J167" s="1">
        <v>1.42</v>
      </c>
      <c r="K167" s="4">
        <f t="shared" si="34"/>
        <v>0.95829463126618741</v>
      </c>
      <c r="L167" s="1">
        <f t="shared" si="35"/>
        <v>1.395</v>
      </c>
      <c r="M167" s="4">
        <f t="shared" si="36"/>
        <v>0.94572826262961784</v>
      </c>
      <c r="N167" s="1">
        <v>1.37</v>
      </c>
      <c r="O167" s="4">
        <f t="shared" si="37"/>
        <v>0.93379346010352282</v>
      </c>
      <c r="P167" s="5">
        <f t="shared" si="38"/>
        <v>1.395</v>
      </c>
      <c r="Q167" s="4">
        <f t="shared" si="39"/>
        <v>0.91970712685049749</v>
      </c>
      <c r="R167" s="1">
        <v>1.42</v>
      </c>
      <c r="S167" s="4">
        <f t="shared" si="40"/>
        <v>0.90538048339009547</v>
      </c>
      <c r="T167" s="1">
        <v>1.47</v>
      </c>
      <c r="U167" s="12">
        <f t="shared" si="41"/>
        <v>0.86329397741631941</v>
      </c>
      <c r="V167" s="7">
        <f t="shared" si="42"/>
        <v>1.3818903910241239E-2</v>
      </c>
      <c r="W167" s="3">
        <f t="shared" si="43"/>
        <v>1.4849694854546226E-2</v>
      </c>
      <c r="X167" s="1" t="e">
        <f t="shared" si="44"/>
        <v>#N/A</v>
      </c>
      <c r="Y167" s="1" t="e">
        <f t="shared" si="45"/>
        <v>#N/A</v>
      </c>
      <c r="Z167" s="8" t="e">
        <f t="shared" si="46"/>
        <v>#N/A</v>
      </c>
      <c r="AA167" s="1" t="e">
        <f t="shared" si="47"/>
        <v>#N/A</v>
      </c>
    </row>
    <row r="168" spans="1:27" x14ac:dyDescent="0.25">
      <c r="A168" s="13" t="s">
        <v>110</v>
      </c>
      <c r="B168" s="1">
        <v>2.1</v>
      </c>
      <c r="C168" s="1">
        <v>2.0299999999999998</v>
      </c>
      <c r="D168" s="1">
        <v>1.99</v>
      </c>
      <c r="E168" s="1">
        <v>1.89</v>
      </c>
      <c r="F168" s="1">
        <v>1.75</v>
      </c>
      <c r="G168" s="4">
        <f t="shared" si="32"/>
        <v>0.9826522356650732</v>
      </c>
      <c r="H168" s="1">
        <v>1.53</v>
      </c>
      <c r="I168" s="4">
        <f t="shared" si="33"/>
        <v>0.96986344087364429</v>
      </c>
      <c r="J168" s="1">
        <v>1.44</v>
      </c>
      <c r="K168" s="4">
        <f t="shared" si="34"/>
        <v>0.95771982694596791</v>
      </c>
      <c r="L168" s="1">
        <f t="shared" si="35"/>
        <v>1.42</v>
      </c>
      <c r="M168" s="4">
        <f t="shared" si="36"/>
        <v>0.94478300707353757</v>
      </c>
      <c r="N168" s="1">
        <v>1.4</v>
      </c>
      <c r="O168" s="4">
        <f t="shared" si="37"/>
        <v>0.93239381990594827</v>
      </c>
      <c r="P168" s="5">
        <f t="shared" si="38"/>
        <v>1.43</v>
      </c>
      <c r="Q168" s="4">
        <f t="shared" si="39"/>
        <v>0.9177777684195032</v>
      </c>
      <c r="R168" s="1">
        <v>1.46</v>
      </c>
      <c r="S168" s="4">
        <f t="shared" si="40"/>
        <v>0.90284896381793012</v>
      </c>
      <c r="T168" s="1">
        <v>1.5</v>
      </c>
      <c r="U168" s="12">
        <f t="shared" si="41"/>
        <v>0.86070797642505781</v>
      </c>
      <c r="V168" s="7">
        <f t="shared" si="42"/>
        <v>1.4121653918098352E-2</v>
      </c>
      <c r="W168" s="3">
        <f t="shared" si="43"/>
        <v>1.5156643434566647E-2</v>
      </c>
      <c r="X168" s="1" t="e">
        <f t="shared" si="44"/>
        <v>#N/A</v>
      </c>
      <c r="Y168" s="1" t="e">
        <f t="shared" si="45"/>
        <v>#N/A</v>
      </c>
      <c r="Z168" s="8" t="e">
        <f t="shared" si="46"/>
        <v>#N/A</v>
      </c>
      <c r="AA168" s="1" t="e">
        <f t="shared" si="47"/>
        <v>#N/A</v>
      </c>
    </row>
    <row r="169" spans="1:27" x14ac:dyDescent="0.25">
      <c r="A169" s="13" t="s">
        <v>111</v>
      </c>
      <c r="B169" s="1">
        <v>2.1</v>
      </c>
      <c r="C169" s="1">
        <v>2.04</v>
      </c>
      <c r="D169" s="1">
        <v>1.99</v>
      </c>
      <c r="E169" s="1">
        <v>1.89</v>
      </c>
      <c r="F169" s="1">
        <v>1.76</v>
      </c>
      <c r="G169" s="4">
        <f t="shared" si="32"/>
        <v>0.98255397535460409</v>
      </c>
      <c r="H169" s="1">
        <v>1.5</v>
      </c>
      <c r="I169" s="4">
        <f t="shared" si="33"/>
        <v>0.97044553354850815</v>
      </c>
      <c r="J169" s="1">
        <v>1.42</v>
      </c>
      <c r="K169" s="4">
        <f t="shared" si="34"/>
        <v>0.95829463126618741</v>
      </c>
      <c r="L169" s="1">
        <f t="shared" si="35"/>
        <v>1.4049999999999998</v>
      </c>
      <c r="M169" s="4">
        <f t="shared" si="36"/>
        <v>0.94535004697274028</v>
      </c>
      <c r="N169" s="1">
        <v>1.39</v>
      </c>
      <c r="O169" s="4">
        <f t="shared" si="37"/>
        <v>0.93286013338455598</v>
      </c>
      <c r="P169" s="5">
        <f t="shared" si="38"/>
        <v>1.42</v>
      </c>
      <c r="Q169" s="4">
        <f t="shared" si="39"/>
        <v>0.91832860031359809</v>
      </c>
      <c r="R169" s="1">
        <v>1.45</v>
      </c>
      <c r="S169" s="4">
        <f t="shared" si="40"/>
        <v>0.90348117934222072</v>
      </c>
      <c r="T169" s="1">
        <v>1.5</v>
      </c>
      <c r="U169" s="12">
        <f t="shared" si="41"/>
        <v>0.86070797642505781</v>
      </c>
      <c r="V169" s="7">
        <f t="shared" si="42"/>
        <v>1.4018124240477173E-2</v>
      </c>
      <c r="W169" s="3">
        <f t="shared" si="43"/>
        <v>1.515124408612133E-2</v>
      </c>
      <c r="X169" s="1" t="e">
        <f t="shared" si="44"/>
        <v>#N/A</v>
      </c>
      <c r="Y169" s="1" t="e">
        <f t="shared" si="45"/>
        <v>#N/A</v>
      </c>
      <c r="Z169" s="8" t="e">
        <f t="shared" si="46"/>
        <v>#N/A</v>
      </c>
      <c r="AA169" s="1" t="e">
        <f t="shared" si="47"/>
        <v>#N/A</v>
      </c>
    </row>
    <row r="170" spans="1:27" x14ac:dyDescent="0.25">
      <c r="A170" s="13">
        <v>43533</v>
      </c>
      <c r="B170" s="1">
        <v>2.06</v>
      </c>
      <c r="C170" s="1">
        <v>2.0099999999999998</v>
      </c>
      <c r="D170" s="1">
        <v>1.98</v>
      </c>
      <c r="E170" s="1">
        <v>1.88</v>
      </c>
      <c r="F170" s="1">
        <v>1.72</v>
      </c>
      <c r="G170" s="4">
        <f t="shared" si="32"/>
        <v>0.98294707555954552</v>
      </c>
      <c r="H170" s="1">
        <v>1.47</v>
      </c>
      <c r="I170" s="4">
        <f t="shared" si="33"/>
        <v>0.97102797558377463</v>
      </c>
      <c r="J170" s="1">
        <v>1.38</v>
      </c>
      <c r="K170" s="4">
        <f t="shared" si="34"/>
        <v>0.95944527507191302</v>
      </c>
      <c r="L170" s="1">
        <f t="shared" si="35"/>
        <v>1.365</v>
      </c>
      <c r="M170" s="4">
        <f t="shared" si="36"/>
        <v>0.94686381774157391</v>
      </c>
      <c r="N170" s="1">
        <v>1.35</v>
      </c>
      <c r="O170" s="4">
        <f t="shared" si="37"/>
        <v>0.93472772061602749</v>
      </c>
      <c r="P170" s="5">
        <f t="shared" si="38"/>
        <v>1.385</v>
      </c>
      <c r="Q170" s="4">
        <f t="shared" si="39"/>
        <v>0.920259116707005</v>
      </c>
      <c r="R170" s="1">
        <v>1.42</v>
      </c>
      <c r="S170" s="4">
        <f t="shared" si="40"/>
        <v>0.90538048339009547</v>
      </c>
      <c r="T170" s="1">
        <v>1.47</v>
      </c>
      <c r="U170" s="12">
        <f t="shared" si="41"/>
        <v>0.86329397741631941</v>
      </c>
      <c r="V170" s="7">
        <f t="shared" si="42"/>
        <v>1.3612537617732739E-2</v>
      </c>
      <c r="W170" s="3">
        <f t="shared" si="43"/>
        <v>1.4842356755300566E-2</v>
      </c>
      <c r="X170" s="1" t="e">
        <f t="shared" si="44"/>
        <v>#N/A</v>
      </c>
      <c r="Y170" s="1" t="e">
        <f t="shared" si="45"/>
        <v>#N/A</v>
      </c>
      <c r="Z170" s="8" t="e">
        <f t="shared" si="46"/>
        <v>#N/A</v>
      </c>
      <c r="AA170" s="1" t="e">
        <f t="shared" si="47"/>
        <v>#N/A</v>
      </c>
    </row>
    <row r="171" spans="1:27" x14ac:dyDescent="0.25">
      <c r="A171" s="13">
        <v>43564</v>
      </c>
      <c r="B171" s="1">
        <v>2.0499999999999998</v>
      </c>
      <c r="C171" s="1">
        <v>2.02</v>
      </c>
      <c r="D171" s="1">
        <v>1.97</v>
      </c>
      <c r="E171" s="1">
        <v>1.87</v>
      </c>
      <c r="F171" s="1">
        <v>1.69</v>
      </c>
      <c r="G171" s="4">
        <f t="shared" si="32"/>
        <v>0.98324200391925543</v>
      </c>
      <c r="H171" s="1">
        <v>1.43</v>
      </c>
      <c r="I171" s="4">
        <f t="shared" si="33"/>
        <v>0.9718051087760714</v>
      </c>
      <c r="J171" s="1">
        <v>1.36</v>
      </c>
      <c r="K171" s="4">
        <f t="shared" si="34"/>
        <v>0.96002111497165088</v>
      </c>
      <c r="L171" s="1">
        <f t="shared" si="35"/>
        <v>1.34</v>
      </c>
      <c r="M171" s="4">
        <f t="shared" si="36"/>
        <v>0.94781115514907444</v>
      </c>
      <c r="N171" s="1">
        <v>1.32</v>
      </c>
      <c r="O171" s="4">
        <f t="shared" si="37"/>
        <v>0.93613086429161885</v>
      </c>
      <c r="P171" s="5">
        <f t="shared" si="38"/>
        <v>1.3599999999999999</v>
      </c>
      <c r="Q171" s="4">
        <f t="shared" si="39"/>
        <v>0.92164054119141181</v>
      </c>
      <c r="R171" s="1">
        <v>1.4</v>
      </c>
      <c r="S171" s="4">
        <f t="shared" si="40"/>
        <v>0.90664890375392093</v>
      </c>
      <c r="T171" s="1">
        <v>1.47</v>
      </c>
      <c r="U171" s="12">
        <f t="shared" si="41"/>
        <v>0.86329397741631941</v>
      </c>
      <c r="V171" s="7">
        <f t="shared" si="42"/>
        <v>1.3308814197026276E-2</v>
      </c>
      <c r="W171" s="3">
        <f t="shared" si="43"/>
        <v>1.4831651165823008E-2</v>
      </c>
      <c r="X171" s="1" t="e">
        <f t="shared" si="44"/>
        <v>#N/A</v>
      </c>
      <c r="Y171" s="14">
        <f t="shared" si="45"/>
        <v>1.3308814197026276E-2</v>
      </c>
      <c r="Z171" s="8" t="e">
        <f t="shared" si="46"/>
        <v>#N/A</v>
      </c>
      <c r="AA171" s="14">
        <f t="shared" si="47"/>
        <v>1.4831651165823008E-2</v>
      </c>
    </row>
    <row r="172" spans="1:27" x14ac:dyDescent="0.25">
      <c r="A172" s="13">
        <v>43594</v>
      </c>
      <c r="B172" s="1">
        <v>2.0499999999999998</v>
      </c>
      <c r="C172" s="1">
        <v>2.0099999999999998</v>
      </c>
      <c r="D172" s="1">
        <v>1.97</v>
      </c>
      <c r="E172" s="1">
        <v>1.88</v>
      </c>
      <c r="F172" s="1">
        <v>1.73</v>
      </c>
      <c r="G172" s="4">
        <f t="shared" si="32"/>
        <v>0.98284878576656121</v>
      </c>
      <c r="H172" s="1">
        <v>1.55</v>
      </c>
      <c r="I172" s="4">
        <f t="shared" si="33"/>
        <v>0.96947557307602594</v>
      </c>
      <c r="J172" s="1">
        <v>1.47</v>
      </c>
      <c r="K172" s="4">
        <f t="shared" si="34"/>
        <v>0.95685826686190967</v>
      </c>
      <c r="L172" s="1">
        <f t="shared" si="35"/>
        <v>1.45</v>
      </c>
      <c r="M172" s="4">
        <f t="shared" si="36"/>
        <v>0.94364994743679853</v>
      </c>
      <c r="N172" s="1">
        <v>1.43</v>
      </c>
      <c r="O172" s="4">
        <f t="shared" si="37"/>
        <v>0.93099627759486181</v>
      </c>
      <c r="P172" s="5">
        <f t="shared" si="38"/>
        <v>1.47</v>
      </c>
      <c r="Q172" s="4">
        <f t="shared" si="39"/>
        <v>0.91557774286197757</v>
      </c>
      <c r="R172" s="1">
        <v>1.51</v>
      </c>
      <c r="S172" s="4">
        <f t="shared" si="40"/>
        <v>0.89969451594850369</v>
      </c>
      <c r="T172" s="1">
        <v>1.57</v>
      </c>
      <c r="U172" s="12">
        <f t="shared" si="41"/>
        <v>0.85470405881768508</v>
      </c>
      <c r="V172" s="7">
        <f t="shared" si="42"/>
        <v>1.4424371054687626E-2</v>
      </c>
      <c r="W172" s="3">
        <f t="shared" si="43"/>
        <v>1.5856439946051452E-2</v>
      </c>
      <c r="X172" s="1" t="e">
        <f t="shared" si="44"/>
        <v>#N/A</v>
      </c>
      <c r="Y172" s="1" t="e">
        <f t="shared" si="45"/>
        <v>#N/A</v>
      </c>
      <c r="Z172" s="8" t="e">
        <f t="shared" si="46"/>
        <v>#N/A</v>
      </c>
      <c r="AA172" s="1" t="e">
        <f t="shared" si="47"/>
        <v>#N/A</v>
      </c>
    </row>
    <row r="173" spans="1:27" x14ac:dyDescent="0.25">
      <c r="A173" s="13">
        <v>43625</v>
      </c>
      <c r="B173" s="1">
        <v>2.0499999999999998</v>
      </c>
      <c r="C173" s="1">
        <v>2</v>
      </c>
      <c r="D173" s="1">
        <v>1.96</v>
      </c>
      <c r="E173" s="1">
        <v>1.88</v>
      </c>
      <c r="F173" s="1">
        <v>1.73</v>
      </c>
      <c r="G173" s="4">
        <f t="shared" si="32"/>
        <v>0.98284878576656121</v>
      </c>
      <c r="H173" s="1">
        <v>1.53</v>
      </c>
      <c r="I173" s="4">
        <f t="shared" si="33"/>
        <v>0.96986344087364429</v>
      </c>
      <c r="J173" s="1">
        <v>1.46</v>
      </c>
      <c r="K173" s="4">
        <f t="shared" si="34"/>
        <v>0.95714536740489642</v>
      </c>
      <c r="L173" s="1">
        <f t="shared" si="35"/>
        <v>1.44</v>
      </c>
      <c r="M173" s="4">
        <f t="shared" si="36"/>
        <v>0.94402748291783567</v>
      </c>
      <c r="N173" s="1">
        <v>1.42</v>
      </c>
      <c r="O173" s="4">
        <f t="shared" si="37"/>
        <v>0.93146189212759212</v>
      </c>
      <c r="P173" s="5">
        <f t="shared" si="38"/>
        <v>1.46</v>
      </c>
      <c r="Q173" s="4">
        <f t="shared" si="39"/>
        <v>0.91612725434465414</v>
      </c>
      <c r="R173" s="1">
        <v>1.5</v>
      </c>
      <c r="S173" s="4">
        <f t="shared" si="40"/>
        <v>0.90032452258626561</v>
      </c>
      <c r="T173" s="1">
        <v>1.55</v>
      </c>
      <c r="U173" s="12">
        <f t="shared" si="41"/>
        <v>0.85641517748361351</v>
      </c>
      <c r="V173" s="7">
        <f t="shared" si="42"/>
        <v>1.4322494965382578E-2</v>
      </c>
      <c r="W173" s="3">
        <f t="shared" si="43"/>
        <v>1.5656322023592368E-2</v>
      </c>
      <c r="X173" s="1" t="e">
        <f t="shared" si="44"/>
        <v>#N/A</v>
      </c>
      <c r="Y173" s="1" t="e">
        <f t="shared" si="45"/>
        <v>#N/A</v>
      </c>
      <c r="Z173" s="8" t="e">
        <f t="shared" si="46"/>
        <v>#N/A</v>
      </c>
      <c r="AA173" s="1" t="e">
        <f t="shared" si="47"/>
        <v>#N/A</v>
      </c>
    </row>
    <row r="174" spans="1:27" x14ac:dyDescent="0.25">
      <c r="A174" s="13">
        <v>43717</v>
      </c>
      <c r="B174" s="1">
        <v>2.04</v>
      </c>
      <c r="C174" s="1">
        <v>1.99</v>
      </c>
      <c r="D174" s="1">
        <v>1.96</v>
      </c>
      <c r="E174" s="1">
        <v>1.87</v>
      </c>
      <c r="F174" s="1">
        <v>1.74</v>
      </c>
      <c r="G174" s="4">
        <f t="shared" si="32"/>
        <v>0.98275050580206458</v>
      </c>
      <c r="H174" s="1">
        <v>1.58</v>
      </c>
      <c r="I174" s="4">
        <f t="shared" si="33"/>
        <v>0.96889406220288765</v>
      </c>
      <c r="J174" s="1">
        <v>1.52</v>
      </c>
      <c r="K174" s="4">
        <f t="shared" si="34"/>
        <v>0.955424055389136</v>
      </c>
      <c r="L174" s="1">
        <f t="shared" si="35"/>
        <v>1.5049999999999999</v>
      </c>
      <c r="M174" s="4">
        <f t="shared" si="36"/>
        <v>0.9415761995115669</v>
      </c>
      <c r="N174" s="1">
        <v>1.49</v>
      </c>
      <c r="O174" s="4">
        <f t="shared" si="37"/>
        <v>0.92820747405898341</v>
      </c>
      <c r="P174" s="5">
        <f t="shared" si="38"/>
        <v>1.53</v>
      </c>
      <c r="Q174" s="4">
        <f t="shared" si="39"/>
        <v>0.91228758881831862</v>
      </c>
      <c r="R174" s="1">
        <v>1.57</v>
      </c>
      <c r="S174" s="4">
        <f t="shared" si="40"/>
        <v>0.89592372318937785</v>
      </c>
      <c r="T174" s="1">
        <v>1.63</v>
      </c>
      <c r="U174" s="12">
        <f t="shared" si="41"/>
        <v>0.84959118841459025</v>
      </c>
      <c r="V174" s="7">
        <f t="shared" si="42"/>
        <v>1.5029253884746617E-2</v>
      </c>
      <c r="W174" s="3">
        <f t="shared" si="43"/>
        <v>1.6467209642186151E-2</v>
      </c>
      <c r="X174" s="1" t="e">
        <f t="shared" si="44"/>
        <v>#N/A</v>
      </c>
      <c r="Y174" s="1" t="e">
        <f t="shared" si="45"/>
        <v>#N/A</v>
      </c>
      <c r="Z174" s="8" t="e">
        <f t="shared" si="46"/>
        <v>#N/A</v>
      </c>
      <c r="AA174" s="1" t="e">
        <f t="shared" si="47"/>
        <v>#N/A</v>
      </c>
    </row>
    <row r="175" spans="1:27" x14ac:dyDescent="0.25">
      <c r="A175" s="13">
        <v>43747</v>
      </c>
      <c r="B175" s="1">
        <v>2.04</v>
      </c>
      <c r="C175" s="1">
        <v>1.99</v>
      </c>
      <c r="D175" s="1">
        <v>1.95</v>
      </c>
      <c r="E175" s="1">
        <v>1.89</v>
      </c>
      <c r="F175" s="1">
        <v>1.81</v>
      </c>
      <c r="G175" s="4">
        <f t="shared" si="32"/>
        <v>0.98206282116570631</v>
      </c>
      <c r="H175" s="1">
        <v>1.67</v>
      </c>
      <c r="I175" s="4">
        <f t="shared" si="33"/>
        <v>0.96715162155796175</v>
      </c>
      <c r="J175" s="1">
        <v>1.61</v>
      </c>
      <c r="K175" s="4">
        <f t="shared" si="34"/>
        <v>0.95284788982811308</v>
      </c>
      <c r="L175" s="1">
        <f t="shared" si="35"/>
        <v>1.5950000000000002</v>
      </c>
      <c r="M175" s="4">
        <f t="shared" si="36"/>
        <v>0.93819261929198638</v>
      </c>
      <c r="N175" s="1">
        <v>1.58</v>
      </c>
      <c r="O175" s="4">
        <f t="shared" si="37"/>
        <v>0.92403992444508676</v>
      </c>
      <c r="P175" s="5">
        <f t="shared" si="38"/>
        <v>1.62</v>
      </c>
      <c r="Q175" s="4">
        <f t="shared" si="39"/>
        <v>0.90737451308195605</v>
      </c>
      <c r="R175" s="1">
        <v>1.66</v>
      </c>
      <c r="S175" s="4">
        <f t="shared" si="40"/>
        <v>0.89029714606113031</v>
      </c>
      <c r="T175" s="1">
        <v>1.72</v>
      </c>
      <c r="U175" s="12">
        <f t="shared" si="41"/>
        <v>0.84197917316849991</v>
      </c>
      <c r="V175" s="7">
        <f t="shared" si="42"/>
        <v>1.5943613383998245E-2</v>
      </c>
      <c r="W175" s="3">
        <f t="shared" si="43"/>
        <v>1.7388038636438691E-2</v>
      </c>
      <c r="X175" s="1" t="e">
        <f t="shared" si="44"/>
        <v>#N/A</v>
      </c>
      <c r="Y175" s="1" t="e">
        <f t="shared" si="45"/>
        <v>#N/A</v>
      </c>
      <c r="Z175" s="8" t="e">
        <f t="shared" si="46"/>
        <v>#N/A</v>
      </c>
      <c r="AA175" s="1" t="e">
        <f t="shared" si="47"/>
        <v>#N/A</v>
      </c>
    </row>
    <row r="176" spans="1:27" x14ac:dyDescent="0.25">
      <c r="A176" s="13">
        <v>43778</v>
      </c>
      <c r="B176" s="1">
        <v>2.0099999999999998</v>
      </c>
      <c r="C176" s="1">
        <v>1.97</v>
      </c>
      <c r="D176" s="1">
        <v>1.96</v>
      </c>
      <c r="E176" s="1">
        <v>1.88</v>
      </c>
      <c r="F176" s="1">
        <v>1.79</v>
      </c>
      <c r="G176" s="4">
        <f t="shared" si="32"/>
        <v>0.98225925337250541</v>
      </c>
      <c r="H176" s="1">
        <v>1.68</v>
      </c>
      <c r="I176" s="4">
        <f t="shared" si="33"/>
        <v>0.96695821057539311</v>
      </c>
      <c r="J176" s="1">
        <v>1.62</v>
      </c>
      <c r="K176" s="4">
        <f t="shared" si="34"/>
        <v>0.95256207833503226</v>
      </c>
      <c r="L176" s="1">
        <f t="shared" si="35"/>
        <v>1.61</v>
      </c>
      <c r="M176" s="4">
        <f t="shared" si="36"/>
        <v>0.9376298725613128</v>
      </c>
      <c r="N176" s="1">
        <v>1.6</v>
      </c>
      <c r="O176" s="4">
        <f t="shared" si="37"/>
        <v>0.92311634638663576</v>
      </c>
      <c r="P176" s="5">
        <f t="shared" si="38"/>
        <v>1.6400000000000001</v>
      </c>
      <c r="Q176" s="4">
        <f t="shared" si="39"/>
        <v>0.90628631671466164</v>
      </c>
      <c r="R176" s="1">
        <v>1.68</v>
      </c>
      <c r="S176" s="4">
        <f t="shared" si="40"/>
        <v>0.88905160214082779</v>
      </c>
      <c r="T176" s="1">
        <v>1.75</v>
      </c>
      <c r="U176" s="12">
        <f t="shared" si="41"/>
        <v>0.83945702076920736</v>
      </c>
      <c r="V176" s="7">
        <f t="shared" si="42"/>
        <v>1.6143461992212633E-2</v>
      </c>
      <c r="W176" s="3">
        <f t="shared" si="43"/>
        <v>1.7688279753377893E-2</v>
      </c>
      <c r="X176" s="1" t="e">
        <f t="shared" si="44"/>
        <v>#N/A</v>
      </c>
      <c r="Y176" s="1" t="e">
        <f t="shared" si="45"/>
        <v>#N/A</v>
      </c>
      <c r="Z176" s="8" t="e">
        <f t="shared" si="46"/>
        <v>#N/A</v>
      </c>
      <c r="AA176" s="1" t="e">
        <f t="shared" si="47"/>
        <v>#N/A</v>
      </c>
    </row>
    <row r="177" spans="1:27" x14ac:dyDescent="0.25">
      <c r="A177" s="13">
        <v>43808</v>
      </c>
      <c r="B177" s="1">
        <v>1.99</v>
      </c>
      <c r="C177" s="1">
        <v>1.97</v>
      </c>
      <c r="D177" s="1">
        <v>1.95</v>
      </c>
      <c r="E177" s="1">
        <v>1.9</v>
      </c>
      <c r="F177" s="1">
        <v>1.82</v>
      </c>
      <c r="G177" s="4">
        <f t="shared" si="32"/>
        <v>0.98196461979374017</v>
      </c>
      <c r="H177" s="1">
        <v>1.72</v>
      </c>
      <c r="I177" s="4">
        <f t="shared" si="33"/>
        <v>0.96618495335106291</v>
      </c>
      <c r="J177" s="1">
        <v>1.67</v>
      </c>
      <c r="K177" s="4">
        <f t="shared" si="34"/>
        <v>0.95113430631425255</v>
      </c>
      <c r="L177" s="1">
        <f t="shared" si="35"/>
        <v>1.66</v>
      </c>
      <c r="M177" s="4">
        <f t="shared" si="36"/>
        <v>0.9357564868263869</v>
      </c>
      <c r="N177" s="1">
        <v>1.65</v>
      </c>
      <c r="O177" s="4">
        <f t="shared" si="37"/>
        <v>0.92081143785680453</v>
      </c>
      <c r="P177" s="5">
        <f t="shared" si="38"/>
        <v>1.6850000000000001</v>
      </c>
      <c r="Q177" s="4">
        <f t="shared" si="39"/>
        <v>0.90384264410209003</v>
      </c>
      <c r="R177" s="1">
        <v>1.72</v>
      </c>
      <c r="S177" s="4">
        <f t="shared" si="40"/>
        <v>0.88656573948664608</v>
      </c>
      <c r="T177" s="1">
        <v>1.79</v>
      </c>
      <c r="U177" s="12">
        <f t="shared" si="41"/>
        <v>0.8361058993970355</v>
      </c>
      <c r="V177" s="7">
        <f t="shared" si="42"/>
        <v>1.6650763186990793E-2</v>
      </c>
      <c r="W177" s="3">
        <f t="shared" si="43"/>
        <v>1.8100689249996332E-2</v>
      </c>
      <c r="X177" s="1" t="e">
        <f t="shared" si="44"/>
        <v>#N/A</v>
      </c>
      <c r="Y177" s="1" t="e">
        <f t="shared" si="45"/>
        <v>#N/A</v>
      </c>
      <c r="Z177" s="8" t="e">
        <f t="shared" si="46"/>
        <v>#N/A</v>
      </c>
      <c r="AA177" s="1" t="e">
        <f t="shared" si="47"/>
        <v>#N/A</v>
      </c>
    </row>
    <row r="178" spans="1:27" x14ac:dyDescent="0.25">
      <c r="A178" s="13" t="s">
        <v>112</v>
      </c>
      <c r="B178" s="1">
        <v>1.99</v>
      </c>
      <c r="C178" s="1">
        <v>1.98</v>
      </c>
      <c r="D178" s="1">
        <v>1.96</v>
      </c>
      <c r="E178" s="1">
        <v>1.92</v>
      </c>
      <c r="F178" s="1">
        <v>1.88</v>
      </c>
      <c r="G178" s="4">
        <f t="shared" si="32"/>
        <v>0.98137561774015014</v>
      </c>
      <c r="H178" s="1">
        <v>1.79</v>
      </c>
      <c r="I178" s="4">
        <f t="shared" si="33"/>
        <v>0.96483324083591182</v>
      </c>
      <c r="J178" s="1">
        <v>1.76</v>
      </c>
      <c r="K178" s="4">
        <f t="shared" si="34"/>
        <v>0.94856970745365943</v>
      </c>
      <c r="L178" s="1">
        <f t="shared" si="35"/>
        <v>1.7549999999999999</v>
      </c>
      <c r="M178" s="4">
        <f t="shared" si="36"/>
        <v>0.93220735978860025</v>
      </c>
      <c r="N178" s="1">
        <v>1.75</v>
      </c>
      <c r="O178" s="4">
        <f t="shared" si="37"/>
        <v>0.91621887165087756</v>
      </c>
      <c r="P178" s="5">
        <f t="shared" si="38"/>
        <v>1.79</v>
      </c>
      <c r="Q178" s="4">
        <f t="shared" si="39"/>
        <v>0.89816633459357997</v>
      </c>
      <c r="R178" s="1">
        <v>1.83</v>
      </c>
      <c r="S178" s="4">
        <f t="shared" si="40"/>
        <v>0.87976539820584965</v>
      </c>
      <c r="T178" s="1">
        <v>1.9</v>
      </c>
      <c r="U178" s="12">
        <f t="shared" si="41"/>
        <v>0.82695913394336229</v>
      </c>
      <c r="V178" s="7">
        <f t="shared" si="42"/>
        <v>1.7663400997111695E-2</v>
      </c>
      <c r="W178" s="3">
        <f t="shared" si="43"/>
        <v>1.9222461480493978E-2</v>
      </c>
      <c r="X178" s="1" t="e">
        <f t="shared" si="44"/>
        <v>#N/A</v>
      </c>
      <c r="Y178" s="1" t="e">
        <f t="shared" si="45"/>
        <v>#N/A</v>
      </c>
      <c r="Z178" s="8" t="e">
        <f t="shared" si="46"/>
        <v>#N/A</v>
      </c>
      <c r="AA178" s="1" t="e">
        <f t="shared" si="47"/>
        <v>#N/A</v>
      </c>
    </row>
    <row r="179" spans="1:27" x14ac:dyDescent="0.25">
      <c r="A179" s="13" t="s">
        <v>113</v>
      </c>
      <c r="B179" s="1">
        <v>2.08</v>
      </c>
      <c r="C179" s="1">
        <v>2.02</v>
      </c>
      <c r="D179" s="1">
        <v>1.99</v>
      </c>
      <c r="E179" s="1">
        <v>1.93</v>
      </c>
      <c r="F179" s="1">
        <v>1.86</v>
      </c>
      <c r="G179" s="4">
        <f t="shared" si="32"/>
        <v>0.98157191249251907</v>
      </c>
      <c r="H179" s="1">
        <v>1.74</v>
      </c>
      <c r="I179" s="4">
        <f t="shared" si="33"/>
        <v>0.96579855665421388</v>
      </c>
      <c r="J179" s="1">
        <v>1.71</v>
      </c>
      <c r="K179" s="4">
        <f t="shared" si="34"/>
        <v>0.94999362968953149</v>
      </c>
      <c r="L179" s="1">
        <f t="shared" si="35"/>
        <v>1.7</v>
      </c>
      <c r="M179" s="4">
        <f t="shared" si="36"/>
        <v>0.93426047357721353</v>
      </c>
      <c r="N179" s="1">
        <v>1.69</v>
      </c>
      <c r="O179" s="4">
        <f t="shared" si="37"/>
        <v>0.91897165537683168</v>
      </c>
      <c r="P179" s="5">
        <f t="shared" si="38"/>
        <v>1.73</v>
      </c>
      <c r="Q179" s="4">
        <f t="shared" si="39"/>
        <v>0.90140556050639664</v>
      </c>
      <c r="R179" s="1">
        <v>1.77</v>
      </c>
      <c r="S179" s="4">
        <f t="shared" si="40"/>
        <v>0.88346818328388554</v>
      </c>
      <c r="T179" s="1">
        <v>1.84</v>
      </c>
      <c r="U179" s="12">
        <f t="shared" si="41"/>
        <v>0.83193580382667176</v>
      </c>
      <c r="V179" s="7">
        <f t="shared" si="42"/>
        <v>1.7056457913464437E-2</v>
      </c>
      <c r="W179" s="3">
        <f t="shared" si="43"/>
        <v>1.8609127927856094E-2</v>
      </c>
      <c r="X179" s="1" t="e">
        <f t="shared" si="44"/>
        <v>#N/A</v>
      </c>
      <c r="Y179" s="1" t="e">
        <f t="shared" si="45"/>
        <v>#N/A</v>
      </c>
      <c r="Z179" s="8" t="e">
        <f t="shared" si="46"/>
        <v>#N/A</v>
      </c>
      <c r="AA179" s="1" t="e">
        <f t="shared" si="47"/>
        <v>#N/A</v>
      </c>
    </row>
    <row r="180" spans="1:27" x14ac:dyDescent="0.25">
      <c r="A180" s="13" t="s">
        <v>114</v>
      </c>
      <c r="B180" s="1">
        <v>2.1</v>
      </c>
      <c r="C180" s="1">
        <v>2.06</v>
      </c>
      <c r="D180" s="1">
        <v>1.99</v>
      </c>
      <c r="E180" s="1">
        <v>1.93</v>
      </c>
      <c r="F180" s="1">
        <v>1.87</v>
      </c>
      <c r="G180" s="4">
        <f t="shared" si="32"/>
        <v>0.98147376020896582</v>
      </c>
      <c r="H180" s="1">
        <v>1.72</v>
      </c>
      <c r="I180" s="4">
        <f t="shared" si="33"/>
        <v>0.96618495335106291</v>
      </c>
      <c r="J180" s="1">
        <v>1.68</v>
      </c>
      <c r="K180" s="4">
        <f t="shared" si="34"/>
        <v>0.95084900881912227</v>
      </c>
      <c r="L180" s="1">
        <f t="shared" si="35"/>
        <v>1.67</v>
      </c>
      <c r="M180" s="4">
        <f t="shared" si="36"/>
        <v>0.93538225908219497</v>
      </c>
      <c r="N180" s="1">
        <v>1.66</v>
      </c>
      <c r="O180" s="4">
        <f t="shared" si="37"/>
        <v>0.92035114722012468</v>
      </c>
      <c r="P180" s="5">
        <f t="shared" si="38"/>
        <v>1.7050000000000001</v>
      </c>
      <c r="Q180" s="4">
        <f t="shared" si="39"/>
        <v>0.90275868343564269</v>
      </c>
      <c r="R180" s="1">
        <v>1.75</v>
      </c>
      <c r="S180" s="4">
        <f t="shared" si="40"/>
        <v>0.88470590494348356</v>
      </c>
      <c r="T180" s="1">
        <v>1.81</v>
      </c>
      <c r="U180" s="12">
        <f t="shared" si="41"/>
        <v>0.83443535869578955</v>
      </c>
      <c r="V180" s="7">
        <f t="shared" si="42"/>
        <v>1.6753221097551889E-2</v>
      </c>
      <c r="W180" s="3">
        <f t="shared" si="43"/>
        <v>1.8304524647456362E-2</v>
      </c>
      <c r="X180" s="1" t="e">
        <f t="shared" si="44"/>
        <v>#N/A</v>
      </c>
      <c r="Y180" s="1" t="e">
        <f t="shared" si="45"/>
        <v>#N/A</v>
      </c>
      <c r="Z180" s="8" t="e">
        <f t="shared" si="46"/>
        <v>#N/A</v>
      </c>
      <c r="AA180" s="1" t="e">
        <f t="shared" si="47"/>
        <v>#N/A</v>
      </c>
    </row>
    <row r="181" spans="1:27" x14ac:dyDescent="0.25">
      <c r="A181" s="13" t="s">
        <v>115</v>
      </c>
      <c r="B181" s="1">
        <v>1.94</v>
      </c>
      <c r="C181" s="1">
        <v>1.93</v>
      </c>
      <c r="D181" s="1">
        <v>1.95</v>
      </c>
      <c r="E181" s="1">
        <v>1.91</v>
      </c>
      <c r="F181" s="1">
        <v>1.87</v>
      </c>
      <c r="G181" s="4">
        <f t="shared" si="32"/>
        <v>0.98147376020896582</v>
      </c>
      <c r="H181" s="1">
        <v>1.77</v>
      </c>
      <c r="I181" s="4">
        <f t="shared" si="33"/>
        <v>0.96521925132919795</v>
      </c>
      <c r="J181" s="1">
        <v>1.72</v>
      </c>
      <c r="K181" s="4">
        <f t="shared" si="34"/>
        <v>0.94970867434606332</v>
      </c>
      <c r="L181" s="1">
        <f t="shared" si="35"/>
        <v>1.7</v>
      </c>
      <c r="M181" s="4">
        <f t="shared" si="36"/>
        <v>0.93426047357721353</v>
      </c>
      <c r="N181" s="1">
        <v>1.68</v>
      </c>
      <c r="O181" s="4">
        <f t="shared" si="37"/>
        <v>0.91943125609512466</v>
      </c>
      <c r="P181" s="5">
        <f t="shared" si="38"/>
        <v>1.72</v>
      </c>
      <c r="Q181" s="4">
        <f t="shared" si="39"/>
        <v>0.90194656612815682</v>
      </c>
      <c r="R181" s="1">
        <v>1.76</v>
      </c>
      <c r="S181" s="4">
        <f t="shared" si="40"/>
        <v>0.88408682751240297</v>
      </c>
      <c r="T181" s="1">
        <v>1.8</v>
      </c>
      <c r="U181" s="12">
        <f t="shared" si="41"/>
        <v>0.835270211411272</v>
      </c>
      <c r="V181" s="7">
        <f t="shared" si="42"/>
        <v>1.6961507249733773E-2</v>
      </c>
      <c r="W181" s="3">
        <f t="shared" si="43"/>
        <v>1.8218417194249211E-2</v>
      </c>
      <c r="X181" s="1" t="e">
        <f t="shared" si="44"/>
        <v>#N/A</v>
      </c>
      <c r="Y181" s="1" t="e">
        <f t="shared" si="45"/>
        <v>#N/A</v>
      </c>
      <c r="Z181" s="8" t="e">
        <f t="shared" si="46"/>
        <v>#N/A</v>
      </c>
      <c r="AA181" s="1" t="e">
        <f t="shared" si="47"/>
        <v>#N/A</v>
      </c>
    </row>
    <row r="182" spans="1:27" x14ac:dyDescent="0.25">
      <c r="A182" s="13" t="s">
        <v>116</v>
      </c>
      <c r="B182" s="1">
        <v>2.0099999999999998</v>
      </c>
      <c r="C182" s="1">
        <v>1.99</v>
      </c>
      <c r="D182" s="1">
        <v>1.93</v>
      </c>
      <c r="E182" s="1">
        <v>1.92</v>
      </c>
      <c r="F182" s="1">
        <v>1.88</v>
      </c>
      <c r="G182" s="4">
        <f t="shared" si="32"/>
        <v>0.98137561774015014</v>
      </c>
      <c r="H182" s="1">
        <v>1.74</v>
      </c>
      <c r="I182" s="4">
        <f t="shared" si="33"/>
        <v>0.96579855665421388</v>
      </c>
      <c r="J182" s="1">
        <v>1.68</v>
      </c>
      <c r="K182" s="4">
        <f t="shared" si="34"/>
        <v>0.95084900881912227</v>
      </c>
      <c r="L182" s="1">
        <f t="shared" si="35"/>
        <v>1.67</v>
      </c>
      <c r="M182" s="4">
        <f t="shared" si="36"/>
        <v>0.93538225908219497</v>
      </c>
      <c r="N182" s="1">
        <v>1.66</v>
      </c>
      <c r="O182" s="4">
        <f t="shared" si="37"/>
        <v>0.92035114722012468</v>
      </c>
      <c r="P182" s="5">
        <f t="shared" si="38"/>
        <v>1.6949999999999998</v>
      </c>
      <c r="Q182" s="4">
        <f t="shared" si="39"/>
        <v>0.90330050117477123</v>
      </c>
      <c r="R182" s="1">
        <v>1.73</v>
      </c>
      <c r="S182" s="4">
        <f t="shared" si="40"/>
        <v>0.88594536062693841</v>
      </c>
      <c r="T182" s="1">
        <v>1.79</v>
      </c>
      <c r="U182" s="12">
        <f t="shared" si="41"/>
        <v>0.8361058993970355</v>
      </c>
      <c r="V182" s="7">
        <f t="shared" si="42"/>
        <v>1.6754928713753926E-2</v>
      </c>
      <c r="W182" s="3">
        <f t="shared" si="43"/>
        <v>1.8107204020604881E-2</v>
      </c>
      <c r="X182" s="1" t="e">
        <f t="shared" si="44"/>
        <v>#N/A</v>
      </c>
      <c r="Y182" s="1" t="e">
        <f t="shared" si="45"/>
        <v>#N/A</v>
      </c>
      <c r="Z182" s="8" t="e">
        <f t="shared" si="46"/>
        <v>#N/A</v>
      </c>
      <c r="AA182" s="1" t="e">
        <f t="shared" si="47"/>
        <v>#N/A</v>
      </c>
    </row>
    <row r="183" spans="1:27" x14ac:dyDescent="0.25">
      <c r="A183" s="13" t="s">
        <v>117</v>
      </c>
      <c r="B183" s="1">
        <v>1.95</v>
      </c>
      <c r="C183" s="1">
        <v>1.94</v>
      </c>
      <c r="D183" s="1">
        <v>1.91</v>
      </c>
      <c r="E183" s="1">
        <v>1.91</v>
      </c>
      <c r="F183" s="1">
        <v>1.84</v>
      </c>
      <c r="G183" s="4">
        <f t="shared" si="32"/>
        <v>0.98176824650776462</v>
      </c>
      <c r="H183" s="1">
        <v>1.69</v>
      </c>
      <c r="I183" s="4">
        <f t="shared" si="33"/>
        <v>0.96676483827115312</v>
      </c>
      <c r="J183" s="1">
        <v>1.63</v>
      </c>
      <c r="K183" s="4">
        <f t="shared" si="34"/>
        <v>0.95227635257253906</v>
      </c>
      <c r="L183" s="1">
        <f t="shared" si="35"/>
        <v>1.62</v>
      </c>
      <c r="M183" s="4">
        <f t="shared" si="36"/>
        <v>0.93725489561267761</v>
      </c>
      <c r="N183" s="1">
        <v>1.61</v>
      </c>
      <c r="O183" s="4">
        <f t="shared" si="37"/>
        <v>0.92265490358375657</v>
      </c>
      <c r="P183" s="5">
        <f t="shared" si="38"/>
        <v>1.645</v>
      </c>
      <c r="Q183" s="4">
        <f t="shared" si="39"/>
        <v>0.90601447159845361</v>
      </c>
      <c r="R183" s="1">
        <v>1.68</v>
      </c>
      <c r="S183" s="4">
        <f t="shared" si="40"/>
        <v>0.88905160214082779</v>
      </c>
      <c r="T183" s="1">
        <v>1.74</v>
      </c>
      <c r="U183" s="12">
        <f t="shared" si="41"/>
        <v>0.84029689765843141</v>
      </c>
      <c r="V183" s="7">
        <f t="shared" si="42"/>
        <v>1.6246514985060988E-2</v>
      </c>
      <c r="W183" s="3">
        <f t="shared" si="43"/>
        <v>1.7594888512508969E-2</v>
      </c>
      <c r="X183" s="1" t="e">
        <f t="shared" si="44"/>
        <v>#N/A</v>
      </c>
      <c r="Y183" s="1" t="e">
        <f t="shared" si="45"/>
        <v>#N/A</v>
      </c>
      <c r="Z183" s="8" t="e">
        <f t="shared" si="46"/>
        <v>#N/A</v>
      </c>
      <c r="AA183" s="1" t="e">
        <f t="shared" si="47"/>
        <v>#N/A</v>
      </c>
    </row>
    <row r="184" spans="1:27" x14ac:dyDescent="0.25">
      <c r="A184" s="13" t="s">
        <v>118</v>
      </c>
      <c r="B184" s="1">
        <v>1.94</v>
      </c>
      <c r="C184" s="1">
        <v>1.94</v>
      </c>
      <c r="D184" s="1">
        <v>1.94</v>
      </c>
      <c r="E184" s="1">
        <v>1.93</v>
      </c>
      <c r="F184" s="1">
        <v>1.81</v>
      </c>
      <c r="G184" s="4">
        <f t="shared" si="32"/>
        <v>0.98206282116570631</v>
      </c>
      <c r="H184" s="1">
        <v>1.68</v>
      </c>
      <c r="I184" s="4">
        <f t="shared" si="33"/>
        <v>0.96695821057539311</v>
      </c>
      <c r="J184" s="1">
        <v>1.61</v>
      </c>
      <c r="K184" s="4">
        <f t="shared" si="34"/>
        <v>0.95284788982811308</v>
      </c>
      <c r="L184" s="1">
        <f t="shared" si="35"/>
        <v>1.6</v>
      </c>
      <c r="M184" s="4">
        <f t="shared" si="36"/>
        <v>0.93800499953072947</v>
      </c>
      <c r="N184" s="1">
        <v>1.59</v>
      </c>
      <c r="O184" s="4">
        <f t="shared" si="37"/>
        <v>0.92357801996860645</v>
      </c>
      <c r="P184" s="5">
        <f t="shared" si="38"/>
        <v>1.62</v>
      </c>
      <c r="Q184" s="4">
        <f t="shared" si="39"/>
        <v>0.90737451308195605</v>
      </c>
      <c r="R184" s="1">
        <v>1.65</v>
      </c>
      <c r="S184" s="4">
        <f t="shared" si="40"/>
        <v>0.8909205722370781</v>
      </c>
      <c r="T184" s="1">
        <v>1.72</v>
      </c>
      <c r="U184" s="12">
        <f t="shared" si="41"/>
        <v>0.84197917316849991</v>
      </c>
      <c r="V184" s="7">
        <f t="shared" si="42"/>
        <v>1.6043403182577382E-2</v>
      </c>
      <c r="W184" s="3">
        <f t="shared" si="43"/>
        <v>1.7388458636904715E-2</v>
      </c>
      <c r="X184" s="1" t="e">
        <f t="shared" si="44"/>
        <v>#N/A</v>
      </c>
      <c r="Y184" s="1" t="e">
        <f t="shared" si="45"/>
        <v>#N/A</v>
      </c>
      <c r="Z184" s="8" t="e">
        <f t="shared" si="46"/>
        <v>#N/A</v>
      </c>
      <c r="AA184" s="1" t="e">
        <f t="shared" si="47"/>
        <v>#N/A</v>
      </c>
    </row>
    <row r="185" spans="1:27" x14ac:dyDescent="0.25">
      <c r="A185" s="13" t="s">
        <v>119</v>
      </c>
      <c r="B185" s="1">
        <v>1.9</v>
      </c>
      <c r="C185" s="1">
        <v>1.9</v>
      </c>
      <c r="D185" s="1">
        <v>1.92</v>
      </c>
      <c r="E185" s="1">
        <v>1.91</v>
      </c>
      <c r="F185" s="1">
        <v>1.78</v>
      </c>
      <c r="G185" s="4">
        <f t="shared" si="32"/>
        <v>0.98235748420930269</v>
      </c>
      <c r="H185" s="1">
        <v>1.6</v>
      </c>
      <c r="I185" s="4">
        <f t="shared" si="33"/>
        <v>0.9685065820791976</v>
      </c>
      <c r="J185" s="1">
        <v>1.53</v>
      </c>
      <c r="K185" s="4">
        <f t="shared" si="34"/>
        <v>0.95513747116230274</v>
      </c>
      <c r="L185" s="1">
        <f t="shared" si="35"/>
        <v>1.5249999999999999</v>
      </c>
      <c r="M185" s="4">
        <f t="shared" si="36"/>
        <v>0.94082323977600968</v>
      </c>
      <c r="N185" s="1">
        <v>1.52</v>
      </c>
      <c r="O185" s="4">
        <f t="shared" si="37"/>
        <v>0.92681620655938224</v>
      </c>
      <c r="P185" s="5">
        <f t="shared" si="38"/>
        <v>1.55</v>
      </c>
      <c r="Q185" s="4">
        <f t="shared" si="39"/>
        <v>0.91119350029614055</v>
      </c>
      <c r="R185" s="1">
        <v>1.58</v>
      </c>
      <c r="S185" s="4">
        <f t="shared" si="40"/>
        <v>0.89529679603324952</v>
      </c>
      <c r="T185" s="1">
        <v>1.64</v>
      </c>
      <c r="U185" s="12">
        <f t="shared" si="41"/>
        <v>0.84874202188020675</v>
      </c>
      <c r="V185" s="7">
        <f t="shared" si="42"/>
        <v>1.5330812201669241E-2</v>
      </c>
      <c r="W185" s="3">
        <f t="shared" si="43"/>
        <v>1.6573751431082067E-2</v>
      </c>
      <c r="X185" s="1" t="e">
        <f t="shared" si="44"/>
        <v>#N/A</v>
      </c>
      <c r="Y185" s="1" t="e">
        <f t="shared" si="45"/>
        <v>#N/A</v>
      </c>
      <c r="Z185" s="8" t="e">
        <f t="shared" si="46"/>
        <v>#N/A</v>
      </c>
      <c r="AA185" s="1" t="e">
        <f t="shared" si="47"/>
        <v>#N/A</v>
      </c>
    </row>
    <row r="186" spans="1:27" x14ac:dyDescent="0.25">
      <c r="A186" s="13" t="s">
        <v>120</v>
      </c>
      <c r="B186" s="1">
        <v>1.8</v>
      </c>
      <c r="C186" s="1">
        <v>1.86</v>
      </c>
      <c r="D186" s="1">
        <v>1.89</v>
      </c>
      <c r="E186" s="1">
        <v>1.9</v>
      </c>
      <c r="F186" s="1">
        <v>1.82</v>
      </c>
      <c r="G186" s="4">
        <f t="shared" si="32"/>
        <v>0.98196461979374017</v>
      </c>
      <c r="H186" s="1">
        <v>1.68</v>
      </c>
      <c r="I186" s="4">
        <f t="shared" si="33"/>
        <v>0.96695821057539311</v>
      </c>
      <c r="J186" s="1">
        <v>1.61</v>
      </c>
      <c r="K186" s="4">
        <f t="shared" si="34"/>
        <v>0.95284788982811308</v>
      </c>
      <c r="L186" s="1">
        <f t="shared" si="35"/>
        <v>1.605</v>
      </c>
      <c r="M186" s="4">
        <f t="shared" si="36"/>
        <v>0.93781741728967272</v>
      </c>
      <c r="N186" s="1">
        <v>1.6</v>
      </c>
      <c r="O186" s="4">
        <f t="shared" si="37"/>
        <v>0.92311634638663576</v>
      </c>
      <c r="P186" s="5">
        <f t="shared" si="38"/>
        <v>1.63</v>
      </c>
      <c r="Q186" s="4">
        <f t="shared" si="39"/>
        <v>0.90683025166885867</v>
      </c>
      <c r="R186" s="1">
        <v>1.66</v>
      </c>
      <c r="S186" s="4">
        <f t="shared" si="40"/>
        <v>0.89029714606113031</v>
      </c>
      <c r="T186" s="1">
        <v>1.73</v>
      </c>
      <c r="U186" s="12">
        <f t="shared" si="41"/>
        <v>0.84113761484462324</v>
      </c>
      <c r="V186" s="7">
        <f t="shared" si="42"/>
        <v>1.6142856201490377E-2</v>
      </c>
      <c r="W186" s="3">
        <f t="shared" si="43"/>
        <v>1.7489607507573109E-2</v>
      </c>
      <c r="X186" s="1" t="e">
        <f t="shared" si="44"/>
        <v>#N/A</v>
      </c>
      <c r="Y186" s="1" t="e">
        <f t="shared" si="45"/>
        <v>#N/A</v>
      </c>
      <c r="Z186" s="8" t="e">
        <f t="shared" si="46"/>
        <v>#N/A</v>
      </c>
      <c r="AA186" s="1" t="e">
        <f t="shared" si="47"/>
        <v>#N/A</v>
      </c>
    </row>
    <row r="187" spans="1:27" x14ac:dyDescent="0.25">
      <c r="A187" s="13" t="s">
        <v>121</v>
      </c>
      <c r="B187" s="1">
        <v>1.91</v>
      </c>
      <c r="C187" s="1">
        <v>1.9</v>
      </c>
      <c r="D187" s="1">
        <v>1.83</v>
      </c>
      <c r="E187" s="1">
        <v>1.88</v>
      </c>
      <c r="F187" s="1">
        <v>1.79</v>
      </c>
      <c r="G187" s="4">
        <f t="shared" si="32"/>
        <v>0.98225925337250541</v>
      </c>
      <c r="H187" s="1">
        <v>1.66</v>
      </c>
      <c r="I187" s="4">
        <f t="shared" si="33"/>
        <v>0.96734507122659541</v>
      </c>
      <c r="J187" s="1">
        <v>1.61</v>
      </c>
      <c r="K187" s="4">
        <f t="shared" si="34"/>
        <v>0.95284788982811308</v>
      </c>
      <c r="L187" s="1">
        <f t="shared" si="35"/>
        <v>1.6</v>
      </c>
      <c r="M187" s="4">
        <f t="shared" si="36"/>
        <v>0.93800499953072947</v>
      </c>
      <c r="N187" s="1">
        <v>1.59</v>
      </c>
      <c r="O187" s="4">
        <f t="shared" si="37"/>
        <v>0.92357801996860645</v>
      </c>
      <c r="P187" s="5">
        <f t="shared" si="38"/>
        <v>1.62</v>
      </c>
      <c r="Q187" s="4">
        <f t="shared" si="39"/>
        <v>0.90737451308195605</v>
      </c>
      <c r="R187" s="1">
        <v>1.65</v>
      </c>
      <c r="S187" s="4">
        <f t="shared" si="40"/>
        <v>0.8909205722370781</v>
      </c>
      <c r="T187" s="1">
        <v>1.7</v>
      </c>
      <c r="U187" s="12">
        <f t="shared" si="41"/>
        <v>0.8436648165963837</v>
      </c>
      <c r="V187" s="7">
        <f t="shared" si="42"/>
        <v>1.6041438880880408E-2</v>
      </c>
      <c r="W187" s="3">
        <f t="shared" si="43"/>
        <v>1.719230175699657E-2</v>
      </c>
      <c r="X187" s="1" t="e">
        <f t="shared" si="44"/>
        <v>#N/A</v>
      </c>
      <c r="Y187" s="1" t="e">
        <f t="shared" si="45"/>
        <v>#N/A</v>
      </c>
      <c r="Z187" s="8" t="e">
        <f t="shared" si="46"/>
        <v>#N/A</v>
      </c>
      <c r="AA187" s="1" t="e">
        <f t="shared" si="47"/>
        <v>#N/A</v>
      </c>
    </row>
    <row r="188" spans="1:27" x14ac:dyDescent="0.25">
      <c r="A188" s="13" t="s">
        <v>122</v>
      </c>
      <c r="B188" s="1">
        <v>1.9</v>
      </c>
      <c r="C188" s="1">
        <v>1.86</v>
      </c>
      <c r="D188" s="1">
        <v>1.8</v>
      </c>
      <c r="E188" s="1">
        <v>1.85</v>
      </c>
      <c r="F188" s="1">
        <v>1.74</v>
      </c>
      <c r="G188" s="4">
        <f t="shared" si="32"/>
        <v>0.98275050580206458</v>
      </c>
      <c r="H188" s="1">
        <v>1.63</v>
      </c>
      <c r="I188" s="4">
        <f t="shared" si="33"/>
        <v>0.96792565242627382</v>
      </c>
      <c r="J188" s="1">
        <v>1.58</v>
      </c>
      <c r="K188" s="4">
        <f t="shared" si="34"/>
        <v>0.95370583894815086</v>
      </c>
      <c r="L188" s="1">
        <f t="shared" si="35"/>
        <v>1.57</v>
      </c>
      <c r="M188" s="4">
        <f t="shared" si="36"/>
        <v>0.93913128116399247</v>
      </c>
      <c r="N188" s="1">
        <v>1.56</v>
      </c>
      <c r="O188" s="4">
        <f t="shared" si="37"/>
        <v>0.92496442654353928</v>
      </c>
      <c r="P188" s="5">
        <f t="shared" si="38"/>
        <v>1.59</v>
      </c>
      <c r="Q188" s="4">
        <f t="shared" si="39"/>
        <v>0.90900925803457988</v>
      </c>
      <c r="R188" s="1">
        <v>1.62</v>
      </c>
      <c r="S188" s="4">
        <f t="shared" si="40"/>
        <v>0.89279347129449593</v>
      </c>
      <c r="T188" s="1">
        <v>1.69</v>
      </c>
      <c r="U188" s="12">
        <f t="shared" si="41"/>
        <v>0.84450890338603435</v>
      </c>
      <c r="V188" s="7">
        <f t="shared" si="42"/>
        <v>1.5735750086365505E-2</v>
      </c>
      <c r="W188" s="3">
        <f t="shared" si="43"/>
        <v>1.7079788065381456E-2</v>
      </c>
      <c r="X188" s="1" t="e">
        <f t="shared" si="44"/>
        <v>#N/A</v>
      </c>
      <c r="Y188" s="1" t="e">
        <f t="shared" si="45"/>
        <v>#N/A</v>
      </c>
      <c r="Z188" s="8" t="e">
        <f t="shared" si="46"/>
        <v>#N/A</v>
      </c>
      <c r="AA188" s="1" t="e">
        <f t="shared" si="47"/>
        <v>#N/A</v>
      </c>
    </row>
    <row r="189" spans="1:27" x14ac:dyDescent="0.25">
      <c r="A189" s="13" t="s">
        <v>123</v>
      </c>
      <c r="B189" s="1">
        <v>1.91</v>
      </c>
      <c r="C189" s="1">
        <v>1.87</v>
      </c>
      <c r="D189" s="1">
        <v>1.88</v>
      </c>
      <c r="E189" s="1">
        <v>1.83</v>
      </c>
      <c r="F189" s="1">
        <v>1.75</v>
      </c>
      <c r="G189" s="4">
        <f t="shared" si="32"/>
        <v>0.9826522356650732</v>
      </c>
      <c r="H189" s="1">
        <v>1.63</v>
      </c>
      <c r="I189" s="4">
        <f t="shared" si="33"/>
        <v>0.96792565242627382</v>
      </c>
      <c r="J189" s="1">
        <v>1.56</v>
      </c>
      <c r="K189" s="4">
        <f t="shared" si="34"/>
        <v>0.95427823415290935</v>
      </c>
      <c r="L189" s="1">
        <f t="shared" si="35"/>
        <v>1.5550000000000002</v>
      </c>
      <c r="M189" s="4">
        <f t="shared" si="36"/>
        <v>0.93969492901013529</v>
      </c>
      <c r="N189" s="1">
        <v>1.55</v>
      </c>
      <c r="O189" s="4">
        <f t="shared" si="37"/>
        <v>0.92542702439663682</v>
      </c>
      <c r="P189" s="5">
        <f t="shared" si="38"/>
        <v>1.585</v>
      </c>
      <c r="Q189" s="4">
        <f t="shared" si="39"/>
        <v>0.90928200172149776</v>
      </c>
      <c r="R189" s="1">
        <v>1.62</v>
      </c>
      <c r="S189" s="4">
        <f t="shared" si="40"/>
        <v>0.89279347129449593</v>
      </c>
      <c r="T189" s="1">
        <v>1.68</v>
      </c>
      <c r="U189" s="12">
        <f t="shared" si="41"/>
        <v>0.84535383468465874</v>
      </c>
      <c r="V189" s="7">
        <f t="shared" si="42"/>
        <v>1.563381936366345E-2</v>
      </c>
      <c r="W189" s="3">
        <f t="shared" si="43"/>
        <v>1.6978942889960703E-2</v>
      </c>
      <c r="X189" s="1" t="e">
        <f t="shared" si="44"/>
        <v>#N/A</v>
      </c>
      <c r="Y189" s="1" t="e">
        <f t="shared" si="45"/>
        <v>#N/A</v>
      </c>
      <c r="Z189" s="8" t="e">
        <f t="shared" si="46"/>
        <v>#N/A</v>
      </c>
      <c r="AA189" s="1" t="e">
        <f t="shared" si="47"/>
        <v>#N/A</v>
      </c>
    </row>
    <row r="190" spans="1:27" x14ac:dyDescent="0.25">
      <c r="A190" s="13">
        <v>43475</v>
      </c>
      <c r="B190" s="1">
        <v>1.79</v>
      </c>
      <c r="C190" s="1">
        <v>1.77</v>
      </c>
      <c r="D190" s="1">
        <v>1.82</v>
      </c>
      <c r="E190" s="1">
        <v>1.81</v>
      </c>
      <c r="F190" s="1">
        <v>1.73</v>
      </c>
      <c r="G190" s="4">
        <f t="shared" si="32"/>
        <v>0.98284878576656121</v>
      </c>
      <c r="H190" s="1">
        <v>1.56</v>
      </c>
      <c r="I190" s="4">
        <f t="shared" si="33"/>
        <v>0.96928169734962966</v>
      </c>
      <c r="J190" s="1">
        <v>1.51</v>
      </c>
      <c r="K190" s="4">
        <f t="shared" si="34"/>
        <v>0.95571072560413495</v>
      </c>
      <c r="L190" s="1">
        <f t="shared" si="35"/>
        <v>1.51</v>
      </c>
      <c r="M190" s="4">
        <f t="shared" si="36"/>
        <v>0.94138790310193321</v>
      </c>
      <c r="N190" s="1">
        <v>1.51</v>
      </c>
      <c r="O190" s="4">
        <f t="shared" si="37"/>
        <v>0.92727973053399881</v>
      </c>
      <c r="P190" s="5">
        <f t="shared" si="38"/>
        <v>1.55</v>
      </c>
      <c r="Q190" s="4">
        <f t="shared" si="39"/>
        <v>0.91119350029614055</v>
      </c>
      <c r="R190" s="1">
        <v>1.59</v>
      </c>
      <c r="S190" s="4">
        <f t="shared" si="40"/>
        <v>0.89467030757256905</v>
      </c>
      <c r="T190" s="1">
        <v>1.65</v>
      </c>
      <c r="U190" s="12">
        <f t="shared" si="41"/>
        <v>0.84789370408791587</v>
      </c>
      <c r="V190" s="7">
        <f t="shared" si="42"/>
        <v>1.5224565025640815E-2</v>
      </c>
      <c r="W190" s="3">
        <f t="shared" si="43"/>
        <v>1.6667258364978565E-2</v>
      </c>
      <c r="X190" s="1" t="e">
        <f t="shared" si="44"/>
        <v>#N/A</v>
      </c>
      <c r="Y190" s="1" t="e">
        <f t="shared" si="45"/>
        <v>#N/A</v>
      </c>
      <c r="Z190" s="8" t="e">
        <f t="shared" si="46"/>
        <v>#N/A</v>
      </c>
      <c r="AA190" s="1" t="e">
        <f t="shared" si="47"/>
        <v>#N/A</v>
      </c>
    </row>
    <row r="191" spans="1:27" x14ac:dyDescent="0.25">
      <c r="A191" s="13">
        <v>43506</v>
      </c>
      <c r="B191" s="1">
        <v>1.75</v>
      </c>
      <c r="C191" s="1">
        <v>1.75</v>
      </c>
      <c r="D191" s="1">
        <v>1.79</v>
      </c>
      <c r="E191" s="1">
        <v>1.75</v>
      </c>
      <c r="F191" s="1">
        <v>1.67</v>
      </c>
      <c r="G191" s="4">
        <f t="shared" si="32"/>
        <v>0.98343867198619039</v>
      </c>
      <c r="H191" s="1">
        <v>1.48</v>
      </c>
      <c r="I191" s="4">
        <f t="shared" si="33"/>
        <v>0.97083378940792275</v>
      </c>
      <c r="J191" s="1">
        <v>1.43</v>
      </c>
      <c r="K191" s="4">
        <f t="shared" si="34"/>
        <v>0.95800718599575396</v>
      </c>
      <c r="L191" s="1">
        <f t="shared" si="35"/>
        <v>1.43</v>
      </c>
      <c r="M191" s="4">
        <f t="shared" si="36"/>
        <v>0.94440516944327202</v>
      </c>
      <c r="N191" s="1">
        <v>1.43</v>
      </c>
      <c r="O191" s="4">
        <f t="shared" si="37"/>
        <v>0.93099627759486181</v>
      </c>
      <c r="P191" s="5">
        <f t="shared" si="38"/>
        <v>1.48</v>
      </c>
      <c r="Q191" s="4">
        <f t="shared" si="39"/>
        <v>0.91502856098729823</v>
      </c>
      <c r="R191" s="1">
        <v>1.53</v>
      </c>
      <c r="S191" s="4">
        <f t="shared" si="40"/>
        <v>0.89843582491548513</v>
      </c>
      <c r="T191" s="1">
        <v>1.6</v>
      </c>
      <c r="U191" s="12">
        <f t="shared" si="41"/>
        <v>0.85214378896621135</v>
      </c>
      <c r="V191" s="7">
        <f t="shared" si="42"/>
        <v>1.441276497832032E-2</v>
      </c>
      <c r="W191" s="3">
        <f t="shared" si="43"/>
        <v>1.6145778899854045E-2</v>
      </c>
      <c r="X191" s="1" t="e">
        <f t="shared" si="44"/>
        <v>#N/A</v>
      </c>
      <c r="Y191" s="1" t="e">
        <f t="shared" si="45"/>
        <v>#N/A</v>
      </c>
      <c r="Z191" s="8" t="e">
        <f t="shared" si="46"/>
        <v>#N/A</v>
      </c>
      <c r="AA191" s="1" t="e">
        <f t="shared" si="47"/>
        <v>#N/A</v>
      </c>
    </row>
    <row r="192" spans="1:27" x14ac:dyDescent="0.25">
      <c r="A192" s="13">
        <v>43534</v>
      </c>
      <c r="B192" s="1">
        <v>1.78</v>
      </c>
      <c r="C192" s="1">
        <v>1.75</v>
      </c>
      <c r="D192" s="1">
        <v>1.7</v>
      </c>
      <c r="E192" s="1">
        <v>1.66</v>
      </c>
      <c r="F192" s="1">
        <v>1.58</v>
      </c>
      <c r="G192" s="4">
        <f t="shared" si="32"/>
        <v>0.9843241652031548</v>
      </c>
      <c r="H192" s="1">
        <v>1.39</v>
      </c>
      <c r="I192" s="4">
        <f t="shared" si="33"/>
        <v>0.9725828639236711</v>
      </c>
      <c r="J192" s="1">
        <v>1.34</v>
      </c>
      <c r="K192" s="4">
        <f t="shared" si="34"/>
        <v>0.96059730047900049</v>
      </c>
      <c r="L192" s="1">
        <f t="shared" si="35"/>
        <v>1.34</v>
      </c>
      <c r="M192" s="4">
        <f t="shared" si="36"/>
        <v>0.94781115514907444</v>
      </c>
      <c r="N192" s="1">
        <v>1.34</v>
      </c>
      <c r="O192" s="4">
        <f t="shared" si="37"/>
        <v>0.93519520133677658</v>
      </c>
      <c r="P192" s="5">
        <f t="shared" si="38"/>
        <v>1.395</v>
      </c>
      <c r="Q192" s="4">
        <f t="shared" si="39"/>
        <v>0.91970712685049749</v>
      </c>
      <c r="R192" s="1">
        <v>1.45</v>
      </c>
      <c r="S192" s="4">
        <f t="shared" si="40"/>
        <v>0.90348117934222072</v>
      </c>
      <c r="T192" s="1">
        <v>1.54</v>
      </c>
      <c r="U192" s="12">
        <f t="shared" si="41"/>
        <v>0.8572720210114575</v>
      </c>
      <c r="V192" s="7">
        <f t="shared" si="42"/>
        <v>1.3499563463316454E-2</v>
      </c>
      <c r="W192" s="3">
        <f t="shared" si="43"/>
        <v>1.5521477386520873E-2</v>
      </c>
      <c r="X192" s="1" t="e">
        <f t="shared" si="44"/>
        <v>#N/A</v>
      </c>
      <c r="Y192" s="1" t="e">
        <f t="shared" si="45"/>
        <v>#N/A</v>
      </c>
      <c r="Z192" s="8" t="e">
        <f t="shared" si="46"/>
        <v>#N/A</v>
      </c>
      <c r="AA192" s="1" t="e">
        <f t="shared" si="47"/>
        <v>#N/A</v>
      </c>
    </row>
    <row r="193" spans="1:27" x14ac:dyDescent="0.25">
      <c r="A193" s="13">
        <v>43565</v>
      </c>
      <c r="B193" s="1">
        <v>1.73</v>
      </c>
      <c r="C193" s="1">
        <v>1.74</v>
      </c>
      <c r="D193" s="1">
        <v>1.71</v>
      </c>
      <c r="E193" s="1">
        <v>1.65</v>
      </c>
      <c r="F193" s="1">
        <v>1.58</v>
      </c>
      <c r="G193" s="4">
        <f t="shared" si="32"/>
        <v>0.9843241652031548</v>
      </c>
      <c r="H193" s="1">
        <v>1.4</v>
      </c>
      <c r="I193" s="4">
        <f t="shared" si="33"/>
        <v>0.97238836680124685</v>
      </c>
      <c r="J193" s="1">
        <v>1.35</v>
      </c>
      <c r="K193" s="4">
        <f t="shared" si="34"/>
        <v>0.96030916451141302</v>
      </c>
      <c r="L193" s="1">
        <f t="shared" si="35"/>
        <v>1.3450000000000002</v>
      </c>
      <c r="M193" s="4">
        <f t="shared" si="36"/>
        <v>0.94762161187300409</v>
      </c>
      <c r="N193" s="1">
        <v>1.34</v>
      </c>
      <c r="O193" s="4">
        <f t="shared" si="37"/>
        <v>0.93519520133677658</v>
      </c>
      <c r="P193" s="5">
        <f t="shared" si="38"/>
        <v>1.385</v>
      </c>
      <c r="Q193" s="4">
        <f t="shared" si="39"/>
        <v>0.920259116707005</v>
      </c>
      <c r="R193" s="1">
        <v>1.43</v>
      </c>
      <c r="S193" s="4">
        <f t="shared" si="40"/>
        <v>0.90474693881819224</v>
      </c>
      <c r="T193" s="1">
        <v>1.52</v>
      </c>
      <c r="U193" s="12">
        <f t="shared" si="41"/>
        <v>0.85898828074112343</v>
      </c>
      <c r="V193" s="7">
        <f t="shared" si="42"/>
        <v>1.3501453961818453E-2</v>
      </c>
      <c r="W193" s="3">
        <f t="shared" si="43"/>
        <v>1.5324346877293494E-2</v>
      </c>
      <c r="X193" s="1" t="e">
        <f t="shared" si="44"/>
        <v>#N/A</v>
      </c>
      <c r="Y193" s="1" t="e">
        <f t="shared" si="45"/>
        <v>#N/A</v>
      </c>
      <c r="Z193" s="8" t="e">
        <f t="shared" si="46"/>
        <v>#N/A</v>
      </c>
      <c r="AA193" s="1" t="e">
        <f t="shared" si="47"/>
        <v>#N/A</v>
      </c>
    </row>
    <row r="194" spans="1:27" x14ac:dyDescent="0.25">
      <c r="A194" s="13">
        <v>43656</v>
      </c>
      <c r="B194" s="1">
        <v>1.76</v>
      </c>
      <c r="C194" s="1">
        <v>1.76</v>
      </c>
      <c r="D194" s="1">
        <v>1.75</v>
      </c>
      <c r="E194" s="1">
        <v>1.73</v>
      </c>
      <c r="F194" s="1">
        <v>1.64</v>
      </c>
      <c r="G194" s="4">
        <f t="shared" si="32"/>
        <v>0.98373374784695233</v>
      </c>
      <c r="H194" s="1">
        <v>1.46</v>
      </c>
      <c r="I194" s="4">
        <f t="shared" si="33"/>
        <v>0.9712222006007456</v>
      </c>
      <c r="J194" s="1">
        <v>1.41</v>
      </c>
      <c r="K194" s="4">
        <f t="shared" si="34"/>
        <v>0.95858216278313835</v>
      </c>
      <c r="L194" s="1">
        <f t="shared" si="35"/>
        <v>1.395</v>
      </c>
      <c r="M194" s="4">
        <f t="shared" si="36"/>
        <v>0.94572826262961784</v>
      </c>
      <c r="N194" s="1">
        <v>1.38</v>
      </c>
      <c r="O194" s="4">
        <f t="shared" si="37"/>
        <v>0.93332668007820196</v>
      </c>
      <c r="P194" s="5">
        <f t="shared" si="38"/>
        <v>1.4249999999999998</v>
      </c>
      <c r="Q194" s="4">
        <f t="shared" si="39"/>
        <v>0.91805314305415886</v>
      </c>
      <c r="R194" s="1">
        <v>1.47</v>
      </c>
      <c r="S194" s="4">
        <f t="shared" si="40"/>
        <v>0.90221719068964989</v>
      </c>
      <c r="T194" s="1">
        <v>1.56</v>
      </c>
      <c r="U194" s="12">
        <f t="shared" si="41"/>
        <v>0.85555919037101846</v>
      </c>
      <c r="V194" s="7">
        <f t="shared" si="42"/>
        <v>1.3911742384846229E-2</v>
      </c>
      <c r="W194" s="3">
        <f t="shared" si="43"/>
        <v>1.5735079812524103E-2</v>
      </c>
      <c r="X194" s="1" t="e">
        <f t="shared" si="44"/>
        <v>#N/A</v>
      </c>
      <c r="Y194" s="1" t="e">
        <f t="shared" si="45"/>
        <v>#N/A</v>
      </c>
      <c r="Z194" s="8" t="e">
        <f t="shared" si="46"/>
        <v>#N/A</v>
      </c>
      <c r="AA194" s="1" t="e">
        <f t="shared" si="47"/>
        <v>#N/A</v>
      </c>
    </row>
    <row r="195" spans="1:27" x14ac:dyDescent="0.25">
      <c r="A195" s="13">
        <v>43687</v>
      </c>
      <c r="B195" s="1">
        <v>1.69</v>
      </c>
      <c r="C195" s="1">
        <v>1.72</v>
      </c>
      <c r="D195" s="1">
        <v>1.72</v>
      </c>
      <c r="E195" s="1">
        <v>1.69</v>
      </c>
      <c r="F195" s="1">
        <v>1.62</v>
      </c>
      <c r="G195" s="4">
        <f t="shared" ref="G195:G251" si="48">EXP(-F195/100*1)</f>
        <v>0.98393051427250833</v>
      </c>
      <c r="H195" s="1">
        <v>1.42</v>
      </c>
      <c r="I195" s="4">
        <f t="shared" ref="I195:I251" si="49">EXP(-H195/100*2)</f>
        <v>0.97199948923522461</v>
      </c>
      <c r="J195" s="1">
        <v>1.38</v>
      </c>
      <c r="K195" s="4">
        <f t="shared" ref="K195:K251" si="50">EXP(-J195/100*3)</f>
        <v>0.95944527507191302</v>
      </c>
      <c r="L195" s="1">
        <f t="shared" ref="L195:L251" si="51">J195+((N195-J195)/(5-3))*(4-3)</f>
        <v>1.37</v>
      </c>
      <c r="M195" s="4">
        <f t="shared" ref="M195:M251" si="52">EXP(-L195/100*4)</f>
        <v>0.94667446391403953</v>
      </c>
      <c r="N195" s="1">
        <v>1.36</v>
      </c>
      <c r="O195" s="4">
        <f t="shared" ref="O195:O251" si="53">EXP(-N195/100*5)</f>
        <v>0.93426047357721353</v>
      </c>
      <c r="P195" s="5">
        <f t="shared" ref="P195:P251" si="54">N195+((R195-N195)/(7-5))*(6-5)</f>
        <v>1.405</v>
      </c>
      <c r="Q195" s="4">
        <f t="shared" ref="Q195:Q251" si="55">EXP(-P195/100*6)</f>
        <v>0.91915546808856552</v>
      </c>
      <c r="R195" s="1">
        <v>1.45</v>
      </c>
      <c r="S195" s="4">
        <f t="shared" ref="S195:S251" si="56">EXP(-R195/100*7)</f>
        <v>0.90348117934222072</v>
      </c>
      <c r="T195" s="1">
        <v>1.54</v>
      </c>
      <c r="U195" s="12">
        <f t="shared" ref="U195:U251" si="57">EXP(-T195/100*10)</f>
        <v>0.8572720210114575</v>
      </c>
      <c r="V195" s="7">
        <f t="shared" ref="V195:V251" si="58">(1-O195)/(G195+I195+K195+M195+O195)</f>
        <v>1.3706270750068328E-2</v>
      </c>
      <c r="W195" s="3">
        <f t="shared" ref="W195:W251" si="59">(1-U195)/SUM(G195,I195,K195,M195,O195,Q195,S195,3*U195)</f>
        <v>1.5529502842081884E-2</v>
      </c>
      <c r="X195" s="1" t="e">
        <f t="shared" ref="X195:X251" si="60">IF(V195=MAX(V$2:V$251),V195,NA())</f>
        <v>#N/A</v>
      </c>
      <c r="Y195" s="1" t="e">
        <f t="shared" ref="Y195:Y251" si="61">IF(V195=MIN(V$2:V$251),V195,NA())</f>
        <v>#N/A</v>
      </c>
      <c r="Z195" s="8" t="e">
        <f t="shared" ref="Z195:Z251" si="62">IF(W195=MAX(W$2:W$251),W195,NA())</f>
        <v>#N/A</v>
      </c>
      <c r="AA195" s="1" t="e">
        <f t="shared" ref="AA195:AA251" si="63">IF(W195=MIN(W$2:W$251),W195,NA())</f>
        <v>#N/A</v>
      </c>
    </row>
    <row r="196" spans="1:27" x14ac:dyDescent="0.25">
      <c r="A196" s="13">
        <v>43718</v>
      </c>
      <c r="B196" s="1">
        <v>1.69</v>
      </c>
      <c r="C196" s="1">
        <v>1.7</v>
      </c>
      <c r="D196" s="1">
        <v>1.69</v>
      </c>
      <c r="E196" s="1">
        <v>1.69</v>
      </c>
      <c r="F196" s="1">
        <v>1.59</v>
      </c>
      <c r="G196" s="4">
        <f t="shared" si="48"/>
        <v>0.9842257377080913</v>
      </c>
      <c r="H196" s="1">
        <v>1.47</v>
      </c>
      <c r="I196" s="4">
        <f t="shared" si="49"/>
        <v>0.97102797558377463</v>
      </c>
      <c r="J196" s="1">
        <v>1.43</v>
      </c>
      <c r="K196" s="4">
        <f t="shared" si="50"/>
        <v>0.95800718599575396</v>
      </c>
      <c r="L196" s="1">
        <f t="shared" si="51"/>
        <v>1.415</v>
      </c>
      <c r="M196" s="4">
        <f t="shared" si="52"/>
        <v>0.9449719825718722</v>
      </c>
      <c r="N196" s="1">
        <v>1.4</v>
      </c>
      <c r="O196" s="4">
        <f t="shared" si="53"/>
        <v>0.93239381990594827</v>
      </c>
      <c r="P196" s="5">
        <f t="shared" si="54"/>
        <v>1.45</v>
      </c>
      <c r="Q196" s="4">
        <f t="shared" si="55"/>
        <v>0.91667709563315225</v>
      </c>
      <c r="R196" s="1">
        <v>1.5</v>
      </c>
      <c r="S196" s="4">
        <f t="shared" si="56"/>
        <v>0.90032452258626561</v>
      </c>
      <c r="T196" s="1">
        <v>1.59</v>
      </c>
      <c r="U196" s="12">
        <f t="shared" si="57"/>
        <v>0.85299635896913151</v>
      </c>
      <c r="V196" s="7">
        <f t="shared" si="58"/>
        <v>1.4112178698694583E-2</v>
      </c>
      <c r="W196" s="3">
        <f t="shared" si="59"/>
        <v>1.6036847035931372E-2</v>
      </c>
      <c r="X196" s="1" t="e">
        <f t="shared" si="60"/>
        <v>#N/A</v>
      </c>
      <c r="Y196" s="1" t="e">
        <f t="shared" si="61"/>
        <v>#N/A</v>
      </c>
      <c r="Z196" s="8" t="e">
        <f t="shared" si="62"/>
        <v>#N/A</v>
      </c>
      <c r="AA196" s="1" t="e">
        <f t="shared" si="63"/>
        <v>#N/A</v>
      </c>
    </row>
    <row r="197" spans="1:27" x14ac:dyDescent="0.25">
      <c r="A197" s="13">
        <v>43748</v>
      </c>
      <c r="B197" s="1">
        <v>1.74</v>
      </c>
      <c r="C197" s="1">
        <v>1.71</v>
      </c>
      <c r="D197" s="1">
        <v>1.68</v>
      </c>
      <c r="E197" s="1">
        <v>1.68</v>
      </c>
      <c r="F197" s="1">
        <v>1.63</v>
      </c>
      <c r="G197" s="4">
        <f t="shared" si="48"/>
        <v>0.9838321261405697</v>
      </c>
      <c r="H197" s="1">
        <v>1.53</v>
      </c>
      <c r="I197" s="4">
        <f t="shared" si="49"/>
        <v>0.96986344087364429</v>
      </c>
      <c r="J197" s="1">
        <v>1.49</v>
      </c>
      <c r="K197" s="4">
        <f t="shared" si="50"/>
        <v>0.95628432410183883</v>
      </c>
      <c r="L197" s="1">
        <f t="shared" si="51"/>
        <v>1.4849999999999999</v>
      </c>
      <c r="M197" s="4">
        <f t="shared" si="52"/>
        <v>0.94232976185592388</v>
      </c>
      <c r="N197" s="1">
        <v>1.48</v>
      </c>
      <c r="O197" s="4">
        <f t="shared" si="53"/>
        <v>0.92867169384128723</v>
      </c>
      <c r="P197" s="5">
        <f t="shared" si="54"/>
        <v>1.5249999999999999</v>
      </c>
      <c r="Q197" s="4">
        <f t="shared" si="55"/>
        <v>0.91256131615201119</v>
      </c>
      <c r="R197" s="1">
        <v>1.57</v>
      </c>
      <c r="S197" s="4">
        <f t="shared" si="56"/>
        <v>0.89592372318937785</v>
      </c>
      <c r="T197" s="1">
        <v>1.67</v>
      </c>
      <c r="U197" s="12">
        <f t="shared" si="57"/>
        <v>0.84619961133718824</v>
      </c>
      <c r="V197" s="7">
        <f t="shared" si="58"/>
        <v>1.4919176835160893E-2</v>
      </c>
      <c r="W197" s="3">
        <f t="shared" si="59"/>
        <v>1.6849177230134991E-2</v>
      </c>
      <c r="X197" s="1" t="e">
        <f t="shared" si="60"/>
        <v>#N/A</v>
      </c>
      <c r="Y197" s="1" t="e">
        <f t="shared" si="61"/>
        <v>#N/A</v>
      </c>
      <c r="Z197" s="8" t="e">
        <f t="shared" si="62"/>
        <v>#N/A</v>
      </c>
      <c r="AA197" s="1" t="e">
        <f t="shared" si="63"/>
        <v>#N/A</v>
      </c>
    </row>
    <row r="198" spans="1:27" x14ac:dyDescent="0.25">
      <c r="A198" s="13">
        <v>43779</v>
      </c>
      <c r="B198" s="1">
        <v>1.76</v>
      </c>
      <c r="C198" s="1">
        <v>1.74</v>
      </c>
      <c r="D198" s="1">
        <v>1.68</v>
      </c>
      <c r="E198" s="1">
        <v>1.68</v>
      </c>
      <c r="F198" s="1">
        <v>1.67</v>
      </c>
      <c r="G198" s="4">
        <f t="shared" si="48"/>
        <v>0.98343867198619039</v>
      </c>
      <c r="H198" s="1">
        <v>1.63</v>
      </c>
      <c r="I198" s="4">
        <f t="shared" si="49"/>
        <v>0.96792565242627382</v>
      </c>
      <c r="J198" s="1">
        <v>1.6</v>
      </c>
      <c r="K198" s="4">
        <f t="shared" si="50"/>
        <v>0.95313378707750473</v>
      </c>
      <c r="L198" s="1">
        <f t="shared" si="51"/>
        <v>1.5950000000000002</v>
      </c>
      <c r="M198" s="4">
        <f t="shared" si="52"/>
        <v>0.93819261929198638</v>
      </c>
      <c r="N198" s="1">
        <v>1.59</v>
      </c>
      <c r="O198" s="4">
        <f t="shared" si="53"/>
        <v>0.92357801996860645</v>
      </c>
      <c r="P198" s="5">
        <f t="shared" si="54"/>
        <v>1.635</v>
      </c>
      <c r="Q198" s="4">
        <f t="shared" si="55"/>
        <v>0.90655824339663893</v>
      </c>
      <c r="R198" s="1">
        <v>1.68</v>
      </c>
      <c r="S198" s="4">
        <f t="shared" si="56"/>
        <v>0.88905160214082779</v>
      </c>
      <c r="T198" s="1">
        <v>1.76</v>
      </c>
      <c r="U198" s="12">
        <f t="shared" si="57"/>
        <v>0.83861798333707394</v>
      </c>
      <c r="V198" s="7">
        <f t="shared" si="58"/>
        <v>1.6033921716931951E-2</v>
      </c>
      <c r="W198" s="3">
        <f t="shared" si="59"/>
        <v>1.7777789314658447E-2</v>
      </c>
      <c r="X198" s="1" t="e">
        <f t="shared" si="60"/>
        <v>#N/A</v>
      </c>
      <c r="Y198" s="1" t="e">
        <f t="shared" si="61"/>
        <v>#N/A</v>
      </c>
      <c r="Z198" s="8" t="e">
        <f t="shared" si="62"/>
        <v>#N/A</v>
      </c>
      <c r="AA198" s="1" t="e">
        <f t="shared" si="63"/>
        <v>#N/A</v>
      </c>
    </row>
    <row r="199" spans="1:27" x14ac:dyDescent="0.25">
      <c r="A199" s="13" t="s">
        <v>124</v>
      </c>
      <c r="B199" s="1">
        <v>1.74</v>
      </c>
      <c r="C199" s="1">
        <v>1.72</v>
      </c>
      <c r="D199" s="1">
        <v>1.67</v>
      </c>
      <c r="E199" s="1">
        <v>1.67</v>
      </c>
      <c r="F199" s="1">
        <v>1.65</v>
      </c>
      <c r="G199" s="4">
        <f t="shared" si="48"/>
        <v>0.98363537939067236</v>
      </c>
      <c r="H199" s="1">
        <v>1.61</v>
      </c>
      <c r="I199" s="4">
        <f t="shared" si="49"/>
        <v>0.96831290013162208</v>
      </c>
      <c r="J199" s="1">
        <v>1.6</v>
      </c>
      <c r="K199" s="4">
        <f t="shared" si="50"/>
        <v>0.95313378707750473</v>
      </c>
      <c r="L199" s="1">
        <f t="shared" si="51"/>
        <v>1.5950000000000002</v>
      </c>
      <c r="M199" s="4">
        <f t="shared" si="52"/>
        <v>0.93819261929198638</v>
      </c>
      <c r="N199" s="1">
        <v>1.59</v>
      </c>
      <c r="O199" s="4">
        <f t="shared" si="53"/>
        <v>0.92357801996860645</v>
      </c>
      <c r="P199" s="5">
        <f t="shared" si="54"/>
        <v>1.635</v>
      </c>
      <c r="Q199" s="4">
        <f t="shared" si="55"/>
        <v>0.90655824339663893</v>
      </c>
      <c r="R199" s="1">
        <v>1.68</v>
      </c>
      <c r="S199" s="4">
        <f t="shared" si="56"/>
        <v>0.88905160214082779</v>
      </c>
      <c r="T199" s="1">
        <v>1.77</v>
      </c>
      <c r="U199" s="12">
        <f t="shared" si="57"/>
        <v>0.83777978452299384</v>
      </c>
      <c r="V199" s="7">
        <f t="shared" si="58"/>
        <v>1.6031957508869529E-2</v>
      </c>
      <c r="W199" s="3">
        <f t="shared" si="59"/>
        <v>1.7873926422769231E-2</v>
      </c>
      <c r="X199" s="1" t="e">
        <f t="shared" si="60"/>
        <v>#N/A</v>
      </c>
      <c r="Y199" s="1" t="e">
        <f t="shared" si="61"/>
        <v>#N/A</v>
      </c>
      <c r="Z199" s="8" t="e">
        <f t="shared" si="62"/>
        <v>#N/A</v>
      </c>
      <c r="AA199" s="1" t="e">
        <f t="shared" si="63"/>
        <v>#N/A</v>
      </c>
    </row>
    <row r="200" spans="1:27" x14ac:dyDescent="0.25">
      <c r="A200" s="13" t="s">
        <v>125</v>
      </c>
      <c r="B200" s="1">
        <v>1.71</v>
      </c>
      <c r="C200" s="1">
        <v>1.68</v>
      </c>
      <c r="D200" s="1">
        <v>1.66</v>
      </c>
      <c r="E200" s="1">
        <v>1.64</v>
      </c>
      <c r="F200" s="1">
        <v>1.59</v>
      </c>
      <c r="G200" s="4">
        <f t="shared" si="48"/>
        <v>0.9842257377080913</v>
      </c>
      <c r="H200" s="1">
        <v>1.58</v>
      </c>
      <c r="I200" s="4">
        <f t="shared" si="49"/>
        <v>0.96889406220288765</v>
      </c>
      <c r="J200" s="1">
        <v>1.57</v>
      </c>
      <c r="K200" s="4">
        <f t="shared" si="50"/>
        <v>0.95399199362089004</v>
      </c>
      <c r="L200" s="1">
        <f t="shared" si="51"/>
        <v>1.57</v>
      </c>
      <c r="M200" s="4">
        <f t="shared" si="52"/>
        <v>0.93913128116399247</v>
      </c>
      <c r="N200" s="1">
        <v>1.57</v>
      </c>
      <c r="O200" s="4">
        <f t="shared" si="53"/>
        <v>0.9245020599315531</v>
      </c>
      <c r="P200" s="5">
        <f t="shared" si="54"/>
        <v>1.6099999999999999</v>
      </c>
      <c r="Q200" s="4">
        <f t="shared" si="55"/>
        <v>0.90791910114988805</v>
      </c>
      <c r="R200" s="1">
        <v>1.65</v>
      </c>
      <c r="S200" s="4">
        <f t="shared" si="56"/>
        <v>0.8909205722370781</v>
      </c>
      <c r="T200" s="1">
        <v>1.75</v>
      </c>
      <c r="U200" s="12">
        <f t="shared" si="57"/>
        <v>0.83945702076920736</v>
      </c>
      <c r="V200" s="7">
        <f t="shared" si="58"/>
        <v>1.5825188296155573E-2</v>
      </c>
      <c r="W200" s="3">
        <f t="shared" si="59"/>
        <v>1.7665466417488698E-2</v>
      </c>
      <c r="X200" s="1" t="e">
        <f t="shared" si="60"/>
        <v>#N/A</v>
      </c>
      <c r="Y200" s="1" t="e">
        <f t="shared" si="61"/>
        <v>#N/A</v>
      </c>
      <c r="Z200" s="8" t="e">
        <f t="shared" si="62"/>
        <v>#N/A</v>
      </c>
      <c r="AA200" s="1" t="e">
        <f t="shared" si="63"/>
        <v>#N/A</v>
      </c>
    </row>
    <row r="201" spans="1:27" x14ac:dyDescent="0.25">
      <c r="A201" s="13" t="s">
        <v>126</v>
      </c>
      <c r="B201" s="1">
        <v>1.74</v>
      </c>
      <c r="C201" s="1">
        <v>1.7</v>
      </c>
      <c r="D201" s="1">
        <v>1.66</v>
      </c>
      <c r="E201" s="1">
        <v>1.63</v>
      </c>
      <c r="F201" s="1">
        <v>1.59</v>
      </c>
      <c r="G201" s="4">
        <f t="shared" si="48"/>
        <v>0.9842257377080913</v>
      </c>
      <c r="H201" s="1">
        <v>1.6</v>
      </c>
      <c r="I201" s="4">
        <f t="shared" si="49"/>
        <v>0.9685065820791976</v>
      </c>
      <c r="J201" s="1">
        <v>1.57</v>
      </c>
      <c r="K201" s="4">
        <f t="shared" si="50"/>
        <v>0.95399199362089004</v>
      </c>
      <c r="L201" s="1">
        <f t="shared" si="51"/>
        <v>1.57</v>
      </c>
      <c r="M201" s="4">
        <f t="shared" si="52"/>
        <v>0.93913128116399247</v>
      </c>
      <c r="N201" s="1">
        <v>1.57</v>
      </c>
      <c r="O201" s="4">
        <f t="shared" si="53"/>
        <v>0.9245020599315531</v>
      </c>
      <c r="P201" s="5">
        <f t="shared" si="54"/>
        <v>1.615</v>
      </c>
      <c r="Q201" s="4">
        <f t="shared" si="55"/>
        <v>0.90764676627181728</v>
      </c>
      <c r="R201" s="1">
        <v>1.66</v>
      </c>
      <c r="S201" s="4">
        <f t="shared" si="56"/>
        <v>0.89029714606113031</v>
      </c>
      <c r="T201" s="1">
        <v>1.76</v>
      </c>
      <c r="U201" s="12">
        <f t="shared" si="57"/>
        <v>0.83861798333707394</v>
      </c>
      <c r="V201" s="7">
        <f t="shared" si="58"/>
        <v>1.5826473723027628E-2</v>
      </c>
      <c r="W201" s="3">
        <f t="shared" si="59"/>
        <v>1.7765219492733204E-2</v>
      </c>
      <c r="X201" s="1" t="e">
        <f t="shared" si="60"/>
        <v>#N/A</v>
      </c>
      <c r="Y201" s="1" t="e">
        <f t="shared" si="61"/>
        <v>#N/A</v>
      </c>
      <c r="Z201" s="8" t="e">
        <f t="shared" si="62"/>
        <v>#N/A</v>
      </c>
      <c r="AA201" s="1" t="e">
        <f t="shared" si="63"/>
        <v>#N/A</v>
      </c>
    </row>
    <row r="202" spans="1:27" x14ac:dyDescent="0.25">
      <c r="A202" s="13" t="s">
        <v>127</v>
      </c>
      <c r="B202" s="1">
        <v>1.75</v>
      </c>
      <c r="C202" s="1">
        <v>1.69</v>
      </c>
      <c r="D202" s="1">
        <v>1.66</v>
      </c>
      <c r="E202" s="1">
        <v>1.63</v>
      </c>
      <c r="F202" s="1">
        <v>1.58</v>
      </c>
      <c r="G202" s="4">
        <f t="shared" si="48"/>
        <v>0.9843241652031548</v>
      </c>
      <c r="H202" s="1">
        <v>1.58</v>
      </c>
      <c r="I202" s="4">
        <f t="shared" si="49"/>
        <v>0.96889406220288765</v>
      </c>
      <c r="J202" s="1">
        <v>1.56</v>
      </c>
      <c r="K202" s="4">
        <f t="shared" si="50"/>
        <v>0.95427823415290935</v>
      </c>
      <c r="L202" s="1">
        <f t="shared" si="51"/>
        <v>1.56</v>
      </c>
      <c r="M202" s="4">
        <f t="shared" si="52"/>
        <v>0.93950700881697902</v>
      </c>
      <c r="N202" s="1">
        <v>1.56</v>
      </c>
      <c r="O202" s="4">
        <f t="shared" si="53"/>
        <v>0.92496442654353928</v>
      </c>
      <c r="P202" s="5">
        <f t="shared" si="54"/>
        <v>1.6099999999999999</v>
      </c>
      <c r="Q202" s="4">
        <f t="shared" si="55"/>
        <v>0.90791910114988805</v>
      </c>
      <c r="R202" s="1">
        <v>1.66</v>
      </c>
      <c r="S202" s="4">
        <f t="shared" si="56"/>
        <v>0.89029714606113031</v>
      </c>
      <c r="T202" s="1">
        <v>1.76</v>
      </c>
      <c r="U202" s="12">
        <f t="shared" si="57"/>
        <v>0.83861798333707394</v>
      </c>
      <c r="V202" s="7">
        <f t="shared" si="58"/>
        <v>1.5724241042128492E-2</v>
      </c>
      <c r="W202" s="3">
        <f t="shared" si="59"/>
        <v>1.7761538636622963E-2</v>
      </c>
      <c r="X202" s="1" t="e">
        <f t="shared" si="60"/>
        <v>#N/A</v>
      </c>
      <c r="Y202" s="1" t="e">
        <f t="shared" si="61"/>
        <v>#N/A</v>
      </c>
      <c r="Z202" s="8" t="e">
        <f t="shared" si="62"/>
        <v>#N/A</v>
      </c>
      <c r="AA202" s="1" t="e">
        <f t="shared" si="63"/>
        <v>#N/A</v>
      </c>
    </row>
    <row r="203" spans="1:27" x14ac:dyDescent="0.25">
      <c r="A203" s="13" t="s">
        <v>128</v>
      </c>
      <c r="B203" s="1">
        <v>1.76</v>
      </c>
      <c r="C203" s="1">
        <v>1.7</v>
      </c>
      <c r="D203" s="1">
        <v>1.67</v>
      </c>
      <c r="E203" s="1">
        <v>1.65</v>
      </c>
      <c r="F203" s="1">
        <v>1.59</v>
      </c>
      <c r="G203" s="4">
        <f t="shared" si="48"/>
        <v>0.9842257377080913</v>
      </c>
      <c r="H203" s="1">
        <v>1.62</v>
      </c>
      <c r="I203" s="4">
        <f t="shared" si="49"/>
        <v>0.96811925691656275</v>
      </c>
      <c r="J203" s="1">
        <v>1.59</v>
      </c>
      <c r="K203" s="4">
        <f t="shared" si="50"/>
        <v>0.95341977010893786</v>
      </c>
      <c r="L203" s="1">
        <f t="shared" si="51"/>
        <v>1.6</v>
      </c>
      <c r="M203" s="4">
        <f t="shared" si="52"/>
        <v>0.93800499953072947</v>
      </c>
      <c r="N203" s="1">
        <v>1.61</v>
      </c>
      <c r="O203" s="4">
        <f t="shared" si="53"/>
        <v>0.92265490358375657</v>
      </c>
      <c r="P203" s="5">
        <f t="shared" si="54"/>
        <v>1.655</v>
      </c>
      <c r="Q203" s="4">
        <f t="shared" si="55"/>
        <v>0.90547102596548779</v>
      </c>
      <c r="R203" s="1">
        <v>1.7</v>
      </c>
      <c r="S203" s="4">
        <f t="shared" si="56"/>
        <v>0.88780780076195009</v>
      </c>
      <c r="T203" s="1">
        <v>1.8</v>
      </c>
      <c r="U203" s="12">
        <f t="shared" si="57"/>
        <v>0.835270211411272</v>
      </c>
      <c r="V203" s="7">
        <f t="shared" si="58"/>
        <v>1.6227067835137488E-2</v>
      </c>
      <c r="W203" s="3">
        <f t="shared" si="59"/>
        <v>1.81710365510581E-2</v>
      </c>
      <c r="X203" s="1" t="e">
        <f t="shared" si="60"/>
        <v>#N/A</v>
      </c>
      <c r="Y203" s="1" t="e">
        <f t="shared" si="61"/>
        <v>#N/A</v>
      </c>
      <c r="Z203" s="8" t="e">
        <f t="shared" si="62"/>
        <v>#N/A</v>
      </c>
      <c r="AA203" s="1" t="e">
        <f t="shared" si="63"/>
        <v>#N/A</v>
      </c>
    </row>
    <row r="204" spans="1:27" x14ac:dyDescent="0.25">
      <c r="A204" s="13" t="s">
        <v>129</v>
      </c>
      <c r="B204" s="1">
        <v>1.75</v>
      </c>
      <c r="C204" s="1">
        <v>1.69</v>
      </c>
      <c r="D204" s="1">
        <v>1.65</v>
      </c>
      <c r="E204" s="1">
        <v>1.64</v>
      </c>
      <c r="F204" s="1">
        <v>1.59</v>
      </c>
      <c r="G204" s="4">
        <f t="shared" si="48"/>
        <v>0.9842257377080913</v>
      </c>
      <c r="H204" s="1">
        <v>1.6</v>
      </c>
      <c r="I204" s="4">
        <f t="shared" si="49"/>
        <v>0.9685065820791976</v>
      </c>
      <c r="J204" s="1">
        <v>1.59</v>
      </c>
      <c r="K204" s="4">
        <f t="shared" si="50"/>
        <v>0.95341977010893786</v>
      </c>
      <c r="L204" s="1">
        <f t="shared" si="51"/>
        <v>1.5950000000000002</v>
      </c>
      <c r="M204" s="4">
        <f t="shared" si="52"/>
        <v>0.93819261929198638</v>
      </c>
      <c r="N204" s="1">
        <v>1.6</v>
      </c>
      <c r="O204" s="4">
        <f t="shared" si="53"/>
        <v>0.92311634638663576</v>
      </c>
      <c r="P204" s="5">
        <f t="shared" si="54"/>
        <v>1.6400000000000001</v>
      </c>
      <c r="Q204" s="4">
        <f t="shared" si="55"/>
        <v>0.90628631671466164</v>
      </c>
      <c r="R204" s="1">
        <v>1.68</v>
      </c>
      <c r="S204" s="4">
        <f t="shared" si="56"/>
        <v>0.88905160214082779</v>
      </c>
      <c r="T204" s="1">
        <v>1.78</v>
      </c>
      <c r="U204" s="12">
        <f t="shared" si="57"/>
        <v>0.83694242348876813</v>
      </c>
      <c r="V204" s="7">
        <f t="shared" si="58"/>
        <v>1.6126750217174832E-2</v>
      </c>
      <c r="W204" s="3">
        <f t="shared" si="59"/>
        <v>1.7970497363492544E-2</v>
      </c>
      <c r="X204" s="1" t="e">
        <f t="shared" si="60"/>
        <v>#N/A</v>
      </c>
      <c r="Y204" s="1" t="e">
        <f t="shared" si="61"/>
        <v>#N/A</v>
      </c>
      <c r="Z204" s="8" t="e">
        <f t="shared" si="62"/>
        <v>#N/A</v>
      </c>
      <c r="AA204" s="1" t="e">
        <f t="shared" si="63"/>
        <v>#N/A</v>
      </c>
    </row>
    <row r="205" spans="1:27" x14ac:dyDescent="0.25">
      <c r="A205" s="13" t="s">
        <v>130</v>
      </c>
      <c r="B205" s="1">
        <v>1.74</v>
      </c>
      <c r="C205" s="1">
        <v>1.69</v>
      </c>
      <c r="D205" s="1">
        <v>1.65</v>
      </c>
      <c r="E205" s="1">
        <v>1.64</v>
      </c>
      <c r="F205" s="1">
        <v>1.58</v>
      </c>
      <c r="G205" s="4">
        <f t="shared" si="48"/>
        <v>0.9843241652031548</v>
      </c>
      <c r="H205" s="1">
        <v>1.58</v>
      </c>
      <c r="I205" s="4">
        <f t="shared" si="49"/>
        <v>0.96889406220288765</v>
      </c>
      <c r="J205" s="1">
        <v>1.58</v>
      </c>
      <c r="K205" s="4">
        <f t="shared" si="50"/>
        <v>0.95370583894815086</v>
      </c>
      <c r="L205" s="1">
        <f t="shared" si="51"/>
        <v>1.58</v>
      </c>
      <c r="M205" s="4">
        <f t="shared" si="52"/>
        <v>0.93875570377201301</v>
      </c>
      <c r="N205" s="1">
        <v>1.58</v>
      </c>
      <c r="O205" s="4">
        <f t="shared" si="53"/>
        <v>0.92403992444508676</v>
      </c>
      <c r="P205" s="5">
        <f t="shared" si="54"/>
        <v>1.625</v>
      </c>
      <c r="Q205" s="4">
        <f t="shared" si="55"/>
        <v>0.90710234155580172</v>
      </c>
      <c r="R205" s="1">
        <v>1.67</v>
      </c>
      <c r="S205" s="4">
        <f t="shared" si="56"/>
        <v>0.88967415613080192</v>
      </c>
      <c r="T205" s="1">
        <v>1.77</v>
      </c>
      <c r="U205" s="12">
        <f t="shared" si="57"/>
        <v>0.83777978452299384</v>
      </c>
      <c r="V205" s="7">
        <f t="shared" si="58"/>
        <v>1.5925479990232552E-2</v>
      </c>
      <c r="W205" s="3">
        <f t="shared" si="59"/>
        <v>1.7865986080724018E-2</v>
      </c>
      <c r="X205" s="1" t="e">
        <f t="shared" si="60"/>
        <v>#N/A</v>
      </c>
      <c r="Y205" s="1" t="e">
        <f t="shared" si="61"/>
        <v>#N/A</v>
      </c>
      <c r="Z205" s="8" t="e">
        <f t="shared" si="62"/>
        <v>#N/A</v>
      </c>
      <c r="AA205" s="1" t="e">
        <f t="shared" si="63"/>
        <v>#N/A</v>
      </c>
    </row>
    <row r="206" spans="1:27" x14ac:dyDescent="0.25">
      <c r="A206" s="13" t="s">
        <v>131</v>
      </c>
      <c r="B206" s="1">
        <v>1.75</v>
      </c>
      <c r="C206" s="1">
        <v>1.73</v>
      </c>
      <c r="D206" s="1">
        <v>1.67</v>
      </c>
      <c r="E206" s="1">
        <v>1.65</v>
      </c>
      <c r="F206" s="1">
        <v>1.59</v>
      </c>
      <c r="G206" s="4">
        <f t="shared" si="48"/>
        <v>0.9842257377080913</v>
      </c>
      <c r="H206" s="1">
        <v>1.58</v>
      </c>
      <c r="I206" s="4">
        <f t="shared" si="49"/>
        <v>0.96889406220288765</v>
      </c>
      <c r="J206" s="1">
        <v>1.58</v>
      </c>
      <c r="K206" s="4">
        <f t="shared" si="50"/>
        <v>0.95370583894815086</v>
      </c>
      <c r="L206" s="1">
        <f t="shared" si="51"/>
        <v>1.58</v>
      </c>
      <c r="M206" s="4">
        <f t="shared" si="52"/>
        <v>0.93875570377201301</v>
      </c>
      <c r="N206" s="1">
        <v>1.58</v>
      </c>
      <c r="O206" s="4">
        <f t="shared" si="53"/>
        <v>0.92403992444508676</v>
      </c>
      <c r="P206" s="5">
        <f t="shared" si="54"/>
        <v>1.625</v>
      </c>
      <c r="Q206" s="4">
        <f t="shared" si="55"/>
        <v>0.90710234155580172</v>
      </c>
      <c r="R206" s="1">
        <v>1.67</v>
      </c>
      <c r="S206" s="4">
        <f t="shared" si="56"/>
        <v>0.88967415613080192</v>
      </c>
      <c r="T206" s="1">
        <v>1.77</v>
      </c>
      <c r="U206" s="12">
        <f t="shared" si="57"/>
        <v>0.83777978452299384</v>
      </c>
      <c r="V206" s="7">
        <f t="shared" si="58"/>
        <v>1.5925808633748536E-2</v>
      </c>
      <c r="W206" s="3">
        <f t="shared" si="59"/>
        <v>1.7866179754200889E-2</v>
      </c>
      <c r="X206" s="1" t="e">
        <f t="shared" si="60"/>
        <v>#N/A</v>
      </c>
      <c r="Y206" s="1" t="e">
        <f t="shared" si="61"/>
        <v>#N/A</v>
      </c>
      <c r="Z206" s="8" t="e">
        <f t="shared" si="62"/>
        <v>#N/A</v>
      </c>
      <c r="AA206" s="1" t="e">
        <f t="shared" si="63"/>
        <v>#N/A</v>
      </c>
    </row>
    <row r="207" spans="1:27" x14ac:dyDescent="0.25">
      <c r="A207" s="13" t="s">
        <v>132</v>
      </c>
      <c r="B207" s="1">
        <v>1.73</v>
      </c>
      <c r="C207" s="1">
        <v>1.72</v>
      </c>
      <c r="D207" s="1">
        <v>1.66</v>
      </c>
      <c r="E207" s="1">
        <v>1.66</v>
      </c>
      <c r="F207" s="1">
        <v>1.6</v>
      </c>
      <c r="G207" s="4">
        <f t="shared" si="48"/>
        <v>0.98412732005528514</v>
      </c>
      <c r="H207" s="1">
        <v>1.63</v>
      </c>
      <c r="I207" s="4">
        <f t="shared" si="49"/>
        <v>0.96792565242627382</v>
      </c>
      <c r="J207" s="1">
        <v>1.62</v>
      </c>
      <c r="K207" s="4">
        <f t="shared" si="50"/>
        <v>0.95256207833503226</v>
      </c>
      <c r="L207" s="1">
        <f t="shared" si="51"/>
        <v>1.62</v>
      </c>
      <c r="M207" s="4">
        <f t="shared" si="52"/>
        <v>0.93725489561267761</v>
      </c>
      <c r="N207" s="1">
        <v>1.62</v>
      </c>
      <c r="O207" s="4">
        <f t="shared" si="53"/>
        <v>0.92219369144460805</v>
      </c>
      <c r="P207" s="5">
        <f t="shared" si="54"/>
        <v>1.665</v>
      </c>
      <c r="Q207" s="4">
        <f t="shared" si="55"/>
        <v>0.90492790630210107</v>
      </c>
      <c r="R207" s="1">
        <v>1.71</v>
      </c>
      <c r="S207" s="4">
        <f t="shared" si="56"/>
        <v>0.88718655276358371</v>
      </c>
      <c r="T207" s="1">
        <v>1.8</v>
      </c>
      <c r="U207" s="12">
        <f t="shared" si="57"/>
        <v>0.835270211411272</v>
      </c>
      <c r="V207" s="7">
        <f t="shared" si="58"/>
        <v>1.6331920492589309E-2</v>
      </c>
      <c r="W207" s="3">
        <f t="shared" si="59"/>
        <v>1.8178105653790438E-2</v>
      </c>
      <c r="X207" s="1" t="e">
        <f t="shared" si="60"/>
        <v>#N/A</v>
      </c>
      <c r="Y207" s="1" t="e">
        <f t="shared" si="61"/>
        <v>#N/A</v>
      </c>
      <c r="Z207" s="8" t="e">
        <f t="shared" si="62"/>
        <v>#N/A</v>
      </c>
      <c r="AA207" s="1" t="e">
        <f t="shared" si="63"/>
        <v>#N/A</v>
      </c>
    </row>
    <row r="208" spans="1:27" x14ac:dyDescent="0.25">
      <c r="A208" s="13" t="s">
        <v>133</v>
      </c>
      <c r="B208" s="1">
        <v>1.74</v>
      </c>
      <c r="C208" s="1">
        <v>1.71</v>
      </c>
      <c r="D208" s="1">
        <v>1.65</v>
      </c>
      <c r="E208" s="1">
        <v>1.65</v>
      </c>
      <c r="F208" s="1">
        <v>1.6</v>
      </c>
      <c r="G208" s="4">
        <f t="shared" si="48"/>
        <v>0.98412732005528514</v>
      </c>
      <c r="H208" s="1">
        <v>1.64</v>
      </c>
      <c r="I208" s="4">
        <f t="shared" si="49"/>
        <v>0.96773208665301114</v>
      </c>
      <c r="J208" s="1">
        <v>1.65</v>
      </c>
      <c r="K208" s="4">
        <f t="shared" si="50"/>
        <v>0.95170515813646217</v>
      </c>
      <c r="L208" s="1">
        <f t="shared" si="51"/>
        <v>1.6549999999999998</v>
      </c>
      <c r="M208" s="4">
        <f t="shared" si="52"/>
        <v>0.9359436568401297</v>
      </c>
      <c r="N208" s="1">
        <v>1.66</v>
      </c>
      <c r="O208" s="4">
        <f t="shared" si="53"/>
        <v>0.92035114722012468</v>
      </c>
      <c r="P208" s="5">
        <f t="shared" si="54"/>
        <v>1.7050000000000001</v>
      </c>
      <c r="Q208" s="4">
        <f t="shared" si="55"/>
        <v>0.90275868343564269</v>
      </c>
      <c r="R208" s="1">
        <v>1.75</v>
      </c>
      <c r="S208" s="4">
        <f t="shared" si="56"/>
        <v>0.88470590494348356</v>
      </c>
      <c r="T208" s="1">
        <v>1.85</v>
      </c>
      <c r="U208" s="12">
        <f t="shared" si="57"/>
        <v>0.83110428385212565</v>
      </c>
      <c r="V208" s="7">
        <f t="shared" si="58"/>
        <v>1.6733446643445317E-2</v>
      </c>
      <c r="W208" s="3">
        <f t="shared" si="59"/>
        <v>1.8681838427876813E-2</v>
      </c>
      <c r="X208" s="1" t="e">
        <f t="shared" si="60"/>
        <v>#N/A</v>
      </c>
      <c r="Y208" s="1" t="e">
        <f t="shared" si="61"/>
        <v>#N/A</v>
      </c>
      <c r="Z208" s="8" t="e">
        <f t="shared" si="62"/>
        <v>#N/A</v>
      </c>
      <c r="AA208" s="1" t="e">
        <f t="shared" si="63"/>
        <v>#N/A</v>
      </c>
    </row>
    <row r="209" spans="1:27" x14ac:dyDescent="0.25">
      <c r="A209" s="13" t="s">
        <v>134</v>
      </c>
      <c r="B209" s="1">
        <v>1.66</v>
      </c>
      <c r="C209" s="1">
        <v>1.67</v>
      </c>
      <c r="D209" s="1">
        <v>1.63</v>
      </c>
      <c r="E209" s="1">
        <v>1.64</v>
      </c>
      <c r="F209" s="1">
        <v>1.59</v>
      </c>
      <c r="G209" s="4">
        <f t="shared" si="48"/>
        <v>0.9842257377080913</v>
      </c>
      <c r="H209" s="1">
        <v>1.64</v>
      </c>
      <c r="I209" s="4">
        <f t="shared" si="49"/>
        <v>0.96773208665301114</v>
      </c>
      <c r="J209" s="1">
        <v>1.65</v>
      </c>
      <c r="K209" s="4">
        <f t="shared" si="50"/>
        <v>0.95170515813646217</v>
      </c>
      <c r="L209" s="1">
        <f t="shared" si="51"/>
        <v>1.6549999999999998</v>
      </c>
      <c r="M209" s="4">
        <f t="shared" si="52"/>
        <v>0.9359436568401297</v>
      </c>
      <c r="N209" s="1">
        <v>1.66</v>
      </c>
      <c r="O209" s="4">
        <f t="shared" si="53"/>
        <v>0.92035114722012468</v>
      </c>
      <c r="P209" s="5">
        <f t="shared" si="54"/>
        <v>1.7</v>
      </c>
      <c r="Q209" s="4">
        <f t="shared" si="55"/>
        <v>0.90302955166887677</v>
      </c>
      <c r="R209" s="1">
        <v>1.74</v>
      </c>
      <c r="S209" s="4">
        <f t="shared" si="56"/>
        <v>0.88532541588047531</v>
      </c>
      <c r="T209" s="1">
        <v>1.84</v>
      </c>
      <c r="U209" s="12">
        <f t="shared" si="57"/>
        <v>0.83193580382667176</v>
      </c>
      <c r="V209" s="7">
        <f t="shared" si="58"/>
        <v>1.6733100660011036E-2</v>
      </c>
      <c r="W209" s="3">
        <f t="shared" si="59"/>
        <v>1.8582702694819479E-2</v>
      </c>
      <c r="X209" s="1" t="e">
        <f t="shared" si="60"/>
        <v>#N/A</v>
      </c>
      <c r="Y209" s="1" t="e">
        <f t="shared" si="61"/>
        <v>#N/A</v>
      </c>
      <c r="Z209" s="8" t="e">
        <f t="shared" si="62"/>
        <v>#N/A</v>
      </c>
      <c r="AA209" s="1" t="e">
        <f t="shared" si="63"/>
        <v>#N/A</v>
      </c>
    </row>
    <row r="210" spans="1:27" x14ac:dyDescent="0.25">
      <c r="A210" s="13" t="s">
        <v>135</v>
      </c>
      <c r="B210" s="1">
        <v>1.61</v>
      </c>
      <c r="C210" s="1">
        <v>1.6</v>
      </c>
      <c r="D210" s="1">
        <v>1.62</v>
      </c>
      <c r="E210" s="1">
        <v>1.62</v>
      </c>
      <c r="F210" s="1">
        <v>1.59</v>
      </c>
      <c r="G210" s="4">
        <f t="shared" si="48"/>
        <v>0.9842257377080913</v>
      </c>
      <c r="H210" s="1">
        <v>1.61</v>
      </c>
      <c r="I210" s="4">
        <f t="shared" si="49"/>
        <v>0.96831290013162208</v>
      </c>
      <c r="J210" s="1">
        <v>1.6</v>
      </c>
      <c r="K210" s="4">
        <f t="shared" si="50"/>
        <v>0.95313378707750473</v>
      </c>
      <c r="L210" s="1">
        <f t="shared" si="51"/>
        <v>1.605</v>
      </c>
      <c r="M210" s="4">
        <f t="shared" si="52"/>
        <v>0.93781741728967272</v>
      </c>
      <c r="N210" s="1">
        <v>1.61</v>
      </c>
      <c r="O210" s="4">
        <f t="shared" si="53"/>
        <v>0.92265490358375657</v>
      </c>
      <c r="P210" s="5">
        <f t="shared" si="54"/>
        <v>1.65</v>
      </c>
      <c r="Q210" s="4">
        <f t="shared" si="55"/>
        <v>0.9057427080235485</v>
      </c>
      <c r="R210" s="1">
        <v>1.69</v>
      </c>
      <c r="S210" s="4">
        <f t="shared" si="56"/>
        <v>0.88842948378615649</v>
      </c>
      <c r="T210" s="1">
        <v>1.78</v>
      </c>
      <c r="U210" s="12">
        <f t="shared" si="57"/>
        <v>0.83694242348876813</v>
      </c>
      <c r="V210" s="7">
        <f t="shared" si="58"/>
        <v>1.6228020872541247E-2</v>
      </c>
      <c r="W210" s="3">
        <f t="shared" si="59"/>
        <v>1.7975414431867415E-2</v>
      </c>
      <c r="X210" s="1" t="e">
        <f t="shared" si="60"/>
        <v>#N/A</v>
      </c>
      <c r="Y210" s="1" t="e">
        <f t="shared" si="61"/>
        <v>#N/A</v>
      </c>
      <c r="Z210" s="8" t="e">
        <f t="shared" si="62"/>
        <v>#N/A</v>
      </c>
      <c r="AA210" s="1" t="e">
        <f t="shared" si="63"/>
        <v>#N/A</v>
      </c>
    </row>
    <row r="211" spans="1:27" x14ac:dyDescent="0.25">
      <c r="A211" s="13" t="s">
        <v>136</v>
      </c>
      <c r="B211" s="1">
        <v>1.59</v>
      </c>
      <c r="C211" s="1">
        <v>1.59</v>
      </c>
      <c r="D211" s="1">
        <v>1.54</v>
      </c>
      <c r="E211" s="1">
        <v>1.57</v>
      </c>
      <c r="F211" s="1">
        <v>1.53</v>
      </c>
      <c r="G211" s="4">
        <f t="shared" si="48"/>
        <v>0.98481645034678633</v>
      </c>
      <c r="H211" s="1">
        <v>1.52</v>
      </c>
      <c r="I211" s="4">
        <f t="shared" si="49"/>
        <v>0.97005743296038105</v>
      </c>
      <c r="J211" s="1">
        <v>1.52</v>
      </c>
      <c r="K211" s="4">
        <f t="shared" si="50"/>
        <v>0.955424055389136</v>
      </c>
      <c r="L211" s="1">
        <f t="shared" si="51"/>
        <v>1.5150000000000001</v>
      </c>
      <c r="M211" s="4">
        <f t="shared" si="52"/>
        <v>0.94119964434781578</v>
      </c>
      <c r="N211" s="1">
        <v>1.51</v>
      </c>
      <c r="O211" s="4">
        <f t="shared" si="53"/>
        <v>0.92727973053399881</v>
      </c>
      <c r="P211" s="5">
        <f t="shared" si="54"/>
        <v>1.5550000000000002</v>
      </c>
      <c r="Q211" s="4">
        <f t="shared" si="55"/>
        <v>0.91092018324565915</v>
      </c>
      <c r="R211" s="1">
        <v>1.6</v>
      </c>
      <c r="S211" s="4">
        <f t="shared" si="56"/>
        <v>0.89404425750035721</v>
      </c>
      <c r="T211" s="1">
        <v>1.69</v>
      </c>
      <c r="U211" s="12">
        <f t="shared" si="57"/>
        <v>0.84450890338603435</v>
      </c>
      <c r="V211" s="7">
        <f t="shared" si="58"/>
        <v>1.5217337970400582E-2</v>
      </c>
      <c r="W211" s="3">
        <f t="shared" si="59"/>
        <v>1.7054570370468505E-2</v>
      </c>
      <c r="X211" s="1" t="e">
        <f t="shared" si="60"/>
        <v>#N/A</v>
      </c>
      <c r="Y211" s="1" t="e">
        <f t="shared" si="61"/>
        <v>#N/A</v>
      </c>
      <c r="Z211" s="8" t="e">
        <f t="shared" si="62"/>
        <v>#N/A</v>
      </c>
      <c r="AA211" s="1" t="e">
        <f t="shared" si="63"/>
        <v>#N/A</v>
      </c>
    </row>
    <row r="212" spans="1:27" x14ac:dyDescent="0.25">
      <c r="A212" s="13">
        <v>43476</v>
      </c>
      <c r="B212" s="1">
        <v>1.58</v>
      </c>
      <c r="C212" s="1">
        <v>1.58</v>
      </c>
      <c r="D212" s="1">
        <v>1.52</v>
      </c>
      <c r="E212" s="1">
        <v>1.55</v>
      </c>
      <c r="F212" s="1">
        <v>1.53</v>
      </c>
      <c r="G212" s="4">
        <f t="shared" si="48"/>
        <v>0.98481645034678633</v>
      </c>
      <c r="H212" s="1">
        <v>1.56</v>
      </c>
      <c r="I212" s="4">
        <f t="shared" si="49"/>
        <v>0.96928169734962966</v>
      </c>
      <c r="J212" s="1">
        <v>1.55</v>
      </c>
      <c r="K212" s="4">
        <f t="shared" si="50"/>
        <v>0.9545645605699703</v>
      </c>
      <c r="L212" s="1">
        <f t="shared" si="51"/>
        <v>1.55</v>
      </c>
      <c r="M212" s="4">
        <f t="shared" si="52"/>
        <v>0.93988288679108889</v>
      </c>
      <c r="N212" s="1">
        <v>1.55</v>
      </c>
      <c r="O212" s="4">
        <f t="shared" si="53"/>
        <v>0.92542702439663682</v>
      </c>
      <c r="P212" s="5">
        <f t="shared" si="54"/>
        <v>1.5899999999999999</v>
      </c>
      <c r="Q212" s="4">
        <f t="shared" si="55"/>
        <v>0.90900925803457988</v>
      </c>
      <c r="R212" s="1">
        <v>1.63</v>
      </c>
      <c r="S212" s="4">
        <f t="shared" si="56"/>
        <v>0.8921687345479612</v>
      </c>
      <c r="T212" s="1">
        <v>1.73</v>
      </c>
      <c r="U212" s="12">
        <f t="shared" si="57"/>
        <v>0.84113761484462324</v>
      </c>
      <c r="V212" s="7">
        <f t="shared" si="58"/>
        <v>1.5620738020045525E-2</v>
      </c>
      <c r="W212" s="3">
        <f t="shared" si="59"/>
        <v>1.7460161256627204E-2</v>
      </c>
      <c r="X212" s="1" t="e">
        <f t="shared" si="60"/>
        <v>#N/A</v>
      </c>
      <c r="Y212" s="1" t="e">
        <f t="shared" si="61"/>
        <v>#N/A</v>
      </c>
      <c r="Z212" s="8" t="e">
        <f t="shared" si="62"/>
        <v>#N/A</v>
      </c>
      <c r="AA212" s="1" t="e">
        <f t="shared" si="63"/>
        <v>#N/A</v>
      </c>
    </row>
    <row r="213" spans="1:27" x14ac:dyDescent="0.25">
      <c r="A213" s="13">
        <v>43566</v>
      </c>
      <c r="B213" s="1">
        <v>1.58</v>
      </c>
      <c r="C213" s="1">
        <v>1.57</v>
      </c>
      <c r="D213" s="1">
        <v>1.53</v>
      </c>
      <c r="E213" s="1">
        <v>1.57</v>
      </c>
      <c r="F213" s="1">
        <v>1.56</v>
      </c>
      <c r="G213" s="4">
        <f t="shared" si="48"/>
        <v>0.98452104972399124</v>
      </c>
      <c r="H213" s="1">
        <v>1.6</v>
      </c>
      <c r="I213" s="4">
        <f t="shared" si="49"/>
        <v>0.9685065820791976</v>
      </c>
      <c r="J213" s="1">
        <v>1.59</v>
      </c>
      <c r="K213" s="4">
        <f t="shared" si="50"/>
        <v>0.95341977010893786</v>
      </c>
      <c r="L213" s="1">
        <f t="shared" si="51"/>
        <v>1.5950000000000002</v>
      </c>
      <c r="M213" s="4">
        <f t="shared" si="52"/>
        <v>0.93819261929198638</v>
      </c>
      <c r="N213" s="1">
        <v>1.6</v>
      </c>
      <c r="O213" s="4">
        <f t="shared" si="53"/>
        <v>0.92311634638663576</v>
      </c>
      <c r="P213" s="5">
        <f t="shared" si="54"/>
        <v>1.645</v>
      </c>
      <c r="Q213" s="4">
        <f t="shared" si="55"/>
        <v>0.90601447159845361</v>
      </c>
      <c r="R213" s="1">
        <v>1.69</v>
      </c>
      <c r="S213" s="4">
        <f t="shared" si="56"/>
        <v>0.88842948378615649</v>
      </c>
      <c r="T213" s="1">
        <v>1.79</v>
      </c>
      <c r="U213" s="12">
        <f t="shared" si="57"/>
        <v>0.8361058993970355</v>
      </c>
      <c r="V213" s="7">
        <f t="shared" si="58"/>
        <v>1.6125751335782961E-2</v>
      </c>
      <c r="W213" s="3">
        <f t="shared" si="59"/>
        <v>1.806887988321176E-2</v>
      </c>
      <c r="X213" s="1" t="e">
        <f t="shared" si="60"/>
        <v>#N/A</v>
      </c>
      <c r="Y213" s="1" t="e">
        <f t="shared" si="61"/>
        <v>#N/A</v>
      </c>
      <c r="Z213" s="8" t="e">
        <f t="shared" si="62"/>
        <v>#N/A</v>
      </c>
      <c r="AA213" s="1" t="e">
        <f t="shared" si="63"/>
        <v>#N/A</v>
      </c>
    </row>
    <row r="214" spans="1:27" x14ac:dyDescent="0.25">
      <c r="A214" s="13">
        <v>43596</v>
      </c>
      <c r="B214" s="1">
        <v>1.56</v>
      </c>
      <c r="C214" s="1">
        <v>1.57</v>
      </c>
      <c r="D214" s="1">
        <v>1.56</v>
      </c>
      <c r="E214" s="1">
        <v>1.58</v>
      </c>
      <c r="F214" s="1">
        <v>1.62</v>
      </c>
      <c r="G214" s="4">
        <f t="shared" si="48"/>
        <v>0.98393051427250833</v>
      </c>
      <c r="H214" s="1">
        <v>1.63</v>
      </c>
      <c r="I214" s="4">
        <f t="shared" si="49"/>
        <v>0.96792565242627382</v>
      </c>
      <c r="J214" s="1">
        <v>1.63</v>
      </c>
      <c r="K214" s="4">
        <f t="shared" si="50"/>
        <v>0.95227635257253906</v>
      </c>
      <c r="L214" s="1">
        <f t="shared" si="51"/>
        <v>1.645</v>
      </c>
      <c r="M214" s="4">
        <f t="shared" si="52"/>
        <v>0.93631810918834268</v>
      </c>
      <c r="N214" s="1">
        <v>1.66</v>
      </c>
      <c r="O214" s="4">
        <f t="shared" si="53"/>
        <v>0.92035114722012468</v>
      </c>
      <c r="P214" s="5">
        <f t="shared" si="54"/>
        <v>1.7149999999999999</v>
      </c>
      <c r="Q214" s="4">
        <f t="shared" si="55"/>
        <v>0.90221719068964989</v>
      </c>
      <c r="R214" s="1">
        <v>1.77</v>
      </c>
      <c r="S214" s="4">
        <f t="shared" si="56"/>
        <v>0.88346818328388554</v>
      </c>
      <c r="T214" s="1">
        <v>1.86</v>
      </c>
      <c r="U214" s="12">
        <f t="shared" si="57"/>
        <v>0.83027359498193265</v>
      </c>
      <c r="V214" s="7">
        <f t="shared" si="58"/>
        <v>1.6730134236370799E-2</v>
      </c>
      <c r="W214" s="3">
        <f t="shared" si="59"/>
        <v>1.8780637579944994E-2</v>
      </c>
      <c r="X214" s="1" t="e">
        <f t="shared" si="60"/>
        <v>#N/A</v>
      </c>
      <c r="Y214" s="1" t="e">
        <f t="shared" si="61"/>
        <v>#N/A</v>
      </c>
      <c r="Z214" s="8" t="e">
        <f t="shared" si="62"/>
        <v>#N/A</v>
      </c>
      <c r="AA214" s="1" t="e">
        <f t="shared" si="63"/>
        <v>#N/A</v>
      </c>
    </row>
    <row r="215" spans="1:27" x14ac:dyDescent="0.25">
      <c r="A215" s="13">
        <v>43627</v>
      </c>
      <c r="B215" s="1">
        <v>1.55</v>
      </c>
      <c r="C215" s="1">
        <v>1.56</v>
      </c>
      <c r="D215" s="1">
        <v>1.56</v>
      </c>
      <c r="E215" s="1">
        <v>1.57</v>
      </c>
      <c r="F215" s="1">
        <v>1.58</v>
      </c>
      <c r="G215" s="4">
        <f t="shared" si="48"/>
        <v>0.9843241652031548</v>
      </c>
      <c r="H215" s="1">
        <v>1.61</v>
      </c>
      <c r="I215" s="4">
        <f t="shared" si="49"/>
        <v>0.96831290013162208</v>
      </c>
      <c r="J215" s="1">
        <v>1.6</v>
      </c>
      <c r="K215" s="4">
        <f t="shared" si="50"/>
        <v>0.95313378707750473</v>
      </c>
      <c r="L215" s="1">
        <f t="shared" si="51"/>
        <v>1.615</v>
      </c>
      <c r="M215" s="4">
        <f t="shared" si="52"/>
        <v>0.93744236533814784</v>
      </c>
      <c r="N215" s="1">
        <v>1.63</v>
      </c>
      <c r="O215" s="4">
        <f t="shared" si="53"/>
        <v>0.92173270985388722</v>
      </c>
      <c r="P215" s="5">
        <f t="shared" si="54"/>
        <v>1.68</v>
      </c>
      <c r="Q215" s="4">
        <f t="shared" si="55"/>
        <v>0.90411383757230723</v>
      </c>
      <c r="R215" s="1">
        <v>1.73</v>
      </c>
      <c r="S215" s="4">
        <f t="shared" si="56"/>
        <v>0.88594536062693841</v>
      </c>
      <c r="T215" s="1">
        <v>1.81</v>
      </c>
      <c r="U215" s="12">
        <f t="shared" si="57"/>
        <v>0.83443535869578955</v>
      </c>
      <c r="V215" s="7">
        <f t="shared" si="58"/>
        <v>1.6425640780663258E-2</v>
      </c>
      <c r="W215" s="3">
        <f t="shared" si="59"/>
        <v>1.8277649951974347E-2</v>
      </c>
      <c r="X215" s="1" t="e">
        <f t="shared" si="60"/>
        <v>#N/A</v>
      </c>
      <c r="Y215" s="1" t="e">
        <f t="shared" si="61"/>
        <v>#N/A</v>
      </c>
      <c r="Z215" s="8" t="e">
        <f t="shared" si="62"/>
        <v>#N/A</v>
      </c>
      <c r="AA215" s="1" t="e">
        <f t="shared" si="63"/>
        <v>#N/A</v>
      </c>
    </row>
    <row r="216" spans="1:27" x14ac:dyDescent="0.25">
      <c r="A216" s="13">
        <v>43657</v>
      </c>
      <c r="B216" s="1">
        <v>1.57</v>
      </c>
      <c r="C216" s="1">
        <v>1.57</v>
      </c>
      <c r="D216" s="1">
        <v>1.56</v>
      </c>
      <c r="E216" s="1">
        <v>1.58</v>
      </c>
      <c r="F216" s="1">
        <v>1.58</v>
      </c>
      <c r="G216" s="4">
        <f t="shared" si="48"/>
        <v>0.9843241652031548</v>
      </c>
      <c r="H216" s="1">
        <v>1.68</v>
      </c>
      <c r="I216" s="4">
        <f t="shared" si="49"/>
        <v>0.96695821057539311</v>
      </c>
      <c r="J216" s="1">
        <v>1.7</v>
      </c>
      <c r="K216" s="4">
        <f t="shared" si="50"/>
        <v>0.95027867053242698</v>
      </c>
      <c r="L216" s="1">
        <f t="shared" si="51"/>
        <v>1.72</v>
      </c>
      <c r="M216" s="4">
        <f t="shared" si="52"/>
        <v>0.9335133640819957</v>
      </c>
      <c r="N216" s="1">
        <v>1.74</v>
      </c>
      <c r="O216" s="4">
        <f t="shared" si="53"/>
        <v>0.91667709563315225</v>
      </c>
      <c r="P216" s="5">
        <f t="shared" si="54"/>
        <v>1.79</v>
      </c>
      <c r="Q216" s="4">
        <f t="shared" si="55"/>
        <v>0.89816633459357997</v>
      </c>
      <c r="R216" s="1">
        <v>1.84</v>
      </c>
      <c r="S216" s="4">
        <f t="shared" si="56"/>
        <v>0.87914977791934368</v>
      </c>
      <c r="T216" s="1">
        <v>1.92</v>
      </c>
      <c r="U216" s="12">
        <f t="shared" si="57"/>
        <v>0.82530686849168244</v>
      </c>
      <c r="V216" s="7">
        <f t="shared" si="58"/>
        <v>1.7535198181381852E-2</v>
      </c>
      <c r="W216" s="3">
        <f t="shared" si="59"/>
        <v>1.9399595775422985E-2</v>
      </c>
      <c r="X216" s="1" t="e">
        <f t="shared" si="60"/>
        <v>#N/A</v>
      </c>
      <c r="Y216" s="1" t="e">
        <f t="shared" si="61"/>
        <v>#N/A</v>
      </c>
      <c r="Z216" s="8" t="e">
        <f t="shared" si="62"/>
        <v>#N/A</v>
      </c>
      <c r="AA216" s="1" t="e">
        <f t="shared" si="63"/>
        <v>#N/A</v>
      </c>
    </row>
    <row r="217" spans="1:27" x14ac:dyDescent="0.25">
      <c r="A217" s="13">
        <v>43688</v>
      </c>
      <c r="B217" s="1">
        <v>1.56</v>
      </c>
      <c r="C217" s="1">
        <v>1.56</v>
      </c>
      <c r="D217" s="1">
        <v>1.55</v>
      </c>
      <c r="E217" s="1">
        <v>1.58</v>
      </c>
      <c r="F217" s="1">
        <v>1.58</v>
      </c>
      <c r="G217" s="4">
        <f t="shared" si="48"/>
        <v>0.9843241652031548</v>
      </c>
      <c r="H217" s="1">
        <v>1.68</v>
      </c>
      <c r="I217" s="4">
        <f t="shared" si="49"/>
        <v>0.96695821057539311</v>
      </c>
      <c r="J217" s="1">
        <v>1.7</v>
      </c>
      <c r="K217" s="4">
        <f t="shared" si="50"/>
        <v>0.95027867053242698</v>
      </c>
      <c r="L217" s="1">
        <f t="shared" si="51"/>
        <v>1.72</v>
      </c>
      <c r="M217" s="4">
        <f t="shared" si="52"/>
        <v>0.9335133640819957</v>
      </c>
      <c r="N217" s="1">
        <v>1.74</v>
      </c>
      <c r="O217" s="4">
        <f t="shared" si="53"/>
        <v>0.91667709563315225</v>
      </c>
      <c r="P217" s="5">
        <f t="shared" si="54"/>
        <v>1.8</v>
      </c>
      <c r="Q217" s="4">
        <f t="shared" si="55"/>
        <v>0.89762759643043488</v>
      </c>
      <c r="R217" s="1">
        <v>1.86</v>
      </c>
      <c r="S217" s="4">
        <f t="shared" si="56"/>
        <v>0.87791982939511504</v>
      </c>
      <c r="T217" s="1">
        <v>1.94</v>
      </c>
      <c r="U217" s="12">
        <f t="shared" si="57"/>
        <v>0.82365790426857688</v>
      </c>
      <c r="V217" s="7">
        <f t="shared" si="58"/>
        <v>1.7535198181381852E-2</v>
      </c>
      <c r="W217" s="3">
        <f t="shared" si="59"/>
        <v>1.9597327475526512E-2</v>
      </c>
      <c r="X217" s="1" t="e">
        <f t="shared" si="60"/>
        <v>#N/A</v>
      </c>
      <c r="Y217" s="1" t="e">
        <f t="shared" si="61"/>
        <v>#N/A</v>
      </c>
      <c r="Z217" s="8" t="e">
        <f t="shared" si="62"/>
        <v>#N/A</v>
      </c>
      <c r="AA217" s="1" t="e">
        <f t="shared" si="63"/>
        <v>#N/A</v>
      </c>
    </row>
    <row r="218" spans="1:27" x14ac:dyDescent="0.25">
      <c r="A218" s="13">
        <v>43810</v>
      </c>
      <c r="B218" s="1">
        <v>1.56</v>
      </c>
      <c r="C218" s="1">
        <v>1.56</v>
      </c>
      <c r="D218" s="1">
        <v>1.59</v>
      </c>
      <c r="E218" s="1">
        <v>1.59</v>
      </c>
      <c r="F218" s="1">
        <v>1.58</v>
      </c>
      <c r="G218" s="4">
        <f t="shared" si="48"/>
        <v>0.9843241652031548</v>
      </c>
      <c r="H218" s="1">
        <v>1.66</v>
      </c>
      <c r="I218" s="4">
        <f t="shared" si="49"/>
        <v>0.96734507122659541</v>
      </c>
      <c r="J218" s="1">
        <v>1.69</v>
      </c>
      <c r="K218" s="4">
        <f t="shared" si="50"/>
        <v>0.95056379690040338</v>
      </c>
      <c r="L218" s="1">
        <f t="shared" si="51"/>
        <v>1.71</v>
      </c>
      <c r="M218" s="4">
        <f t="shared" si="52"/>
        <v>0.93388684411865608</v>
      </c>
      <c r="N218" s="1">
        <v>1.73</v>
      </c>
      <c r="O218" s="4">
        <f t="shared" si="53"/>
        <v>0.91713554878470571</v>
      </c>
      <c r="P218" s="5">
        <f t="shared" si="54"/>
        <v>1.7850000000000001</v>
      </c>
      <c r="Q218" s="4">
        <f t="shared" si="55"/>
        <v>0.89843582491548513</v>
      </c>
      <c r="R218" s="1">
        <v>1.84</v>
      </c>
      <c r="S218" s="4">
        <f t="shared" si="56"/>
        <v>0.87914977791934368</v>
      </c>
      <c r="T218" s="1">
        <v>1.92</v>
      </c>
      <c r="U218" s="12">
        <f t="shared" si="57"/>
        <v>0.82530686849168244</v>
      </c>
      <c r="V218" s="7">
        <f t="shared" si="58"/>
        <v>1.7433199730433203E-2</v>
      </c>
      <c r="W218" s="3">
        <f t="shared" si="59"/>
        <v>1.939577603989448E-2</v>
      </c>
      <c r="X218" s="1" t="e">
        <f t="shared" si="60"/>
        <v>#N/A</v>
      </c>
      <c r="Y218" s="1" t="e">
        <f t="shared" si="61"/>
        <v>#N/A</v>
      </c>
      <c r="Z218" s="8" t="e">
        <f t="shared" si="62"/>
        <v>#N/A</v>
      </c>
      <c r="AA218" s="1" t="e">
        <f t="shared" si="63"/>
        <v>#N/A</v>
      </c>
    </row>
    <row r="219" spans="1:27" x14ac:dyDescent="0.25">
      <c r="A219" s="13" t="s">
        <v>137</v>
      </c>
      <c r="B219" s="1">
        <v>1.56</v>
      </c>
      <c r="C219" s="1">
        <v>1.57</v>
      </c>
      <c r="D219" s="1">
        <v>1.57</v>
      </c>
      <c r="E219" s="1">
        <v>1.59</v>
      </c>
      <c r="F219" s="1">
        <v>1.57</v>
      </c>
      <c r="G219" s="4">
        <f t="shared" si="48"/>
        <v>0.98442260254145997</v>
      </c>
      <c r="H219" s="1">
        <v>1.63</v>
      </c>
      <c r="I219" s="4">
        <f t="shared" si="49"/>
        <v>0.96792565242627382</v>
      </c>
      <c r="J219" s="1">
        <v>1.65</v>
      </c>
      <c r="K219" s="4">
        <f t="shared" si="50"/>
        <v>0.95170515813646217</v>
      </c>
      <c r="L219" s="1">
        <f t="shared" si="51"/>
        <v>1.67</v>
      </c>
      <c r="M219" s="4">
        <f t="shared" si="52"/>
        <v>0.93538225908219497</v>
      </c>
      <c r="N219" s="1">
        <v>1.69</v>
      </c>
      <c r="O219" s="4">
        <f t="shared" si="53"/>
        <v>0.91897165537683168</v>
      </c>
      <c r="P219" s="5">
        <f t="shared" si="54"/>
        <v>1.74</v>
      </c>
      <c r="Q219" s="4">
        <f t="shared" si="55"/>
        <v>0.90086487939064797</v>
      </c>
      <c r="R219" s="1">
        <v>1.79</v>
      </c>
      <c r="S219" s="4">
        <f t="shared" si="56"/>
        <v>0.88223219322220969</v>
      </c>
      <c r="T219" s="1">
        <v>1.88</v>
      </c>
      <c r="U219" s="12">
        <f t="shared" si="57"/>
        <v>0.8286147072326806</v>
      </c>
      <c r="V219" s="7">
        <f t="shared" si="58"/>
        <v>1.7028459113579687E-2</v>
      </c>
      <c r="W219" s="3">
        <f t="shared" si="59"/>
        <v>1.8985119756043157E-2</v>
      </c>
      <c r="X219" s="1" t="e">
        <f t="shared" si="60"/>
        <v>#N/A</v>
      </c>
      <c r="Y219" s="1" t="e">
        <f t="shared" si="61"/>
        <v>#N/A</v>
      </c>
      <c r="Z219" s="8" t="e">
        <f t="shared" si="62"/>
        <v>#N/A</v>
      </c>
      <c r="AA219" s="1" t="e">
        <f t="shared" si="63"/>
        <v>#N/A</v>
      </c>
    </row>
    <row r="220" spans="1:27" x14ac:dyDescent="0.25">
      <c r="A220" s="13" t="s">
        <v>138</v>
      </c>
      <c r="B220" s="1">
        <v>1.59</v>
      </c>
      <c r="C220" s="1">
        <v>1.57</v>
      </c>
      <c r="D220" s="1">
        <v>1.57</v>
      </c>
      <c r="E220" s="1">
        <v>1.58</v>
      </c>
      <c r="F220" s="1">
        <v>1.55</v>
      </c>
      <c r="G220" s="4">
        <f t="shared" si="48"/>
        <v>0.98461950675173293</v>
      </c>
      <c r="H220" s="1">
        <v>1.58</v>
      </c>
      <c r="I220" s="4">
        <f t="shared" si="49"/>
        <v>0.96889406220288765</v>
      </c>
      <c r="J220" s="1">
        <v>1.59</v>
      </c>
      <c r="K220" s="4">
        <f t="shared" si="50"/>
        <v>0.95341977010893786</v>
      </c>
      <c r="L220" s="1">
        <f t="shared" si="51"/>
        <v>1.6099999999999999</v>
      </c>
      <c r="M220" s="4">
        <f t="shared" si="52"/>
        <v>0.9376298725613128</v>
      </c>
      <c r="N220" s="1">
        <v>1.63</v>
      </c>
      <c r="O220" s="4">
        <f t="shared" si="53"/>
        <v>0.92173270985388722</v>
      </c>
      <c r="P220" s="5">
        <f t="shared" si="54"/>
        <v>1.68</v>
      </c>
      <c r="Q220" s="4">
        <f t="shared" si="55"/>
        <v>0.90411383757230723</v>
      </c>
      <c r="R220" s="1">
        <v>1.73</v>
      </c>
      <c r="S220" s="4">
        <f t="shared" si="56"/>
        <v>0.88594536062693841</v>
      </c>
      <c r="T220" s="1">
        <v>1.82</v>
      </c>
      <c r="U220" s="12">
        <f t="shared" si="57"/>
        <v>0.8336013404157353</v>
      </c>
      <c r="V220" s="7">
        <f t="shared" si="58"/>
        <v>1.6420988422772981E-2</v>
      </c>
      <c r="W220" s="3">
        <f t="shared" si="59"/>
        <v>1.8372058721192647E-2</v>
      </c>
      <c r="X220" s="1" t="e">
        <f t="shared" si="60"/>
        <v>#N/A</v>
      </c>
      <c r="Y220" s="1" t="e">
        <f t="shared" si="61"/>
        <v>#N/A</v>
      </c>
      <c r="Z220" s="8" t="e">
        <f t="shared" si="62"/>
        <v>#N/A</v>
      </c>
      <c r="AA220" s="1" t="e">
        <f t="shared" si="63"/>
        <v>#N/A</v>
      </c>
    </row>
    <row r="221" spans="1:27" x14ac:dyDescent="0.25">
      <c r="A221" s="13" t="s">
        <v>139</v>
      </c>
      <c r="B221" s="1">
        <v>1.59</v>
      </c>
      <c r="C221" s="1">
        <v>1.56</v>
      </c>
      <c r="D221" s="1">
        <v>1.57</v>
      </c>
      <c r="E221" s="1">
        <v>1.59</v>
      </c>
      <c r="F221" s="1">
        <v>1.54</v>
      </c>
      <c r="G221" s="4">
        <f t="shared" si="48"/>
        <v>0.98471797362566982</v>
      </c>
      <c r="H221" s="1">
        <v>1.61</v>
      </c>
      <c r="I221" s="4">
        <f t="shared" si="49"/>
        <v>0.96831290013162208</v>
      </c>
      <c r="J221" s="1">
        <v>1.61</v>
      </c>
      <c r="K221" s="4">
        <f t="shared" si="50"/>
        <v>0.95284788982811308</v>
      </c>
      <c r="L221" s="1">
        <f t="shared" si="51"/>
        <v>1.63</v>
      </c>
      <c r="M221" s="4">
        <f t="shared" si="52"/>
        <v>0.93688006862482787</v>
      </c>
      <c r="N221" s="1">
        <v>1.65</v>
      </c>
      <c r="O221" s="4">
        <f t="shared" si="53"/>
        <v>0.92081143785680453</v>
      </c>
      <c r="P221" s="5">
        <f t="shared" si="54"/>
        <v>1.7</v>
      </c>
      <c r="Q221" s="4">
        <f t="shared" si="55"/>
        <v>0.90302955166887677</v>
      </c>
      <c r="R221" s="1">
        <v>1.75</v>
      </c>
      <c r="S221" s="4">
        <f t="shared" si="56"/>
        <v>0.88470590494348356</v>
      </c>
      <c r="T221" s="1">
        <v>1.84</v>
      </c>
      <c r="U221" s="12">
        <f t="shared" si="57"/>
        <v>0.83193580382667176</v>
      </c>
      <c r="V221" s="7">
        <f t="shared" si="58"/>
        <v>1.6623783770084083E-2</v>
      </c>
      <c r="W221" s="3">
        <f t="shared" si="59"/>
        <v>1.8576555151549701E-2</v>
      </c>
      <c r="X221" s="1" t="e">
        <f t="shared" si="60"/>
        <v>#N/A</v>
      </c>
      <c r="Y221" s="1" t="e">
        <f t="shared" si="61"/>
        <v>#N/A</v>
      </c>
      <c r="Z221" s="8" t="e">
        <f t="shared" si="62"/>
        <v>#N/A</v>
      </c>
      <c r="AA221" s="1" t="e">
        <f t="shared" si="63"/>
        <v>#N/A</v>
      </c>
    </row>
    <row r="222" spans="1:27" x14ac:dyDescent="0.25">
      <c r="A222" s="13" t="s">
        <v>140</v>
      </c>
      <c r="B222" s="1">
        <v>1.59</v>
      </c>
      <c r="C222" s="1">
        <v>1.57</v>
      </c>
      <c r="D222" s="1">
        <v>1.57</v>
      </c>
      <c r="E222" s="1">
        <v>1.58</v>
      </c>
      <c r="F222" s="1">
        <v>1.54</v>
      </c>
      <c r="G222" s="4">
        <f t="shared" si="48"/>
        <v>0.98471797362566982</v>
      </c>
      <c r="H222" s="1">
        <v>1.6</v>
      </c>
      <c r="I222" s="4">
        <f t="shared" si="49"/>
        <v>0.9685065820791976</v>
      </c>
      <c r="J222" s="1">
        <v>1.59</v>
      </c>
      <c r="K222" s="4">
        <f t="shared" si="50"/>
        <v>0.95341977010893786</v>
      </c>
      <c r="L222" s="1">
        <f t="shared" si="51"/>
        <v>1.6099999999999999</v>
      </c>
      <c r="M222" s="4">
        <f t="shared" si="52"/>
        <v>0.9376298725613128</v>
      </c>
      <c r="N222" s="1">
        <v>1.63</v>
      </c>
      <c r="O222" s="4">
        <f t="shared" si="53"/>
        <v>0.92173270985388722</v>
      </c>
      <c r="P222" s="5">
        <f t="shared" si="54"/>
        <v>1.68</v>
      </c>
      <c r="Q222" s="4">
        <f t="shared" si="55"/>
        <v>0.90411383757230723</v>
      </c>
      <c r="R222" s="1">
        <v>1.73</v>
      </c>
      <c r="S222" s="4">
        <f t="shared" si="56"/>
        <v>0.88594536062693841</v>
      </c>
      <c r="T222" s="1">
        <v>1.81</v>
      </c>
      <c r="U222" s="12">
        <f t="shared" si="57"/>
        <v>0.83443535869578955</v>
      </c>
      <c r="V222" s="7">
        <f t="shared" si="58"/>
        <v>1.6421984200437514E-2</v>
      </c>
      <c r="W222" s="3">
        <f t="shared" si="59"/>
        <v>1.8275509380633062E-2</v>
      </c>
      <c r="X222" s="1" t="e">
        <f t="shared" si="60"/>
        <v>#N/A</v>
      </c>
      <c r="Y222" s="1" t="e">
        <f t="shared" si="61"/>
        <v>#N/A</v>
      </c>
      <c r="Z222" s="8" t="e">
        <f t="shared" si="62"/>
        <v>#N/A</v>
      </c>
      <c r="AA222" s="1" t="e">
        <f t="shared" si="63"/>
        <v>#N/A</v>
      </c>
    </row>
    <row r="223" spans="1:27" x14ac:dyDescent="0.25">
      <c r="A223" s="13" t="s">
        <v>141</v>
      </c>
      <c r="B223" s="1">
        <v>1.58</v>
      </c>
      <c r="C223" s="1">
        <v>1.57</v>
      </c>
      <c r="D223" s="1">
        <v>1.57</v>
      </c>
      <c r="E223" s="1">
        <v>1.58</v>
      </c>
      <c r="F223" s="1">
        <v>1.54</v>
      </c>
      <c r="G223" s="4">
        <f t="shared" si="48"/>
        <v>0.98471797362566982</v>
      </c>
      <c r="H223" s="1">
        <v>1.6</v>
      </c>
      <c r="I223" s="4">
        <f t="shared" si="49"/>
        <v>0.9685065820791976</v>
      </c>
      <c r="J223" s="1">
        <v>1.59</v>
      </c>
      <c r="K223" s="4">
        <f t="shared" si="50"/>
        <v>0.95341977010893786</v>
      </c>
      <c r="L223" s="1">
        <f t="shared" si="51"/>
        <v>1.6099999999999999</v>
      </c>
      <c r="M223" s="4">
        <f t="shared" si="52"/>
        <v>0.9376298725613128</v>
      </c>
      <c r="N223" s="1">
        <v>1.63</v>
      </c>
      <c r="O223" s="4">
        <f t="shared" si="53"/>
        <v>0.92173270985388722</v>
      </c>
      <c r="P223" s="5">
        <f t="shared" si="54"/>
        <v>1.67</v>
      </c>
      <c r="Q223" s="4">
        <f t="shared" si="55"/>
        <v>0.9046564686478944</v>
      </c>
      <c r="R223" s="1">
        <v>1.71</v>
      </c>
      <c r="S223" s="4">
        <f t="shared" si="56"/>
        <v>0.88718655276358371</v>
      </c>
      <c r="T223" s="1">
        <v>1.79</v>
      </c>
      <c r="U223" s="12">
        <f t="shared" si="57"/>
        <v>0.8361058993970355</v>
      </c>
      <c r="V223" s="7">
        <f t="shared" si="58"/>
        <v>1.6421984200437514E-2</v>
      </c>
      <c r="W223" s="3">
        <f t="shared" si="59"/>
        <v>1.807755022087144E-2</v>
      </c>
      <c r="X223" s="1" t="e">
        <f t="shared" si="60"/>
        <v>#N/A</v>
      </c>
      <c r="Y223" s="1" t="e">
        <f t="shared" si="61"/>
        <v>#N/A</v>
      </c>
      <c r="Z223" s="8" t="e">
        <f t="shared" si="62"/>
        <v>#N/A</v>
      </c>
      <c r="AA223" s="1" t="e">
        <f t="shared" si="63"/>
        <v>#N/A</v>
      </c>
    </row>
    <row r="224" spans="1:27" x14ac:dyDescent="0.25">
      <c r="A224" s="13" t="s">
        <v>142</v>
      </c>
      <c r="B224" s="1">
        <v>1.57</v>
      </c>
      <c r="C224" s="1">
        <v>1.56</v>
      </c>
      <c r="D224" s="1">
        <v>1.57</v>
      </c>
      <c r="E224" s="1">
        <v>1.58</v>
      </c>
      <c r="F224" s="1">
        <v>1.54</v>
      </c>
      <c r="G224" s="4">
        <f t="shared" si="48"/>
        <v>0.98471797362566982</v>
      </c>
      <c r="H224" s="1">
        <v>1.56</v>
      </c>
      <c r="I224" s="4">
        <f t="shared" si="49"/>
        <v>0.96928169734962966</v>
      </c>
      <c r="J224" s="1">
        <v>1.55</v>
      </c>
      <c r="K224" s="4">
        <f t="shared" si="50"/>
        <v>0.9545645605699703</v>
      </c>
      <c r="L224" s="1">
        <f t="shared" si="51"/>
        <v>1.5649999999999999</v>
      </c>
      <c r="M224" s="4">
        <f t="shared" si="52"/>
        <v>0.93931912620410318</v>
      </c>
      <c r="N224" s="1">
        <v>1.58</v>
      </c>
      <c r="O224" s="4">
        <f t="shared" si="53"/>
        <v>0.92403992444508676</v>
      </c>
      <c r="P224" s="5">
        <f t="shared" si="54"/>
        <v>1.62</v>
      </c>
      <c r="Q224" s="4">
        <f t="shared" si="55"/>
        <v>0.90737451308195605</v>
      </c>
      <c r="R224" s="1">
        <v>1.66</v>
      </c>
      <c r="S224" s="4">
        <f t="shared" si="56"/>
        <v>0.89029714606113031</v>
      </c>
      <c r="T224" s="1">
        <v>1.73</v>
      </c>
      <c r="U224" s="12">
        <f t="shared" si="57"/>
        <v>0.84113761484462324</v>
      </c>
      <c r="V224" s="7">
        <f t="shared" si="58"/>
        <v>1.5918125892414089E-2</v>
      </c>
      <c r="W224" s="3">
        <f t="shared" si="59"/>
        <v>1.7470829113576131E-2</v>
      </c>
      <c r="X224" s="1" t="e">
        <f t="shared" si="60"/>
        <v>#N/A</v>
      </c>
      <c r="Y224" s="1" t="e">
        <f t="shared" si="61"/>
        <v>#N/A</v>
      </c>
      <c r="Z224" s="8" t="e">
        <f t="shared" si="62"/>
        <v>#N/A</v>
      </c>
      <c r="AA224" s="1" t="e">
        <f t="shared" si="63"/>
        <v>#N/A</v>
      </c>
    </row>
    <row r="225" spans="1:27" x14ac:dyDescent="0.25">
      <c r="A225" s="13" t="s">
        <v>143</v>
      </c>
      <c r="B225" s="1">
        <v>1.57</v>
      </c>
      <c r="C225" s="1">
        <v>1.57</v>
      </c>
      <c r="D225" s="1">
        <v>1.58</v>
      </c>
      <c r="E225" s="1">
        <v>1.59</v>
      </c>
      <c r="F225" s="1">
        <v>1.55</v>
      </c>
      <c r="G225" s="4">
        <f t="shared" si="48"/>
        <v>0.98461950675173293</v>
      </c>
      <c r="H225" s="1">
        <v>1.6</v>
      </c>
      <c r="I225" s="4">
        <f t="shared" si="49"/>
        <v>0.9685065820791976</v>
      </c>
      <c r="J225" s="1">
        <v>1.59</v>
      </c>
      <c r="K225" s="4">
        <f t="shared" si="50"/>
        <v>0.95341977010893786</v>
      </c>
      <c r="L225" s="1">
        <f t="shared" si="51"/>
        <v>1.605</v>
      </c>
      <c r="M225" s="4">
        <f t="shared" si="52"/>
        <v>0.93781741728967272</v>
      </c>
      <c r="N225" s="1">
        <v>1.62</v>
      </c>
      <c r="O225" s="4">
        <f t="shared" si="53"/>
        <v>0.92219369144460805</v>
      </c>
      <c r="P225" s="5">
        <f t="shared" si="54"/>
        <v>1.665</v>
      </c>
      <c r="Q225" s="4">
        <f t="shared" si="55"/>
        <v>0.90492790630210107</v>
      </c>
      <c r="R225" s="1">
        <v>1.71</v>
      </c>
      <c r="S225" s="4">
        <f t="shared" si="56"/>
        <v>0.88718655276358371</v>
      </c>
      <c r="T225" s="1">
        <v>1.77</v>
      </c>
      <c r="U225" s="12">
        <f t="shared" si="57"/>
        <v>0.83777978452299384</v>
      </c>
      <c r="V225" s="7">
        <f t="shared" si="58"/>
        <v>1.6323377457367866E-2</v>
      </c>
      <c r="W225" s="3">
        <f t="shared" si="59"/>
        <v>1.788139580137096E-2</v>
      </c>
      <c r="X225" s="1" t="e">
        <f t="shared" si="60"/>
        <v>#N/A</v>
      </c>
      <c r="Y225" s="1" t="e">
        <f t="shared" si="61"/>
        <v>#N/A</v>
      </c>
      <c r="Z225" s="8" t="e">
        <f t="shared" si="62"/>
        <v>#N/A</v>
      </c>
      <c r="AA225" s="1" t="e">
        <f t="shared" si="63"/>
        <v>#N/A</v>
      </c>
    </row>
    <row r="226" spans="1:27" x14ac:dyDescent="0.25">
      <c r="A226" s="13" t="s">
        <v>144</v>
      </c>
      <c r="B226" s="1">
        <v>1.58</v>
      </c>
      <c r="C226" s="1">
        <v>1.59</v>
      </c>
      <c r="D226" s="1">
        <v>1.58</v>
      </c>
      <c r="E226" s="1">
        <v>1.59</v>
      </c>
      <c r="F226" s="1">
        <v>1.56</v>
      </c>
      <c r="G226" s="4">
        <f t="shared" si="48"/>
        <v>0.98452104972399124</v>
      </c>
      <c r="H226" s="1">
        <v>1.61</v>
      </c>
      <c r="I226" s="4">
        <f t="shared" si="49"/>
        <v>0.96831290013162208</v>
      </c>
      <c r="J226" s="1">
        <v>1.6</v>
      </c>
      <c r="K226" s="4">
        <f t="shared" si="50"/>
        <v>0.95313378707750473</v>
      </c>
      <c r="L226" s="1">
        <f t="shared" si="51"/>
        <v>1.61</v>
      </c>
      <c r="M226" s="4">
        <f t="shared" si="52"/>
        <v>0.9376298725613128</v>
      </c>
      <c r="N226" s="1">
        <v>1.62</v>
      </c>
      <c r="O226" s="4">
        <f t="shared" si="53"/>
        <v>0.92219369144460805</v>
      </c>
      <c r="P226" s="5">
        <f t="shared" si="54"/>
        <v>1.665</v>
      </c>
      <c r="Q226" s="4">
        <f t="shared" si="55"/>
        <v>0.90492790630210107</v>
      </c>
      <c r="R226" s="1">
        <v>1.71</v>
      </c>
      <c r="S226" s="4">
        <f t="shared" si="56"/>
        <v>0.88718655276358371</v>
      </c>
      <c r="T226" s="1">
        <v>1.77</v>
      </c>
      <c r="U226" s="12">
        <f t="shared" si="57"/>
        <v>0.83777978452299384</v>
      </c>
      <c r="V226" s="7">
        <f t="shared" si="58"/>
        <v>1.6325999953053168E-2</v>
      </c>
      <c r="W226" s="3">
        <f t="shared" si="59"/>
        <v>1.7882905096927526E-2</v>
      </c>
      <c r="X226" s="1" t="e">
        <f t="shared" si="60"/>
        <v>#N/A</v>
      </c>
      <c r="Y226" s="1" t="e">
        <f t="shared" si="61"/>
        <v>#N/A</v>
      </c>
      <c r="Z226" s="8" t="e">
        <f t="shared" si="62"/>
        <v>#N/A</v>
      </c>
      <c r="AA226" s="1" t="e">
        <f t="shared" si="63"/>
        <v>#N/A</v>
      </c>
    </row>
    <row r="227" spans="1:27" x14ac:dyDescent="0.25">
      <c r="A227" s="13" t="s">
        <v>145</v>
      </c>
      <c r="B227" s="1">
        <v>1.6</v>
      </c>
      <c r="C227" s="1">
        <v>1.6</v>
      </c>
      <c r="D227" s="1">
        <v>1.61</v>
      </c>
      <c r="E227" s="1">
        <v>1.61</v>
      </c>
      <c r="F227" s="1">
        <v>1.58</v>
      </c>
      <c r="G227" s="4">
        <f t="shared" si="48"/>
        <v>0.9843241652031548</v>
      </c>
      <c r="H227" s="1">
        <v>1.61</v>
      </c>
      <c r="I227" s="4">
        <f t="shared" si="49"/>
        <v>0.96831290013162208</v>
      </c>
      <c r="J227" s="1">
        <v>1.6</v>
      </c>
      <c r="K227" s="4">
        <f t="shared" si="50"/>
        <v>0.95313378707750473</v>
      </c>
      <c r="L227" s="1">
        <f t="shared" si="51"/>
        <v>1.61</v>
      </c>
      <c r="M227" s="4">
        <f t="shared" si="52"/>
        <v>0.9376298725613128</v>
      </c>
      <c r="N227" s="1">
        <v>1.62</v>
      </c>
      <c r="O227" s="4">
        <f t="shared" si="53"/>
        <v>0.92219369144460805</v>
      </c>
      <c r="P227" s="5">
        <f t="shared" si="54"/>
        <v>1.665</v>
      </c>
      <c r="Q227" s="4">
        <f t="shared" si="55"/>
        <v>0.90492790630210107</v>
      </c>
      <c r="R227" s="1">
        <v>1.71</v>
      </c>
      <c r="S227" s="4">
        <f t="shared" si="56"/>
        <v>0.88718655276358371</v>
      </c>
      <c r="T227" s="1">
        <v>1.76</v>
      </c>
      <c r="U227" s="12">
        <f t="shared" si="57"/>
        <v>0.83861798333707394</v>
      </c>
      <c r="V227" s="7">
        <f t="shared" si="58"/>
        <v>1.6326674441143649E-2</v>
      </c>
      <c r="W227" s="3">
        <f t="shared" si="59"/>
        <v>1.7785959029177723E-2</v>
      </c>
      <c r="X227" s="1" t="e">
        <f t="shared" si="60"/>
        <v>#N/A</v>
      </c>
      <c r="Y227" s="1" t="e">
        <f t="shared" si="61"/>
        <v>#N/A</v>
      </c>
      <c r="Z227" s="8" t="e">
        <f t="shared" si="62"/>
        <v>#N/A</v>
      </c>
      <c r="AA227" s="1" t="e">
        <f t="shared" si="63"/>
        <v>#N/A</v>
      </c>
    </row>
    <row r="228" spans="1:27" x14ac:dyDescent="0.25">
      <c r="A228" s="13" t="s">
        <v>146</v>
      </c>
      <c r="B228" s="1">
        <v>1.63</v>
      </c>
      <c r="C228" s="1">
        <v>1.61</v>
      </c>
      <c r="D228" s="1">
        <v>1.6</v>
      </c>
      <c r="E228" s="1">
        <v>1.62</v>
      </c>
      <c r="F228" s="1">
        <v>1.59</v>
      </c>
      <c r="G228" s="4">
        <f t="shared" si="48"/>
        <v>0.9842257377080913</v>
      </c>
      <c r="H228" s="1">
        <v>1.58</v>
      </c>
      <c r="I228" s="4">
        <f t="shared" si="49"/>
        <v>0.96889406220288765</v>
      </c>
      <c r="J228" s="1">
        <v>1.58</v>
      </c>
      <c r="K228" s="4">
        <f t="shared" si="50"/>
        <v>0.95370583894815086</v>
      </c>
      <c r="L228" s="1">
        <f t="shared" si="51"/>
        <v>1.58</v>
      </c>
      <c r="M228" s="4">
        <f t="shared" si="52"/>
        <v>0.93875570377201301</v>
      </c>
      <c r="N228" s="1">
        <v>1.58</v>
      </c>
      <c r="O228" s="4">
        <f t="shared" si="53"/>
        <v>0.92403992444508676</v>
      </c>
      <c r="P228" s="5">
        <f t="shared" si="54"/>
        <v>1.63</v>
      </c>
      <c r="Q228" s="4">
        <f t="shared" si="55"/>
        <v>0.90683025166885867</v>
      </c>
      <c r="R228" s="1">
        <v>1.68</v>
      </c>
      <c r="S228" s="4">
        <f t="shared" si="56"/>
        <v>0.88905160214082779</v>
      </c>
      <c r="T228" s="1">
        <v>1.74</v>
      </c>
      <c r="U228" s="12">
        <f t="shared" si="57"/>
        <v>0.84029689765843141</v>
      </c>
      <c r="V228" s="7">
        <f t="shared" si="58"/>
        <v>1.5925808633748536E-2</v>
      </c>
      <c r="W228" s="3">
        <f t="shared" si="59"/>
        <v>1.7576070948844742E-2</v>
      </c>
      <c r="X228" s="1" t="e">
        <f t="shared" si="60"/>
        <v>#N/A</v>
      </c>
      <c r="Y228" s="1" t="e">
        <f t="shared" si="61"/>
        <v>#N/A</v>
      </c>
      <c r="Z228" s="8" t="e">
        <f t="shared" si="62"/>
        <v>#N/A</v>
      </c>
      <c r="AA228" s="1" t="e">
        <f t="shared" si="63"/>
        <v>#N/A</v>
      </c>
    </row>
    <row r="229" spans="1:27" x14ac:dyDescent="0.25">
      <c r="A229" s="13" t="s">
        <v>147</v>
      </c>
      <c r="B229" s="1">
        <v>1.65</v>
      </c>
      <c r="C229" s="1">
        <v>1.6</v>
      </c>
      <c r="D229" s="1">
        <v>1.62</v>
      </c>
      <c r="E229" s="1">
        <v>1.63</v>
      </c>
      <c r="F229" s="1">
        <v>1.6</v>
      </c>
      <c r="G229" s="4">
        <f t="shared" si="48"/>
        <v>0.98412732005528514</v>
      </c>
      <c r="H229" s="1">
        <v>1.63</v>
      </c>
      <c r="I229" s="4">
        <f t="shared" si="49"/>
        <v>0.96792565242627382</v>
      </c>
      <c r="J229" s="1">
        <v>1.61</v>
      </c>
      <c r="K229" s="4">
        <f t="shared" si="50"/>
        <v>0.95284788982811308</v>
      </c>
      <c r="L229" s="1">
        <f t="shared" si="51"/>
        <v>1.62</v>
      </c>
      <c r="M229" s="4">
        <f t="shared" si="52"/>
        <v>0.93725489561267761</v>
      </c>
      <c r="N229" s="1">
        <v>1.63</v>
      </c>
      <c r="O229" s="4">
        <f t="shared" si="53"/>
        <v>0.92173270985388722</v>
      </c>
      <c r="P229" s="5">
        <f t="shared" si="54"/>
        <v>1.67</v>
      </c>
      <c r="Q229" s="4">
        <f t="shared" si="55"/>
        <v>0.9046564686478944</v>
      </c>
      <c r="R229" s="1">
        <v>1.71</v>
      </c>
      <c r="S229" s="4">
        <f t="shared" si="56"/>
        <v>0.88718655276358371</v>
      </c>
      <c r="T229" s="1">
        <v>1.77</v>
      </c>
      <c r="U229" s="12">
        <f t="shared" si="57"/>
        <v>0.83777978452299384</v>
      </c>
      <c r="V229" s="7">
        <f t="shared" si="58"/>
        <v>1.6429286847399183E-2</v>
      </c>
      <c r="W229" s="3">
        <f t="shared" si="59"/>
        <v>1.788719244668471E-2</v>
      </c>
      <c r="X229" s="1" t="e">
        <f t="shared" si="60"/>
        <v>#N/A</v>
      </c>
      <c r="Y229" s="1" t="e">
        <f t="shared" si="61"/>
        <v>#N/A</v>
      </c>
      <c r="Z229" s="8" t="e">
        <f t="shared" si="62"/>
        <v>#N/A</v>
      </c>
      <c r="AA229" s="1" t="e">
        <f t="shared" si="63"/>
        <v>#N/A</v>
      </c>
    </row>
    <row r="230" spans="1:27" x14ac:dyDescent="0.25">
      <c r="A230" s="13" t="s">
        <v>148</v>
      </c>
      <c r="B230" s="1">
        <v>1.62</v>
      </c>
      <c r="C230" s="1">
        <v>1.6</v>
      </c>
      <c r="D230" s="1">
        <v>1.59</v>
      </c>
      <c r="E230" s="1">
        <v>1.63</v>
      </c>
      <c r="F230" s="1">
        <v>1.6</v>
      </c>
      <c r="G230" s="4">
        <f t="shared" si="48"/>
        <v>0.98412732005528514</v>
      </c>
      <c r="H230" s="1">
        <v>1.61</v>
      </c>
      <c r="I230" s="4">
        <f t="shared" si="49"/>
        <v>0.96831290013162208</v>
      </c>
      <c r="J230" s="1">
        <v>1.61</v>
      </c>
      <c r="K230" s="4">
        <f t="shared" si="50"/>
        <v>0.95284788982811308</v>
      </c>
      <c r="L230" s="1">
        <f t="shared" si="51"/>
        <v>1.6150000000000002</v>
      </c>
      <c r="M230" s="4">
        <f t="shared" si="52"/>
        <v>0.93744236533814784</v>
      </c>
      <c r="N230" s="1">
        <v>1.62</v>
      </c>
      <c r="O230" s="4">
        <f t="shared" si="53"/>
        <v>0.92219369144460805</v>
      </c>
      <c r="P230" s="5">
        <f t="shared" si="54"/>
        <v>1.675</v>
      </c>
      <c r="Q230" s="4">
        <f t="shared" si="55"/>
        <v>0.90438511241277042</v>
      </c>
      <c r="R230" s="1">
        <v>1.73</v>
      </c>
      <c r="S230" s="4">
        <f t="shared" si="56"/>
        <v>0.88594536062693841</v>
      </c>
      <c r="T230" s="1">
        <v>1.78</v>
      </c>
      <c r="U230" s="12">
        <f t="shared" si="57"/>
        <v>0.83694242348876813</v>
      </c>
      <c r="V230" s="7">
        <f t="shared" si="58"/>
        <v>1.6328971003893428E-2</v>
      </c>
      <c r="W230" s="3">
        <f t="shared" si="59"/>
        <v>1.798545150203348E-2</v>
      </c>
      <c r="X230" s="1" t="e">
        <f t="shared" si="60"/>
        <v>#N/A</v>
      </c>
      <c r="Y230" s="1" t="e">
        <f t="shared" si="61"/>
        <v>#N/A</v>
      </c>
      <c r="Z230" s="8" t="e">
        <f t="shared" si="62"/>
        <v>#N/A</v>
      </c>
      <c r="AA230" s="1" t="e">
        <f t="shared" si="63"/>
        <v>#N/A</v>
      </c>
    </row>
    <row r="231" spans="1:27" x14ac:dyDescent="0.25">
      <c r="A231" s="13">
        <v>43508</v>
      </c>
      <c r="B231" s="1">
        <v>1.6</v>
      </c>
      <c r="C231" s="1">
        <v>1.58</v>
      </c>
      <c r="D231" s="1">
        <v>1.6</v>
      </c>
      <c r="E231" s="1">
        <v>1.62</v>
      </c>
      <c r="F231" s="1">
        <v>1.6</v>
      </c>
      <c r="G231" s="4">
        <f t="shared" si="48"/>
        <v>0.98412732005528514</v>
      </c>
      <c r="H231" s="1">
        <v>1.61</v>
      </c>
      <c r="I231" s="4">
        <f t="shared" si="49"/>
        <v>0.96831290013162208</v>
      </c>
      <c r="J231" s="1">
        <v>1.63</v>
      </c>
      <c r="K231" s="4">
        <f t="shared" si="50"/>
        <v>0.95227635257253906</v>
      </c>
      <c r="L231" s="1">
        <f t="shared" si="51"/>
        <v>1.64</v>
      </c>
      <c r="M231" s="4">
        <f t="shared" si="52"/>
        <v>0.936505391537791</v>
      </c>
      <c r="N231" s="1">
        <v>1.65</v>
      </c>
      <c r="O231" s="4">
        <f t="shared" si="53"/>
        <v>0.92081143785680453</v>
      </c>
      <c r="P231" s="5">
        <f t="shared" si="54"/>
        <v>1.71</v>
      </c>
      <c r="Q231" s="4">
        <f t="shared" si="55"/>
        <v>0.90248789645069061</v>
      </c>
      <c r="R231" s="1">
        <v>1.77</v>
      </c>
      <c r="S231" s="4">
        <f t="shared" si="56"/>
        <v>0.88346818328388554</v>
      </c>
      <c r="T231" s="1">
        <v>1.83</v>
      </c>
      <c r="U231" s="12">
        <f t="shared" si="57"/>
        <v>0.83276815573709095</v>
      </c>
      <c r="V231" s="7">
        <f t="shared" si="58"/>
        <v>1.6629148822722577E-2</v>
      </c>
      <c r="W231" s="3">
        <f t="shared" si="59"/>
        <v>1.8486227089663462E-2</v>
      </c>
      <c r="X231" s="1" t="e">
        <f t="shared" si="60"/>
        <v>#N/A</v>
      </c>
      <c r="Y231" s="1" t="e">
        <f t="shared" si="61"/>
        <v>#N/A</v>
      </c>
      <c r="Z231" s="8" t="e">
        <f t="shared" si="62"/>
        <v>#N/A</v>
      </c>
      <c r="AA231" s="1" t="e">
        <f t="shared" si="63"/>
        <v>#N/A</v>
      </c>
    </row>
    <row r="232" spans="1:27" x14ac:dyDescent="0.25">
      <c r="A232" s="13">
        <v>43536</v>
      </c>
      <c r="B232" s="1">
        <v>1.56</v>
      </c>
      <c r="C232" s="1">
        <v>1.54</v>
      </c>
      <c r="D232" s="1">
        <v>1.57</v>
      </c>
      <c r="E232" s="1">
        <v>1.57</v>
      </c>
      <c r="F232" s="1">
        <v>1.57</v>
      </c>
      <c r="G232" s="4">
        <f t="shared" si="48"/>
        <v>0.98442260254145997</v>
      </c>
      <c r="H232" s="1">
        <v>1.53</v>
      </c>
      <c r="I232" s="4">
        <f t="shared" si="49"/>
        <v>0.96986344087364429</v>
      </c>
      <c r="J232" s="1">
        <v>1.54</v>
      </c>
      <c r="K232" s="4">
        <f t="shared" si="50"/>
        <v>0.95485097289784238</v>
      </c>
      <c r="L232" s="1">
        <f t="shared" si="51"/>
        <v>1.54</v>
      </c>
      <c r="M232" s="4">
        <f t="shared" si="52"/>
        <v>0.94025891514646276</v>
      </c>
      <c r="N232" s="1">
        <v>1.54</v>
      </c>
      <c r="O232" s="4">
        <f t="shared" si="53"/>
        <v>0.92588985360649534</v>
      </c>
      <c r="P232" s="5">
        <f t="shared" si="54"/>
        <v>1.595</v>
      </c>
      <c r="Q232" s="4">
        <f t="shared" si="55"/>
        <v>0.90873659615849589</v>
      </c>
      <c r="R232" s="1">
        <v>1.65</v>
      </c>
      <c r="S232" s="4">
        <f t="shared" si="56"/>
        <v>0.8909205722370781</v>
      </c>
      <c r="T232" s="1">
        <v>1.72</v>
      </c>
      <c r="U232" s="12">
        <f t="shared" si="57"/>
        <v>0.84197917316849991</v>
      </c>
      <c r="V232" s="7">
        <f t="shared" si="58"/>
        <v>1.5519520658904787E-2</v>
      </c>
      <c r="W232" s="3">
        <f t="shared" si="59"/>
        <v>1.736324603986187E-2</v>
      </c>
      <c r="X232" s="1" t="e">
        <f t="shared" si="60"/>
        <v>#N/A</v>
      </c>
      <c r="Y232" s="1" t="e">
        <f t="shared" si="61"/>
        <v>#N/A</v>
      </c>
      <c r="Z232" s="8" t="e">
        <f t="shared" si="62"/>
        <v>#N/A</v>
      </c>
      <c r="AA232" s="1" t="e">
        <f t="shared" si="63"/>
        <v>#N/A</v>
      </c>
    </row>
    <row r="233" spans="1:27" x14ac:dyDescent="0.25">
      <c r="A233" s="13">
        <v>43567</v>
      </c>
      <c r="B233" s="1">
        <v>1.59</v>
      </c>
      <c r="C233" s="1">
        <v>1.54</v>
      </c>
      <c r="D233" s="1">
        <v>1.55</v>
      </c>
      <c r="E233" s="1">
        <v>1.56</v>
      </c>
      <c r="F233" s="1">
        <v>1.56</v>
      </c>
      <c r="G233" s="4">
        <f t="shared" si="48"/>
        <v>0.98452104972399124</v>
      </c>
      <c r="H233" s="1">
        <v>1.58</v>
      </c>
      <c r="I233" s="4">
        <f t="shared" si="49"/>
        <v>0.96889406220288765</v>
      </c>
      <c r="J233" s="1">
        <v>1.58</v>
      </c>
      <c r="K233" s="4">
        <f t="shared" si="50"/>
        <v>0.95370583894815086</v>
      </c>
      <c r="L233" s="1">
        <f t="shared" si="51"/>
        <v>1.59</v>
      </c>
      <c r="M233" s="4">
        <f t="shared" si="52"/>
        <v>0.93838027658094814</v>
      </c>
      <c r="N233" s="1">
        <v>1.6</v>
      </c>
      <c r="O233" s="4">
        <f t="shared" si="53"/>
        <v>0.92311634638663576</v>
      </c>
      <c r="P233" s="5">
        <f t="shared" si="54"/>
        <v>1.655</v>
      </c>
      <c r="Q233" s="4">
        <f t="shared" si="55"/>
        <v>0.90547102596548779</v>
      </c>
      <c r="R233" s="1">
        <v>1.71</v>
      </c>
      <c r="S233" s="4">
        <f t="shared" si="56"/>
        <v>0.88718655276358371</v>
      </c>
      <c r="T233" s="1">
        <v>1.77</v>
      </c>
      <c r="U233" s="12">
        <f t="shared" si="57"/>
        <v>0.83777978452299384</v>
      </c>
      <c r="V233" s="7">
        <f t="shared" si="58"/>
        <v>1.6122839045658761E-2</v>
      </c>
      <c r="W233" s="3">
        <f t="shared" si="59"/>
        <v>1.7876265197517092E-2</v>
      </c>
      <c r="X233" s="1" t="e">
        <f t="shared" si="60"/>
        <v>#N/A</v>
      </c>
      <c r="Y233" s="1" t="e">
        <f t="shared" si="61"/>
        <v>#N/A</v>
      </c>
      <c r="Z233" s="8" t="e">
        <f t="shared" si="62"/>
        <v>#N/A</v>
      </c>
      <c r="AA233" s="1" t="e">
        <f t="shared" si="63"/>
        <v>#N/A</v>
      </c>
    </row>
    <row r="234" spans="1:27" x14ac:dyDescent="0.25">
      <c r="A234" s="13">
        <v>43597</v>
      </c>
      <c r="B234" s="1">
        <v>1.52</v>
      </c>
      <c r="C234" s="1">
        <v>1.56</v>
      </c>
      <c r="D234" s="1">
        <v>1.54</v>
      </c>
      <c r="E234" s="1">
        <v>1.55</v>
      </c>
      <c r="F234" s="1">
        <v>1.56</v>
      </c>
      <c r="G234" s="4">
        <f t="shared" si="48"/>
        <v>0.98452104972399124</v>
      </c>
      <c r="H234" s="1">
        <v>1.58</v>
      </c>
      <c r="I234" s="4">
        <f t="shared" si="49"/>
        <v>0.96889406220288765</v>
      </c>
      <c r="J234" s="1">
        <v>1.6</v>
      </c>
      <c r="K234" s="4">
        <f t="shared" si="50"/>
        <v>0.95313378707750473</v>
      </c>
      <c r="L234" s="1">
        <f t="shared" si="51"/>
        <v>1.61</v>
      </c>
      <c r="M234" s="4">
        <f t="shared" si="52"/>
        <v>0.9376298725613128</v>
      </c>
      <c r="N234" s="1">
        <v>1.62</v>
      </c>
      <c r="O234" s="4">
        <f t="shared" si="53"/>
        <v>0.92219369144460805</v>
      </c>
      <c r="P234" s="5">
        <f t="shared" si="54"/>
        <v>1.675</v>
      </c>
      <c r="Q234" s="4">
        <f t="shared" si="55"/>
        <v>0.90438511241277042</v>
      </c>
      <c r="R234" s="1">
        <v>1.73</v>
      </c>
      <c r="S234" s="4">
        <f t="shared" si="56"/>
        <v>0.88594536062693841</v>
      </c>
      <c r="T234" s="1">
        <v>1.8</v>
      </c>
      <c r="U234" s="12">
        <f t="shared" si="57"/>
        <v>0.835270211411272</v>
      </c>
      <c r="V234" s="7">
        <f t="shared" si="58"/>
        <v>1.6324009329781102E-2</v>
      </c>
      <c r="W234" s="3">
        <f t="shared" si="59"/>
        <v>1.8177052901623275E-2</v>
      </c>
      <c r="X234" s="1" t="e">
        <f t="shared" si="60"/>
        <v>#N/A</v>
      </c>
      <c r="Y234" s="1" t="e">
        <f t="shared" si="61"/>
        <v>#N/A</v>
      </c>
      <c r="Z234" s="8" t="e">
        <f t="shared" si="62"/>
        <v>#N/A</v>
      </c>
      <c r="AA234" s="1" t="e">
        <f t="shared" si="63"/>
        <v>#N/A</v>
      </c>
    </row>
    <row r="235" spans="1:27" x14ac:dyDescent="0.25">
      <c r="A235" s="13">
        <v>43628</v>
      </c>
      <c r="B235" s="1">
        <v>1.52</v>
      </c>
      <c r="C235" s="1">
        <v>1.55</v>
      </c>
      <c r="D235" s="1">
        <v>1.53</v>
      </c>
      <c r="E235" s="1">
        <v>1.56</v>
      </c>
      <c r="F235" s="1">
        <v>1.57</v>
      </c>
      <c r="G235" s="4">
        <f t="shared" si="48"/>
        <v>0.98442260254145997</v>
      </c>
      <c r="H235" s="1">
        <v>1.61</v>
      </c>
      <c r="I235" s="4">
        <f t="shared" si="49"/>
        <v>0.96831290013162208</v>
      </c>
      <c r="J235" s="1">
        <v>1.64</v>
      </c>
      <c r="K235" s="4">
        <f t="shared" si="50"/>
        <v>0.95199071251491829</v>
      </c>
      <c r="L235" s="1">
        <f t="shared" si="51"/>
        <v>1.6549999999999998</v>
      </c>
      <c r="M235" s="4">
        <f t="shared" si="52"/>
        <v>0.9359436568401297</v>
      </c>
      <c r="N235" s="1">
        <v>1.67</v>
      </c>
      <c r="O235" s="4">
        <f t="shared" si="53"/>
        <v>0.91989108667123642</v>
      </c>
      <c r="P235" s="5">
        <f t="shared" si="54"/>
        <v>1.7250000000000001</v>
      </c>
      <c r="Q235" s="4">
        <f t="shared" si="55"/>
        <v>0.90167602274185543</v>
      </c>
      <c r="R235" s="1">
        <v>1.78</v>
      </c>
      <c r="S235" s="4">
        <f t="shared" si="56"/>
        <v>0.88284997195479564</v>
      </c>
      <c r="T235" s="1">
        <v>1.84</v>
      </c>
      <c r="U235" s="12">
        <f t="shared" si="57"/>
        <v>0.83193580382667176</v>
      </c>
      <c r="V235" s="7">
        <f t="shared" si="58"/>
        <v>1.6827620531226252E-2</v>
      </c>
      <c r="W235" s="3">
        <f t="shared" si="59"/>
        <v>1.8589333022876516E-2</v>
      </c>
      <c r="X235" s="1" t="e">
        <f t="shared" si="60"/>
        <v>#N/A</v>
      </c>
      <c r="Y235" s="1" t="e">
        <f t="shared" si="61"/>
        <v>#N/A</v>
      </c>
      <c r="Z235" s="8" t="e">
        <f t="shared" si="62"/>
        <v>#N/A</v>
      </c>
      <c r="AA235" s="1" t="e">
        <f t="shared" si="63"/>
        <v>#N/A</v>
      </c>
    </row>
    <row r="236" spans="1:27" x14ac:dyDescent="0.25">
      <c r="A236" s="13">
        <v>43720</v>
      </c>
      <c r="B236" s="1">
        <v>1.54</v>
      </c>
      <c r="C236" s="1">
        <v>1.54</v>
      </c>
      <c r="D236" s="1">
        <v>1.54</v>
      </c>
      <c r="E236" s="1">
        <v>1.58</v>
      </c>
      <c r="F236" s="1">
        <v>1.56</v>
      </c>
      <c r="G236" s="4">
        <f t="shared" si="48"/>
        <v>0.98452104972399124</v>
      </c>
      <c r="H236" s="1">
        <v>1.63</v>
      </c>
      <c r="I236" s="4">
        <f t="shared" si="49"/>
        <v>0.96792565242627382</v>
      </c>
      <c r="J236" s="1">
        <v>1.63</v>
      </c>
      <c r="K236" s="4">
        <f t="shared" si="50"/>
        <v>0.95227635257253906</v>
      </c>
      <c r="L236" s="1">
        <f t="shared" si="51"/>
        <v>1.65</v>
      </c>
      <c r="M236" s="4">
        <f t="shared" si="52"/>
        <v>0.93613086429161885</v>
      </c>
      <c r="N236" s="1">
        <v>1.67</v>
      </c>
      <c r="O236" s="4">
        <f t="shared" si="53"/>
        <v>0.91989108667123642</v>
      </c>
      <c r="P236" s="5">
        <f t="shared" si="54"/>
        <v>1.72</v>
      </c>
      <c r="Q236" s="4">
        <f t="shared" si="55"/>
        <v>0.90194656612815682</v>
      </c>
      <c r="R236" s="1">
        <v>1.77</v>
      </c>
      <c r="S236" s="4">
        <f t="shared" si="56"/>
        <v>0.88346818328388554</v>
      </c>
      <c r="T236" s="1">
        <v>1.83</v>
      </c>
      <c r="U236" s="12">
        <f t="shared" si="57"/>
        <v>0.83276815573709095</v>
      </c>
      <c r="V236" s="7">
        <f t="shared" si="58"/>
        <v>1.6826969987489598E-2</v>
      </c>
      <c r="W236" s="3">
        <f t="shared" si="59"/>
        <v>1.8489966918152748E-2</v>
      </c>
      <c r="X236" s="1" t="e">
        <f t="shared" si="60"/>
        <v>#N/A</v>
      </c>
      <c r="Y236" s="1" t="e">
        <f t="shared" si="61"/>
        <v>#N/A</v>
      </c>
      <c r="Z236" s="8" t="e">
        <f t="shared" si="62"/>
        <v>#N/A</v>
      </c>
      <c r="AA236" s="1" t="e">
        <f t="shared" si="63"/>
        <v>#N/A</v>
      </c>
    </row>
    <row r="237" spans="1:27" x14ac:dyDescent="0.25">
      <c r="A237" s="13">
        <v>43750</v>
      </c>
      <c r="B237" s="1">
        <v>1.53</v>
      </c>
      <c r="C237" s="1">
        <v>1.55</v>
      </c>
      <c r="D237" s="1">
        <v>1.56</v>
      </c>
      <c r="E237" s="1">
        <v>1.57</v>
      </c>
      <c r="F237" s="1">
        <v>1.56</v>
      </c>
      <c r="G237" s="4">
        <f t="shared" si="48"/>
        <v>0.98452104972399124</v>
      </c>
      <c r="H237" s="1">
        <v>1.65</v>
      </c>
      <c r="I237" s="4">
        <f t="shared" si="49"/>
        <v>0.96753855958903201</v>
      </c>
      <c r="J237" s="1">
        <v>1.67</v>
      </c>
      <c r="K237" s="4">
        <f t="shared" si="50"/>
        <v>0.95113430631425255</v>
      </c>
      <c r="L237" s="1">
        <f t="shared" si="51"/>
        <v>1.6749999999999998</v>
      </c>
      <c r="M237" s="4">
        <f t="shared" si="52"/>
        <v>0.93519520133677658</v>
      </c>
      <c r="N237" s="1">
        <v>1.68</v>
      </c>
      <c r="O237" s="4">
        <f t="shared" si="53"/>
        <v>0.91943125609512466</v>
      </c>
      <c r="P237" s="5">
        <f t="shared" si="54"/>
        <v>1.73</v>
      </c>
      <c r="Q237" s="4">
        <f t="shared" si="55"/>
        <v>0.90140556050639664</v>
      </c>
      <c r="R237" s="1">
        <v>1.78</v>
      </c>
      <c r="S237" s="4">
        <f t="shared" si="56"/>
        <v>0.88284997195479564</v>
      </c>
      <c r="T237" s="1">
        <v>1.85</v>
      </c>
      <c r="U237" s="12">
        <f t="shared" si="57"/>
        <v>0.83110428385212565</v>
      </c>
      <c r="V237" s="7">
        <f t="shared" si="58"/>
        <v>1.6933960844989056E-2</v>
      </c>
      <c r="W237" s="3">
        <f t="shared" si="59"/>
        <v>1.869268945573492E-2</v>
      </c>
      <c r="X237" s="1" t="e">
        <f t="shared" si="60"/>
        <v>#N/A</v>
      </c>
      <c r="Y237" s="1" t="e">
        <f t="shared" si="61"/>
        <v>#N/A</v>
      </c>
      <c r="Z237" s="8" t="e">
        <f t="shared" si="62"/>
        <v>#N/A</v>
      </c>
      <c r="AA237" s="1" t="e">
        <f t="shared" si="63"/>
        <v>#N/A</v>
      </c>
    </row>
    <row r="238" spans="1:27" x14ac:dyDescent="0.25">
      <c r="A238" s="13">
        <v>43781</v>
      </c>
      <c r="B238" s="1">
        <v>1.54</v>
      </c>
      <c r="C238" s="1">
        <v>1.56</v>
      </c>
      <c r="D238" s="1">
        <v>1.57</v>
      </c>
      <c r="E238" s="1">
        <v>1.58</v>
      </c>
      <c r="F238" s="1">
        <v>1.55</v>
      </c>
      <c r="G238" s="4">
        <f t="shared" si="48"/>
        <v>0.98461950675173293</v>
      </c>
      <c r="H238" s="1">
        <v>1.61</v>
      </c>
      <c r="I238" s="4">
        <f t="shared" si="49"/>
        <v>0.96831290013162208</v>
      </c>
      <c r="J238" s="1">
        <v>1.62</v>
      </c>
      <c r="K238" s="4">
        <f t="shared" si="50"/>
        <v>0.95256207833503226</v>
      </c>
      <c r="L238" s="1">
        <f t="shared" si="51"/>
        <v>1.63</v>
      </c>
      <c r="M238" s="4">
        <f t="shared" si="52"/>
        <v>0.93688006862482787</v>
      </c>
      <c r="N238" s="1">
        <v>1.64</v>
      </c>
      <c r="O238" s="4">
        <f t="shared" si="53"/>
        <v>0.9212719586963487</v>
      </c>
      <c r="P238" s="5">
        <f t="shared" si="54"/>
        <v>1.69</v>
      </c>
      <c r="Q238" s="4">
        <f t="shared" si="55"/>
        <v>0.90357153197771134</v>
      </c>
      <c r="R238" s="1">
        <v>1.74</v>
      </c>
      <c r="S238" s="4">
        <f t="shared" si="56"/>
        <v>0.88532541588047531</v>
      </c>
      <c r="T238" s="1">
        <v>1.79</v>
      </c>
      <c r="U238" s="12">
        <f t="shared" si="57"/>
        <v>0.8361058993970355</v>
      </c>
      <c r="V238" s="7">
        <f t="shared" si="58"/>
        <v>1.6526843689264492E-2</v>
      </c>
      <c r="W238" s="3">
        <f t="shared" si="59"/>
        <v>1.8088137290086171E-2</v>
      </c>
      <c r="X238" s="1" t="e">
        <f t="shared" si="60"/>
        <v>#N/A</v>
      </c>
      <c r="Y238" s="1" t="e">
        <f t="shared" si="61"/>
        <v>#N/A</v>
      </c>
      <c r="Z238" s="8" t="e">
        <f t="shared" si="62"/>
        <v>#N/A</v>
      </c>
      <c r="AA238" s="1" t="e">
        <f t="shared" si="63"/>
        <v>#N/A</v>
      </c>
    </row>
    <row r="239" spans="1:27" x14ac:dyDescent="0.25">
      <c r="A239" s="13">
        <v>43811</v>
      </c>
      <c r="B239" s="1">
        <v>1.57</v>
      </c>
      <c r="C239" s="1">
        <v>1.57</v>
      </c>
      <c r="D239" s="1">
        <v>1.56</v>
      </c>
      <c r="E239" s="1">
        <v>1.57</v>
      </c>
      <c r="F239" s="1">
        <v>1.55</v>
      </c>
      <c r="G239" s="4">
        <f t="shared" si="48"/>
        <v>0.98461950675173293</v>
      </c>
      <c r="H239" s="1">
        <v>1.66</v>
      </c>
      <c r="I239" s="4">
        <f t="shared" si="49"/>
        <v>0.96734507122659541</v>
      </c>
      <c r="J239" s="1">
        <v>1.69</v>
      </c>
      <c r="K239" s="4">
        <f t="shared" si="50"/>
        <v>0.95056379690040338</v>
      </c>
      <c r="L239" s="1">
        <f t="shared" si="51"/>
        <v>1.71</v>
      </c>
      <c r="M239" s="4">
        <f t="shared" si="52"/>
        <v>0.93388684411865608</v>
      </c>
      <c r="N239" s="1">
        <v>1.73</v>
      </c>
      <c r="O239" s="4">
        <f t="shared" si="53"/>
        <v>0.91713554878470571</v>
      </c>
      <c r="P239" s="5">
        <f t="shared" si="54"/>
        <v>1.7850000000000001</v>
      </c>
      <c r="Q239" s="4">
        <f t="shared" si="55"/>
        <v>0.89843582491548513</v>
      </c>
      <c r="R239" s="1">
        <v>1.84</v>
      </c>
      <c r="S239" s="4">
        <f t="shared" si="56"/>
        <v>0.87914977791934368</v>
      </c>
      <c r="T239" s="1">
        <v>1.9</v>
      </c>
      <c r="U239" s="12">
        <f t="shared" si="57"/>
        <v>0.82695913394336229</v>
      </c>
      <c r="V239" s="7">
        <f t="shared" si="58"/>
        <v>1.7432116593120366E-2</v>
      </c>
      <c r="W239" s="3">
        <f t="shared" si="59"/>
        <v>1.920113200289222E-2</v>
      </c>
      <c r="X239" s="1" t="e">
        <f t="shared" si="60"/>
        <v>#N/A</v>
      </c>
      <c r="Y239" s="1" t="e">
        <f t="shared" si="61"/>
        <v>#N/A</v>
      </c>
      <c r="Z239" s="8" t="e">
        <f t="shared" si="62"/>
        <v>#N/A</v>
      </c>
      <c r="AA239" s="1" t="e">
        <f t="shared" si="63"/>
        <v>#N/A</v>
      </c>
    </row>
    <row r="240" spans="1:27" x14ac:dyDescent="0.25">
      <c r="A240" s="13" t="s">
        <v>149</v>
      </c>
      <c r="B240" s="1">
        <v>1.55</v>
      </c>
      <c r="C240" s="1">
        <v>1.57</v>
      </c>
      <c r="D240" s="1">
        <v>1.57</v>
      </c>
      <c r="E240" s="1">
        <v>1.56</v>
      </c>
      <c r="F240" s="1">
        <v>1.54</v>
      </c>
      <c r="G240" s="4">
        <f t="shared" si="48"/>
        <v>0.98471797362566982</v>
      </c>
      <c r="H240" s="1">
        <v>1.61</v>
      </c>
      <c r="I240" s="4">
        <f t="shared" si="49"/>
        <v>0.96831290013162208</v>
      </c>
      <c r="J240" s="1">
        <v>1.62</v>
      </c>
      <c r="K240" s="4">
        <f t="shared" si="50"/>
        <v>0.95256207833503226</v>
      </c>
      <c r="L240" s="1">
        <f t="shared" si="51"/>
        <v>1.6400000000000001</v>
      </c>
      <c r="M240" s="4">
        <f t="shared" si="52"/>
        <v>0.936505391537791</v>
      </c>
      <c r="N240" s="1">
        <v>1.66</v>
      </c>
      <c r="O240" s="4">
        <f t="shared" si="53"/>
        <v>0.92035114722012468</v>
      </c>
      <c r="P240" s="5">
        <f t="shared" si="54"/>
        <v>1.71</v>
      </c>
      <c r="Q240" s="4">
        <f t="shared" si="55"/>
        <v>0.90248789645069061</v>
      </c>
      <c r="R240" s="1">
        <v>1.76</v>
      </c>
      <c r="S240" s="4">
        <f t="shared" si="56"/>
        <v>0.88408682751240297</v>
      </c>
      <c r="T240" s="1">
        <v>1.82</v>
      </c>
      <c r="U240" s="12">
        <f t="shared" si="57"/>
        <v>0.8336013404157353</v>
      </c>
      <c r="V240" s="7">
        <f t="shared" si="58"/>
        <v>1.6724345934355647E-2</v>
      </c>
      <c r="W240" s="3">
        <f t="shared" si="59"/>
        <v>1.8386941193118088E-2</v>
      </c>
      <c r="X240" s="1" t="e">
        <f t="shared" si="60"/>
        <v>#N/A</v>
      </c>
      <c r="Y240" s="1" t="e">
        <f t="shared" si="61"/>
        <v>#N/A</v>
      </c>
      <c r="Z240" s="8" t="e">
        <f t="shared" si="62"/>
        <v>#N/A</v>
      </c>
      <c r="AA240" s="1" t="e">
        <f t="shared" si="63"/>
        <v>#N/A</v>
      </c>
    </row>
    <row r="241" spans="1:27" x14ac:dyDescent="0.25">
      <c r="A241" s="13" t="s">
        <v>150</v>
      </c>
      <c r="B241" s="1">
        <v>1.57</v>
      </c>
      <c r="C241" s="1">
        <v>1.57</v>
      </c>
      <c r="D241" s="1">
        <v>1.57</v>
      </c>
      <c r="E241" s="1">
        <v>1.58</v>
      </c>
      <c r="F241" s="1">
        <v>1.54</v>
      </c>
      <c r="G241" s="4">
        <f t="shared" si="48"/>
        <v>0.98471797362566982</v>
      </c>
      <c r="H241" s="1">
        <v>1.65</v>
      </c>
      <c r="I241" s="4">
        <f t="shared" si="49"/>
        <v>0.96753855958903201</v>
      </c>
      <c r="J241" s="1">
        <v>1.67</v>
      </c>
      <c r="K241" s="4">
        <f t="shared" si="50"/>
        <v>0.95113430631425255</v>
      </c>
      <c r="L241" s="1">
        <f t="shared" si="51"/>
        <v>1.6949999999999998</v>
      </c>
      <c r="M241" s="4">
        <f t="shared" si="52"/>
        <v>0.93444734435838417</v>
      </c>
      <c r="N241" s="1">
        <v>1.72</v>
      </c>
      <c r="O241" s="4">
        <f t="shared" si="53"/>
        <v>0.91759423122015094</v>
      </c>
      <c r="P241" s="5">
        <f t="shared" si="54"/>
        <v>1.77</v>
      </c>
      <c r="Q241" s="4">
        <f t="shared" si="55"/>
        <v>0.89924478113360262</v>
      </c>
      <c r="R241" s="1">
        <v>1.82</v>
      </c>
      <c r="S241" s="4">
        <f t="shared" si="56"/>
        <v>0.88038144957741837</v>
      </c>
      <c r="T241" s="1">
        <v>1.89</v>
      </c>
      <c r="U241" s="12">
        <f t="shared" si="57"/>
        <v>0.82778650669473364</v>
      </c>
      <c r="V241" s="7">
        <f t="shared" si="58"/>
        <v>1.7328764576288569E-2</v>
      </c>
      <c r="W241" s="3">
        <f t="shared" si="59"/>
        <v>1.90957538381154E-2</v>
      </c>
      <c r="X241" s="1" t="e">
        <f t="shared" si="60"/>
        <v>#N/A</v>
      </c>
      <c r="Y241" s="1" t="e">
        <f t="shared" si="61"/>
        <v>#N/A</v>
      </c>
      <c r="Z241" s="8" t="e">
        <f t="shared" si="62"/>
        <v>#N/A</v>
      </c>
      <c r="AA241" s="1" t="e">
        <f t="shared" si="63"/>
        <v>#N/A</v>
      </c>
    </row>
    <row r="242" spans="1:27" x14ac:dyDescent="0.25">
      <c r="A242" s="13" t="s">
        <v>151</v>
      </c>
      <c r="B242" s="1">
        <v>1.56</v>
      </c>
      <c r="C242" s="1">
        <v>1.56</v>
      </c>
      <c r="D242" s="1">
        <v>1.56</v>
      </c>
      <c r="E242" s="1">
        <v>1.58</v>
      </c>
      <c r="F242" s="1">
        <v>1.53</v>
      </c>
      <c r="G242" s="4">
        <f t="shared" si="48"/>
        <v>0.98481645034678633</v>
      </c>
      <c r="H242" s="1">
        <v>1.63</v>
      </c>
      <c r="I242" s="4">
        <f t="shared" si="49"/>
        <v>0.96792565242627382</v>
      </c>
      <c r="J242" s="1">
        <v>1.66</v>
      </c>
      <c r="K242" s="4">
        <f t="shared" si="50"/>
        <v>0.95141968941147104</v>
      </c>
      <c r="L242" s="1">
        <f t="shared" si="51"/>
        <v>1.6850000000000001</v>
      </c>
      <c r="M242" s="4">
        <f t="shared" si="52"/>
        <v>0.93482119806188357</v>
      </c>
      <c r="N242" s="1">
        <v>1.71</v>
      </c>
      <c r="O242" s="4">
        <f t="shared" si="53"/>
        <v>0.91805314305415886</v>
      </c>
      <c r="P242" s="5">
        <f t="shared" si="54"/>
        <v>1.7650000000000001</v>
      </c>
      <c r="Q242" s="4">
        <f t="shared" si="55"/>
        <v>0.89951459503800479</v>
      </c>
      <c r="R242" s="1">
        <v>1.82</v>
      </c>
      <c r="S242" s="4">
        <f t="shared" si="56"/>
        <v>0.88038144957741837</v>
      </c>
      <c r="T242" s="1">
        <v>1.89</v>
      </c>
      <c r="U242" s="12">
        <f t="shared" si="57"/>
        <v>0.82778650669473364</v>
      </c>
      <c r="V242" s="7">
        <f t="shared" si="58"/>
        <v>1.7226452490488854E-2</v>
      </c>
      <c r="W242" s="3">
        <f t="shared" si="59"/>
        <v>1.9091787612971117E-2</v>
      </c>
      <c r="X242" s="1" t="e">
        <f t="shared" si="60"/>
        <v>#N/A</v>
      </c>
      <c r="Y242" s="1" t="e">
        <f t="shared" si="61"/>
        <v>#N/A</v>
      </c>
      <c r="Z242" s="8" t="e">
        <f t="shared" si="62"/>
        <v>#N/A</v>
      </c>
      <c r="AA242" s="1" t="e">
        <f t="shared" si="63"/>
        <v>#N/A</v>
      </c>
    </row>
    <row r="243" spans="1:27" x14ac:dyDescent="0.25">
      <c r="A243" s="13" t="s">
        <v>152</v>
      </c>
      <c r="B243" s="1">
        <v>1.56</v>
      </c>
      <c r="C243" s="1">
        <v>1.57</v>
      </c>
      <c r="D243" s="1">
        <v>1.56</v>
      </c>
      <c r="E243" s="1">
        <v>1.58</v>
      </c>
      <c r="F243" s="1">
        <v>1.54</v>
      </c>
      <c r="G243" s="4">
        <f t="shared" si="48"/>
        <v>0.98471797362566982</v>
      </c>
      <c r="H243" s="1">
        <v>1.63</v>
      </c>
      <c r="I243" s="4">
        <f t="shared" si="49"/>
        <v>0.96792565242627382</v>
      </c>
      <c r="J243" s="1">
        <v>1.67</v>
      </c>
      <c r="K243" s="4">
        <f t="shared" si="50"/>
        <v>0.95113430631425255</v>
      </c>
      <c r="L243" s="1">
        <f t="shared" si="51"/>
        <v>1.7050000000000001</v>
      </c>
      <c r="M243" s="4">
        <f t="shared" si="52"/>
        <v>0.93407364016646199</v>
      </c>
      <c r="N243" s="1">
        <v>1.74</v>
      </c>
      <c r="O243" s="4">
        <f t="shared" si="53"/>
        <v>0.91667709563315225</v>
      </c>
      <c r="P243" s="5">
        <f t="shared" si="54"/>
        <v>1.8</v>
      </c>
      <c r="Q243" s="4">
        <f t="shared" si="55"/>
        <v>0.89762759643043488</v>
      </c>
      <c r="R243" s="1">
        <v>1.86</v>
      </c>
      <c r="S243" s="4">
        <f t="shared" si="56"/>
        <v>0.87791982939511504</v>
      </c>
      <c r="T243" s="1">
        <v>1.92</v>
      </c>
      <c r="U243" s="12">
        <f t="shared" si="57"/>
        <v>0.82530686849168244</v>
      </c>
      <c r="V243" s="7">
        <f t="shared" si="58"/>
        <v>1.7524955717428001E-2</v>
      </c>
      <c r="W243" s="3">
        <f t="shared" si="59"/>
        <v>1.9397423443278397E-2</v>
      </c>
      <c r="X243" s="1" t="e">
        <f t="shared" si="60"/>
        <v>#N/A</v>
      </c>
      <c r="Y243" s="1" t="e">
        <f t="shared" si="61"/>
        <v>#N/A</v>
      </c>
      <c r="Z243" s="8" t="e">
        <f t="shared" si="62"/>
        <v>#N/A</v>
      </c>
      <c r="AA243" s="1" t="e">
        <f t="shared" si="63"/>
        <v>#N/A</v>
      </c>
    </row>
    <row r="244" spans="1:27" x14ac:dyDescent="0.25">
      <c r="A244" s="13" t="s">
        <v>153</v>
      </c>
      <c r="B244" s="1">
        <v>1.54</v>
      </c>
      <c r="C244" s="1">
        <v>1.58</v>
      </c>
      <c r="D244" s="1">
        <v>1.57</v>
      </c>
      <c r="E244" s="1">
        <v>1.57</v>
      </c>
      <c r="F244" s="1">
        <v>1.52</v>
      </c>
      <c r="G244" s="4">
        <f t="shared" si="48"/>
        <v>0.98491493691606746</v>
      </c>
      <c r="H244" s="1">
        <v>1.62</v>
      </c>
      <c r="I244" s="4">
        <f t="shared" si="49"/>
        <v>0.96811925691656275</v>
      </c>
      <c r="J244" s="1">
        <v>1.65</v>
      </c>
      <c r="K244" s="4">
        <f t="shared" si="50"/>
        <v>0.95170515813646217</v>
      </c>
      <c r="L244" s="1">
        <f t="shared" si="51"/>
        <v>1.69</v>
      </c>
      <c r="M244" s="4">
        <f t="shared" si="52"/>
        <v>0.9346342525174488</v>
      </c>
      <c r="N244" s="1">
        <v>1.73</v>
      </c>
      <c r="O244" s="4">
        <f t="shared" si="53"/>
        <v>0.91713554878470571</v>
      </c>
      <c r="P244" s="5">
        <f t="shared" si="54"/>
        <v>1.7850000000000001</v>
      </c>
      <c r="Q244" s="4">
        <f t="shared" si="55"/>
        <v>0.89843582491548513</v>
      </c>
      <c r="R244" s="1">
        <v>1.84</v>
      </c>
      <c r="S244" s="4">
        <f t="shared" si="56"/>
        <v>0.87914977791934368</v>
      </c>
      <c r="T244" s="1">
        <v>1.92</v>
      </c>
      <c r="U244" s="12">
        <f t="shared" si="57"/>
        <v>0.82530686849168244</v>
      </c>
      <c r="V244" s="7">
        <f t="shared" si="58"/>
        <v>1.7421274414725976E-2</v>
      </c>
      <c r="W244" s="3">
        <f t="shared" si="59"/>
        <v>1.9388771772045184E-2</v>
      </c>
      <c r="X244" s="1" t="e">
        <f t="shared" si="60"/>
        <v>#N/A</v>
      </c>
      <c r="Y244" s="1" t="e">
        <f t="shared" si="61"/>
        <v>#N/A</v>
      </c>
      <c r="Z244" s="8" t="e">
        <f t="shared" si="62"/>
        <v>#N/A</v>
      </c>
      <c r="AA244" s="1" t="e">
        <f t="shared" si="63"/>
        <v>#N/A</v>
      </c>
    </row>
    <row r="245" spans="1:27" x14ac:dyDescent="0.25">
      <c r="A245" s="13" t="s">
        <v>154</v>
      </c>
      <c r="B245" s="1">
        <v>1.57</v>
      </c>
      <c r="C245" s="1">
        <v>1.59</v>
      </c>
      <c r="D245" s="1">
        <v>1.58</v>
      </c>
      <c r="E245" s="1">
        <v>1.58</v>
      </c>
      <c r="F245" s="1">
        <v>1.52</v>
      </c>
      <c r="G245" s="4">
        <f t="shared" si="48"/>
        <v>0.98491493691606746</v>
      </c>
      <c r="H245" s="1">
        <v>1.63</v>
      </c>
      <c r="I245" s="4">
        <f t="shared" si="49"/>
        <v>0.96792565242627382</v>
      </c>
      <c r="J245" s="1">
        <v>1.67</v>
      </c>
      <c r="K245" s="4">
        <f t="shared" si="50"/>
        <v>0.95113430631425255</v>
      </c>
      <c r="L245" s="1">
        <f t="shared" si="51"/>
        <v>1.7</v>
      </c>
      <c r="M245" s="4">
        <f t="shared" si="52"/>
        <v>0.93426047357721353</v>
      </c>
      <c r="N245" s="1">
        <v>1.73</v>
      </c>
      <c r="O245" s="4">
        <f t="shared" si="53"/>
        <v>0.91713554878470571</v>
      </c>
      <c r="P245" s="5">
        <f t="shared" si="54"/>
        <v>1.7850000000000001</v>
      </c>
      <c r="Q245" s="4">
        <f t="shared" si="55"/>
        <v>0.89843582491548513</v>
      </c>
      <c r="R245" s="1">
        <v>1.84</v>
      </c>
      <c r="S245" s="4">
        <f t="shared" si="56"/>
        <v>0.87914977791934368</v>
      </c>
      <c r="T245" s="1">
        <v>1.92</v>
      </c>
      <c r="U245" s="12">
        <f t="shared" si="57"/>
        <v>0.82530686849168244</v>
      </c>
      <c r="V245" s="7">
        <f t="shared" si="58"/>
        <v>1.7425444333125241E-2</v>
      </c>
      <c r="W245" s="3">
        <f t="shared" si="59"/>
        <v>1.939122146507892E-2</v>
      </c>
      <c r="X245" s="1" t="e">
        <f t="shared" si="60"/>
        <v>#N/A</v>
      </c>
      <c r="Y245" s="1" t="e">
        <f t="shared" si="61"/>
        <v>#N/A</v>
      </c>
      <c r="Z245" s="8" t="e">
        <f t="shared" si="62"/>
        <v>#N/A</v>
      </c>
      <c r="AA245" s="1" t="e">
        <f t="shared" si="63"/>
        <v>#N/A</v>
      </c>
    </row>
    <row r="246" spans="1:27" x14ac:dyDescent="0.25">
      <c r="A246" s="13" t="s">
        <v>155</v>
      </c>
      <c r="B246" s="1">
        <v>1.57</v>
      </c>
      <c r="C246" s="1">
        <v>1.57</v>
      </c>
      <c r="D246" s="1">
        <v>1.59</v>
      </c>
      <c r="E246" s="1">
        <v>1.6</v>
      </c>
      <c r="F246" s="1">
        <v>1.53</v>
      </c>
      <c r="G246" s="4">
        <f t="shared" si="48"/>
        <v>0.98481645034678633</v>
      </c>
      <c r="H246" s="1">
        <v>1.64</v>
      </c>
      <c r="I246" s="4">
        <f t="shared" si="49"/>
        <v>0.96773208665301114</v>
      </c>
      <c r="J246" s="1">
        <v>1.67</v>
      </c>
      <c r="K246" s="4">
        <f t="shared" si="50"/>
        <v>0.95113430631425255</v>
      </c>
      <c r="L246" s="1">
        <f t="shared" si="51"/>
        <v>1.71</v>
      </c>
      <c r="M246" s="4">
        <f t="shared" si="52"/>
        <v>0.93388684411865608</v>
      </c>
      <c r="N246" s="1">
        <v>1.75</v>
      </c>
      <c r="O246" s="4">
        <f t="shared" si="53"/>
        <v>0.91621887165087756</v>
      </c>
      <c r="P246" s="5">
        <f t="shared" si="54"/>
        <v>1.8050000000000002</v>
      </c>
      <c r="Q246" s="4">
        <f t="shared" si="55"/>
        <v>0.89735834854070851</v>
      </c>
      <c r="R246" s="1">
        <v>1.86</v>
      </c>
      <c r="S246" s="4">
        <f t="shared" si="56"/>
        <v>0.87791982939511504</v>
      </c>
      <c r="T246" s="1">
        <v>1.93</v>
      </c>
      <c r="U246" s="12">
        <f t="shared" si="57"/>
        <v>0.82448197413910818</v>
      </c>
      <c r="V246" s="7">
        <f t="shared" si="58"/>
        <v>1.7624075473241792E-2</v>
      </c>
      <c r="W246" s="3">
        <f t="shared" si="59"/>
        <v>1.9496559738453465E-2</v>
      </c>
      <c r="X246" s="1" t="e">
        <f t="shared" si="60"/>
        <v>#N/A</v>
      </c>
      <c r="Y246" s="1" t="e">
        <f t="shared" si="61"/>
        <v>#N/A</v>
      </c>
      <c r="Z246" s="8" t="e">
        <f t="shared" si="62"/>
        <v>#N/A</v>
      </c>
      <c r="AA246" s="1" t="e">
        <f t="shared" si="63"/>
        <v>#N/A</v>
      </c>
    </row>
    <row r="247" spans="1:27" x14ac:dyDescent="0.25">
      <c r="A247" s="13" t="s">
        <v>156</v>
      </c>
      <c r="B247" s="1">
        <v>1.55</v>
      </c>
      <c r="C247" s="1">
        <v>1.58</v>
      </c>
      <c r="D247" s="1">
        <v>1.58</v>
      </c>
      <c r="E247" s="1">
        <v>1.61</v>
      </c>
      <c r="F247" s="1">
        <v>1.53</v>
      </c>
      <c r="G247" s="4">
        <f t="shared" si="48"/>
        <v>0.98481645034678633</v>
      </c>
      <c r="H247" s="1">
        <v>1.62</v>
      </c>
      <c r="I247" s="4">
        <f t="shared" si="49"/>
        <v>0.96811925691656275</v>
      </c>
      <c r="J247" s="1">
        <v>1.64</v>
      </c>
      <c r="K247" s="4">
        <f t="shared" si="50"/>
        <v>0.95199071251491829</v>
      </c>
      <c r="L247" s="1">
        <f t="shared" si="51"/>
        <v>1.68</v>
      </c>
      <c r="M247" s="4">
        <f t="shared" si="52"/>
        <v>0.93500818099916638</v>
      </c>
      <c r="N247" s="1">
        <v>1.72</v>
      </c>
      <c r="O247" s="4">
        <f t="shared" si="53"/>
        <v>0.91759423122015094</v>
      </c>
      <c r="P247" s="5">
        <f t="shared" si="54"/>
        <v>1.7749999999999999</v>
      </c>
      <c r="Q247" s="4">
        <f t="shared" si="55"/>
        <v>0.89897504816123142</v>
      </c>
      <c r="R247" s="1">
        <v>1.83</v>
      </c>
      <c r="S247" s="4">
        <f t="shared" si="56"/>
        <v>0.87976539820584965</v>
      </c>
      <c r="T247" s="1">
        <v>1.9</v>
      </c>
      <c r="U247" s="12">
        <f t="shared" si="57"/>
        <v>0.82695913394336229</v>
      </c>
      <c r="V247" s="7">
        <f t="shared" si="58"/>
        <v>1.7321128613160427E-2</v>
      </c>
      <c r="W247" s="3">
        <f t="shared" si="59"/>
        <v>1.9190201977827909E-2</v>
      </c>
      <c r="X247" s="1" t="e">
        <f t="shared" si="60"/>
        <v>#N/A</v>
      </c>
      <c r="Y247" s="1" t="e">
        <f t="shared" si="61"/>
        <v>#N/A</v>
      </c>
      <c r="Z247" s="8" t="e">
        <f t="shared" si="62"/>
        <v>#N/A</v>
      </c>
      <c r="AA247" s="1" t="e">
        <f t="shared" si="63"/>
        <v>#N/A</v>
      </c>
    </row>
    <row r="248" spans="1:27" x14ac:dyDescent="0.25">
      <c r="A248" s="13" t="s">
        <v>157</v>
      </c>
      <c r="B248" s="1">
        <v>1.59</v>
      </c>
      <c r="C248" s="1">
        <v>1.6</v>
      </c>
      <c r="D248" s="1">
        <v>1.58</v>
      </c>
      <c r="E248" s="1">
        <v>1.61</v>
      </c>
      <c r="F248" s="1">
        <v>1.53</v>
      </c>
      <c r="G248" s="4">
        <f t="shared" si="48"/>
        <v>0.98481645034678633</v>
      </c>
      <c r="H248" s="1">
        <v>1.64</v>
      </c>
      <c r="I248" s="4">
        <f t="shared" si="49"/>
        <v>0.96773208665301114</v>
      </c>
      <c r="J248" s="1">
        <v>1.65</v>
      </c>
      <c r="K248" s="4">
        <f t="shared" si="50"/>
        <v>0.95170515813646217</v>
      </c>
      <c r="L248" s="1">
        <f t="shared" si="51"/>
        <v>1.6850000000000001</v>
      </c>
      <c r="M248" s="4">
        <f t="shared" si="52"/>
        <v>0.93482119806188357</v>
      </c>
      <c r="N248" s="1">
        <v>1.72</v>
      </c>
      <c r="O248" s="4">
        <f t="shared" si="53"/>
        <v>0.91759423122015094</v>
      </c>
      <c r="P248" s="5">
        <f t="shared" si="54"/>
        <v>1.7850000000000001</v>
      </c>
      <c r="Q248" s="4">
        <f t="shared" si="55"/>
        <v>0.89843582491548513</v>
      </c>
      <c r="R248" s="1">
        <v>1.85</v>
      </c>
      <c r="S248" s="4">
        <f t="shared" si="56"/>
        <v>0.87853458841624643</v>
      </c>
      <c r="T248" s="1">
        <v>1.9</v>
      </c>
      <c r="U248" s="12">
        <f t="shared" si="57"/>
        <v>0.82695913394336229</v>
      </c>
      <c r="V248" s="7">
        <f t="shared" si="58"/>
        <v>1.7324259187341876E-2</v>
      </c>
      <c r="W248" s="3">
        <f t="shared" si="59"/>
        <v>1.9195800198329629E-2</v>
      </c>
      <c r="X248" s="1" t="e">
        <f t="shared" si="60"/>
        <v>#N/A</v>
      </c>
      <c r="Y248" s="1" t="e">
        <f t="shared" si="61"/>
        <v>#N/A</v>
      </c>
      <c r="Z248" s="8" t="e">
        <f t="shared" si="62"/>
        <v>#N/A</v>
      </c>
      <c r="AA248" s="1" t="e">
        <f t="shared" si="63"/>
        <v>#N/A</v>
      </c>
    </row>
    <row r="249" spans="1:27" x14ac:dyDescent="0.25">
      <c r="A249" s="13" t="s">
        <v>158</v>
      </c>
      <c r="B249" s="1">
        <v>1.56</v>
      </c>
      <c r="C249" s="1">
        <v>1.56</v>
      </c>
      <c r="D249" s="1">
        <v>1.57</v>
      </c>
      <c r="E249" s="1">
        <v>1.59</v>
      </c>
      <c r="F249" s="1">
        <v>1.51</v>
      </c>
      <c r="G249" s="4">
        <f t="shared" si="48"/>
        <v>0.98501343333449787</v>
      </c>
      <c r="H249" s="1">
        <v>1.59</v>
      </c>
      <c r="I249" s="4">
        <f t="shared" si="49"/>
        <v>0.96870030276703645</v>
      </c>
      <c r="J249" s="1">
        <v>1.6</v>
      </c>
      <c r="K249" s="4">
        <f t="shared" si="50"/>
        <v>0.95313378707750473</v>
      </c>
      <c r="L249" s="1">
        <f t="shared" si="51"/>
        <v>1.6400000000000001</v>
      </c>
      <c r="M249" s="4">
        <f t="shared" si="52"/>
        <v>0.936505391537791</v>
      </c>
      <c r="N249" s="1">
        <v>1.68</v>
      </c>
      <c r="O249" s="4">
        <f t="shared" si="53"/>
        <v>0.91943125609512466</v>
      </c>
      <c r="P249" s="5">
        <f t="shared" si="54"/>
        <v>1.74</v>
      </c>
      <c r="Q249" s="4">
        <f t="shared" si="55"/>
        <v>0.90086487939064797</v>
      </c>
      <c r="R249" s="1">
        <v>1.8</v>
      </c>
      <c r="S249" s="4">
        <f t="shared" si="56"/>
        <v>0.88161484678341606</v>
      </c>
      <c r="T249" s="1">
        <v>1.88</v>
      </c>
      <c r="U249" s="12">
        <f t="shared" si="57"/>
        <v>0.8286147072326806</v>
      </c>
      <c r="V249" s="7">
        <f t="shared" si="58"/>
        <v>1.6916312185345166E-2</v>
      </c>
      <c r="W249" s="3">
        <f t="shared" si="59"/>
        <v>1.8977216573287346E-2</v>
      </c>
      <c r="X249" s="1" t="e">
        <f t="shared" si="60"/>
        <v>#N/A</v>
      </c>
      <c r="Y249" s="1" t="e">
        <f t="shared" si="61"/>
        <v>#N/A</v>
      </c>
      <c r="Z249" s="8" t="e">
        <f t="shared" si="62"/>
        <v>#N/A</v>
      </c>
      <c r="AA249" s="1" t="e">
        <f t="shared" si="63"/>
        <v>#N/A</v>
      </c>
    </row>
    <row r="250" spans="1:27" x14ac:dyDescent="0.25">
      <c r="A250" s="13" t="s">
        <v>159</v>
      </c>
      <c r="B250" s="1">
        <v>1.51</v>
      </c>
      <c r="C250" s="1">
        <v>1.53</v>
      </c>
      <c r="D250" s="1">
        <v>1.57</v>
      </c>
      <c r="E250" s="1">
        <v>1.6</v>
      </c>
      <c r="F250" s="1">
        <v>1.57</v>
      </c>
      <c r="G250" s="4">
        <f t="shared" si="48"/>
        <v>0.98442260254145997</v>
      </c>
      <c r="H250" s="1">
        <v>1.58</v>
      </c>
      <c r="I250" s="4">
        <f t="shared" si="49"/>
        <v>0.96889406220288765</v>
      </c>
      <c r="J250" s="1">
        <v>1.59</v>
      </c>
      <c r="K250" s="4">
        <f t="shared" si="50"/>
        <v>0.95341977010893786</v>
      </c>
      <c r="L250" s="1">
        <f t="shared" si="51"/>
        <v>1.635</v>
      </c>
      <c r="M250" s="4">
        <f t="shared" si="52"/>
        <v>0.93669271134745513</v>
      </c>
      <c r="N250" s="1">
        <v>1.68</v>
      </c>
      <c r="O250" s="4">
        <f t="shared" si="53"/>
        <v>0.91943125609512466</v>
      </c>
      <c r="P250" s="5">
        <f t="shared" si="54"/>
        <v>1.7450000000000001</v>
      </c>
      <c r="Q250" s="4">
        <f t="shared" si="55"/>
        <v>0.90059466046169678</v>
      </c>
      <c r="R250" s="1">
        <v>1.81</v>
      </c>
      <c r="S250" s="4">
        <f t="shared" si="56"/>
        <v>0.88099793233591495</v>
      </c>
      <c r="T250" s="1">
        <v>1.9</v>
      </c>
      <c r="U250" s="12">
        <f t="shared" si="57"/>
        <v>0.82695913394336229</v>
      </c>
      <c r="V250" s="7">
        <f t="shared" si="58"/>
        <v>1.6916041433009121E-2</v>
      </c>
      <c r="W250" s="3">
        <f t="shared" si="59"/>
        <v>1.9172801265604812E-2</v>
      </c>
      <c r="X250" s="1" t="e">
        <f t="shared" si="60"/>
        <v>#N/A</v>
      </c>
      <c r="Y250" s="1" t="e">
        <f t="shared" si="61"/>
        <v>#N/A</v>
      </c>
      <c r="Z250" s="8" t="e">
        <f t="shared" si="62"/>
        <v>#N/A</v>
      </c>
      <c r="AA250" s="1" t="e">
        <f t="shared" si="63"/>
        <v>#N/A</v>
      </c>
    </row>
    <row r="251" spans="1:27" x14ac:dyDescent="0.25">
      <c r="A251" s="13" t="s">
        <v>160</v>
      </c>
      <c r="B251" s="1">
        <v>1.48</v>
      </c>
      <c r="C251" s="1">
        <v>1.51</v>
      </c>
      <c r="D251" s="1">
        <v>1.55</v>
      </c>
      <c r="E251" s="1">
        <v>1.6</v>
      </c>
      <c r="F251" s="1">
        <v>1.59</v>
      </c>
      <c r="G251" s="4">
        <f t="shared" si="48"/>
        <v>0.9842257377080913</v>
      </c>
      <c r="H251" s="1">
        <v>1.58</v>
      </c>
      <c r="I251" s="4">
        <f t="shared" si="49"/>
        <v>0.96889406220288765</v>
      </c>
      <c r="J251" s="1">
        <v>1.62</v>
      </c>
      <c r="K251" s="4">
        <f t="shared" si="50"/>
        <v>0.95256207833503226</v>
      </c>
      <c r="L251" s="1">
        <f t="shared" si="51"/>
        <v>1.655</v>
      </c>
      <c r="M251" s="4">
        <f t="shared" si="52"/>
        <v>0.9359436568401297</v>
      </c>
      <c r="N251" s="1">
        <v>1.69</v>
      </c>
      <c r="O251" s="4">
        <f t="shared" si="53"/>
        <v>0.91897165537683168</v>
      </c>
      <c r="P251" s="5">
        <f t="shared" si="54"/>
        <v>1.76</v>
      </c>
      <c r="Q251" s="4">
        <f t="shared" si="55"/>
        <v>0.89978448989872106</v>
      </c>
      <c r="R251" s="1">
        <v>1.83</v>
      </c>
      <c r="S251" s="4">
        <f t="shared" si="56"/>
        <v>0.87976539820584965</v>
      </c>
      <c r="T251" s="1">
        <v>1.92</v>
      </c>
      <c r="U251" s="12">
        <f t="shared" si="57"/>
        <v>0.82530686849168244</v>
      </c>
      <c r="V251" s="7">
        <f t="shared" si="58"/>
        <v>1.7020626064623678E-2</v>
      </c>
      <c r="W251" s="3">
        <f t="shared" si="59"/>
        <v>1.9375756441747265E-2</v>
      </c>
      <c r="X251" s="1" t="e">
        <f t="shared" si="60"/>
        <v>#N/A</v>
      </c>
      <c r="Y251" s="1" t="e">
        <f t="shared" si="61"/>
        <v>#N/A</v>
      </c>
      <c r="Z251" s="8" t="e">
        <f t="shared" si="62"/>
        <v>#N/A</v>
      </c>
      <c r="AA251" s="1" t="e">
        <f t="shared" si="63"/>
        <v>#N/A</v>
      </c>
    </row>
    <row r="252" spans="1:27" x14ac:dyDescent="0.25">
      <c r="V252" s="9"/>
      <c r="W252" s="9"/>
    </row>
    <row r="253" spans="1:27" x14ac:dyDescent="0.25">
      <c r="V253" s="10"/>
      <c r="W253" s="10"/>
    </row>
    <row r="254" spans="1:27" x14ac:dyDescent="0.25">
      <c r="V254" s="10"/>
      <c r="W254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tcd (2)</vt:lpstr>
      <vt:lpstr>Swap_5_Yr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</dc:creator>
  <cp:lastModifiedBy>Elina</cp:lastModifiedBy>
  <dcterms:created xsi:type="dcterms:W3CDTF">2020-03-06T16:58:20Z</dcterms:created>
  <dcterms:modified xsi:type="dcterms:W3CDTF">2020-03-17T21:04:58Z</dcterms:modified>
</cp:coreProperties>
</file>