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na\Desktop\"/>
    </mc:Choice>
  </mc:AlternateContent>
  <bookViews>
    <workbookView xWindow="0" yWindow="0" windowWidth="1644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C10" i="1"/>
  <c r="D10" i="1"/>
  <c r="E10" i="1"/>
  <c r="F10" i="1"/>
  <c r="G10" i="1"/>
  <c r="H10" i="1"/>
  <c r="I10" i="1"/>
  <c r="J10" i="1"/>
  <c r="B10" i="1"/>
  <c r="C7" i="1"/>
  <c r="D7" i="1"/>
  <c r="E7" i="1"/>
  <c r="F7" i="1"/>
  <c r="G7" i="1"/>
  <c r="H7" i="1"/>
  <c r="I7" i="1"/>
  <c r="J7" i="1"/>
  <c r="K7" i="1"/>
  <c r="B7" i="1"/>
  <c r="C4" i="1"/>
  <c r="D4" i="1"/>
  <c r="E4" i="1"/>
  <c r="F4" i="1"/>
  <c r="G4" i="1"/>
  <c r="H4" i="1"/>
  <c r="I4" i="1"/>
  <c r="J4" i="1"/>
  <c r="K4" i="1"/>
  <c r="B4" i="1"/>
  <c r="B9" i="1" l="1"/>
  <c r="C6" i="1"/>
  <c r="B6" i="1"/>
  <c r="B3" i="1"/>
  <c r="D9" i="1" l="1"/>
  <c r="E6" i="1"/>
  <c r="C3" i="1"/>
  <c r="C9" i="1"/>
  <c r="E9" i="1"/>
  <c r="F9" i="1" s="1"/>
  <c r="D6" i="1"/>
  <c r="F6" i="1" s="1"/>
  <c r="G6" i="1" l="1"/>
  <c r="H6" i="1" s="1"/>
  <c r="H3" i="1"/>
  <c r="I3" i="1" s="1"/>
  <c r="D3" i="1"/>
  <c r="E3" i="1"/>
  <c r="F3" i="1"/>
  <c r="G3" i="1" s="1"/>
  <c r="G9" i="1"/>
  <c r="K3" i="1" l="1"/>
  <c r="I6" i="1"/>
  <c r="K6" i="1" s="1"/>
  <c r="J6" i="1"/>
  <c r="J3" i="1"/>
  <c r="H9" i="1"/>
  <c r="I9" i="1"/>
  <c r="J9" i="1" l="1"/>
  <c r="K9" i="1" s="1"/>
</calcChain>
</file>

<file path=xl/sharedStrings.xml><?xml version="1.0" encoding="utf-8"?>
<sst xmlns="http://schemas.openxmlformats.org/spreadsheetml/2006/main" count="10" uniqueCount="10">
  <si>
    <t>Years</t>
  </si>
  <si>
    <t>DF SEK</t>
  </si>
  <si>
    <t>DF NOK</t>
  </si>
  <si>
    <t>DF DKK</t>
  </si>
  <si>
    <t>Swap Rate SEK</t>
  </si>
  <si>
    <t>Swap Rate NOK</t>
  </si>
  <si>
    <t>Swap Rate DKK</t>
  </si>
  <si>
    <t>ZC Rate SEK</t>
  </si>
  <si>
    <t>ZC Rate NOK</t>
  </si>
  <si>
    <t>ZC Rate DKK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</si>
</sst>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13" sqref="M13"/>
    </sheetView>
  </sheetViews>
  <sheetFormatPr defaultRowHeight="15" x14ac:dyDescent="0.25"/>
  <cols>
    <col min="1" max="1" width="16.85546875" bestFit="1" customWidth="1"/>
    <col min="11" max="11" width="11" bestFit="1" customWidth="1"/>
  </cols>
  <sheetData>
    <row r="1" spans="1:11" x14ac:dyDescent="0.25">
      <c r="A1" s="2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x14ac:dyDescent="0.25">
      <c r="A2" s="4" t="s">
        <v>4</v>
      </c>
      <c r="B2" s="5">
        <v>0.14000000000000001</v>
      </c>
      <c r="C2" s="5">
        <v>0.13</v>
      </c>
      <c r="D2" s="5">
        <v>0.14000000000000001</v>
      </c>
      <c r="E2" s="5">
        <v>0.16</v>
      </c>
      <c r="F2" s="5">
        <v>0.18</v>
      </c>
      <c r="G2" s="5">
        <v>0.21</v>
      </c>
      <c r="H2" s="5">
        <v>0.25</v>
      </c>
      <c r="I2" s="5">
        <v>0.28999999999999998</v>
      </c>
      <c r="J2" s="5">
        <v>0.33</v>
      </c>
      <c r="K2" s="5">
        <v>0.37</v>
      </c>
    </row>
    <row r="3" spans="1:11" x14ac:dyDescent="0.25">
      <c r="A3" s="3" t="s">
        <v>1</v>
      </c>
      <c r="B3" s="1">
        <f>1/(1+B2)</f>
        <v>0.8771929824561403</v>
      </c>
      <c r="C3" s="1">
        <f>(1-B3*B2)/(1+C2)</f>
        <v>0.77627697562490294</v>
      </c>
      <c r="D3" s="1">
        <f>(1-(B2*B3+C2*C3))/(1+D2)</f>
        <v>0.68094471546044111</v>
      </c>
      <c r="E3" s="1">
        <f>(1-(B2*B3+C2*C3+D2*D3))/(1+E2)</f>
        <v>0.58702130643141481</v>
      </c>
      <c r="F3" s="1">
        <f>(1-(B2*B3+C2*C3+D2*D3+E2*E3))/(1+F2)</f>
        <v>0.49747568341645326</v>
      </c>
      <c r="G3" s="1">
        <f>(1-(B2*B3+C2*C3+D2*D3+E2*E3+F2*F3))/(1+G2)</f>
        <v>0.41113692844334976</v>
      </c>
      <c r="H3" s="1">
        <f>(1-(B2*B3+C2*C3+D2*D3+E2*E3+F2*F3+G2*G3))/(1+H2)</f>
        <v>0.32890954275467976</v>
      </c>
      <c r="I3" s="1">
        <f>(1-(B2*B3+C2*C3+D2*D3+E2*E3+F2*F3+G2*G3+H2*H3))/(1+I2)</f>
        <v>0.25496863779432538</v>
      </c>
      <c r="J3" s="1">
        <f>(1-(B2*B3+C2*C3+D2*D3+E2*E3+F2*F3+G2*G3+H2*H3+I2*I3))/(1+J2)</f>
        <v>0.19170574270250032</v>
      </c>
      <c r="K3" s="1">
        <f>(1-(B2*B3+C2*C3+D2*D3+E2*E3+F2*F3+G2*G3+H2*H3+I2*I3+J2*J3))/(1+K2)</f>
        <v>0.1399311990529199</v>
      </c>
    </row>
    <row r="4" spans="1:11" x14ac:dyDescent="0.25">
      <c r="A4" s="7" t="s">
        <v>7</v>
      </c>
      <c r="B4" s="8">
        <f>-LN(B$3)</f>
        <v>0.13102826240640414</v>
      </c>
      <c r="C4" s="8">
        <f t="shared" ref="C4:K4" si="0">-LN(C$3)</f>
        <v>0.25324589513065332</v>
      </c>
      <c r="D4" s="8">
        <f t="shared" si="0"/>
        <v>0.38427415753705751</v>
      </c>
      <c r="E4" s="8">
        <f t="shared" si="0"/>
        <v>0.53269416265533065</v>
      </c>
      <c r="F4" s="8">
        <f t="shared" si="0"/>
        <v>0.69820860113290406</v>
      </c>
      <c r="G4" s="8">
        <f t="shared" si="0"/>
        <v>0.88882896074155382</v>
      </c>
      <c r="H4" s="8">
        <f t="shared" si="0"/>
        <v>1.1119725120557638</v>
      </c>
      <c r="I4" s="8">
        <f t="shared" si="0"/>
        <v>1.3666147304293446</v>
      </c>
      <c r="J4" s="8">
        <f t="shared" si="0"/>
        <v>1.6517936726630067</v>
      </c>
      <c r="K4" s="8">
        <f t="shared" si="0"/>
        <v>1.9666044125030406</v>
      </c>
    </row>
    <row r="5" spans="1:11" x14ac:dyDescent="0.25">
      <c r="A5" s="4" t="s">
        <v>5</v>
      </c>
      <c r="B5" s="5">
        <v>1.8</v>
      </c>
      <c r="C5" s="5">
        <v>1.83</v>
      </c>
      <c r="D5" s="5">
        <v>1.79</v>
      </c>
      <c r="E5" s="5">
        <v>1.76</v>
      </c>
      <c r="F5" s="5">
        <v>1.75</v>
      </c>
      <c r="G5" s="5">
        <v>1.75</v>
      </c>
      <c r="H5" s="5">
        <v>1.74</v>
      </c>
      <c r="I5" s="5">
        <v>1.74</v>
      </c>
      <c r="J5" s="5">
        <v>1.75</v>
      </c>
      <c r="K5" s="5">
        <v>1.75</v>
      </c>
    </row>
    <row r="6" spans="1:11" x14ac:dyDescent="0.25">
      <c r="A6" s="3" t="s">
        <v>2</v>
      </c>
      <c r="B6" s="1">
        <f>1/(1+B5)</f>
        <v>0.35714285714285715</v>
      </c>
      <c r="C6" s="1">
        <f>(1-B6*B5)/(1+C5)</f>
        <v>0.12619888944977281</v>
      </c>
      <c r="D6" s="1">
        <f>(1-(B5*B6+C5*C6))/(1+D5)</f>
        <v>4.5232576863717872E-2</v>
      </c>
      <c r="E6" s="1">
        <f>(1-(B5*B6+C5*C6+D5*D6))/(1+E5)</f>
        <v>1.6388614805694871E-2</v>
      </c>
      <c r="F6" s="1">
        <f>(1-(B5*B6+C5*C6+D5*D6+E5*E6))/(1+F5)</f>
        <v>5.9594962929799518E-3</v>
      </c>
      <c r="G6" s="1">
        <f>(1-(B5*B6+C5*C6+D5*D6+E5*E6+F5*F6))/(1+G5)</f>
        <v>2.1670895610836297E-3</v>
      </c>
      <c r="H6" s="1">
        <f>(1-(B5*B6+C5*C6+D5*D6+E5*E6+F5*F6+G5*G6))/(1+H5)</f>
        <v>7.9090859893561291E-4</v>
      </c>
      <c r="I6" s="1">
        <f>(1-(B5*B6+C5*C6+D5*D6+E5*E6+F5*F6+G5*G6+H5*H6))/(1+I5)</f>
        <v>2.8865277333416144E-4</v>
      </c>
      <c r="J6" s="1">
        <f>(1-(B5*B6+C5*C6+D5*D6+E5*E6+F5*F6+G5*G6+H5*H6+I5*I6))/(1+J5)</f>
        <v>1.0496464484877066E-4</v>
      </c>
      <c r="K6" s="1">
        <f>(1-(B5*B6+C5*C6+D5*D6+E5*E6+F5*F6+G5*G6+H5*H6+I5*I6+J5*J6))/(1+K5)</f>
        <v>3.816896176318933E-5</v>
      </c>
    </row>
    <row r="7" spans="1:11" x14ac:dyDescent="0.25">
      <c r="A7" s="7" t="s">
        <v>8</v>
      </c>
      <c r="B7" s="8">
        <f>-LN(B$6)</f>
        <v>1.0296194171811581</v>
      </c>
      <c r="C7" s="8">
        <f t="shared" ref="C7:K7" si="1">-LN(C$6)</f>
        <v>2.0698961288363047</v>
      </c>
      <c r="D7" s="8">
        <f t="shared" si="1"/>
        <v>3.0959377246695787</v>
      </c>
      <c r="E7" s="8">
        <f t="shared" si="1"/>
        <v>4.1111684043986374</v>
      </c>
      <c r="F7" s="8">
        <f t="shared" si="1"/>
        <v>5.1227693160771182</v>
      </c>
      <c r="G7" s="8">
        <f t="shared" si="1"/>
        <v>6.1343702277555927</v>
      </c>
      <c r="H7" s="8">
        <f t="shared" si="1"/>
        <v>7.1423281481555954</v>
      </c>
      <c r="I7" s="8">
        <f t="shared" si="1"/>
        <v>8.1502860685555873</v>
      </c>
      <c r="J7" s="8">
        <f t="shared" si="1"/>
        <v>9.1618869802342129</v>
      </c>
      <c r="K7" s="8">
        <f t="shared" si="1"/>
        <v>10.173487891912693</v>
      </c>
    </row>
    <row r="8" spans="1:11" x14ac:dyDescent="0.25">
      <c r="A8" s="4" t="s">
        <v>6</v>
      </c>
      <c r="B8" s="5">
        <v>-0.24</v>
      </c>
      <c r="C8" s="5">
        <v>-0.23</v>
      </c>
      <c r="D8" s="5">
        <v>-0.21</v>
      </c>
      <c r="E8" s="5">
        <v>-0.19</v>
      </c>
      <c r="F8" s="5">
        <v>-0.13</v>
      </c>
      <c r="G8" s="5">
        <v>-0.13</v>
      </c>
      <c r="H8" s="5">
        <v>-0.1</v>
      </c>
      <c r="I8" s="5">
        <v>-0.06</v>
      </c>
      <c r="J8" s="5">
        <v>-0.01</v>
      </c>
      <c r="K8" s="5">
        <v>0.03</v>
      </c>
    </row>
    <row r="9" spans="1:11" x14ac:dyDescent="0.25">
      <c r="A9" s="3" t="s">
        <v>3</v>
      </c>
      <c r="B9" s="1">
        <f>1/(1+B8)</f>
        <v>1.3157894736842106</v>
      </c>
      <c r="C9" s="1">
        <f>(1-B9*B8)/(1+C8)</f>
        <v>1.7088174982911826</v>
      </c>
      <c r="D9" s="1">
        <f>(1-(B8*B9+C8*C9))/(1+D8)</f>
        <v>2.1630601244192182</v>
      </c>
      <c r="E9" s="1">
        <f>(1-(B8*B9+C8*C9+D8*D9))/(1+E8)</f>
        <v>2.6704445980484173</v>
      </c>
      <c r="F9" s="1">
        <f>(1-(B8*B9+C8*C9+D8*D9+E8*E9))/(1+F8)</f>
        <v>3.0694765494809397</v>
      </c>
      <c r="G9" s="1">
        <f>(1-(B8*B9+C8*C9+D8*D9+E8*E9+F8*F9))/(1+G8)</f>
        <v>3.5281339649206203</v>
      </c>
      <c r="H9" s="1">
        <f>(1-(B8*B9+C8*C9+D8*D9+E8*E9+F8*F9+G8*G9))/(1+H8)</f>
        <v>3.9201488499118002</v>
      </c>
      <c r="I9" s="1">
        <f>(1-(B8*B9+C8*C9+D8*D9+E8*E9+F8*F9+G8*G9+H8*H9))/(1+I8)</f>
        <v>4.1703711169274476</v>
      </c>
      <c r="J9" s="1">
        <f>(1-(B8*B9+C8*C9+D8*D9+E8*E9+F8*F9+G8*G9+H8*H9+I8*I9))/(1+J8)</f>
        <v>4.2124960777044915</v>
      </c>
      <c r="K9" s="1">
        <f>(1-(B8*B9+C8*C9+D8*D9+E8*E9+F8*F9+G8*G9+H8*H9+I8*I9+J8*J9))/(1+K8)</f>
        <v>4.089802017188827</v>
      </c>
    </row>
    <row r="10" spans="1:11" x14ac:dyDescent="0.25">
      <c r="A10" s="7" t="s">
        <v>9</v>
      </c>
      <c r="B10" s="8">
        <f>-LN(B$9)</f>
        <v>-0.27443684570176036</v>
      </c>
      <c r="C10" s="8">
        <f t="shared" ref="C10:K10" si="2">-LN(C$9)</f>
        <v>-0.53580160983616787</v>
      </c>
      <c r="D10" s="8">
        <f t="shared" si="2"/>
        <v>-0.77152394335723762</v>
      </c>
      <c r="E10" s="8">
        <f t="shared" si="2"/>
        <v>-0.98224497467289007</v>
      </c>
      <c r="F10" s="8">
        <f t="shared" si="2"/>
        <v>-1.1215070420063979</v>
      </c>
      <c r="G10" s="8">
        <f t="shared" si="2"/>
        <v>-1.2607691093399054</v>
      </c>
      <c r="H10" s="8">
        <f t="shared" si="2"/>
        <v>-1.3661296249977317</v>
      </c>
      <c r="I10" s="8">
        <f t="shared" si="2"/>
        <v>-1.4280050287158195</v>
      </c>
      <c r="J10" s="8">
        <f t="shared" si="2"/>
        <v>-1.4380553645693206</v>
      </c>
      <c r="K10" s="8">
        <f t="shared" si="2"/>
        <v>-1.4084965623277763</v>
      </c>
    </row>
    <row r="14" spans="1:1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</dc:creator>
  <cp:lastModifiedBy>Elina</cp:lastModifiedBy>
  <dcterms:created xsi:type="dcterms:W3CDTF">2020-03-05T19:02:15Z</dcterms:created>
  <dcterms:modified xsi:type="dcterms:W3CDTF">2020-03-18T19:05:53Z</dcterms:modified>
</cp:coreProperties>
</file>