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drawings/drawing3.xml" ContentType="application/vnd.openxmlformats-officedocument.drawing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drawings/drawing4.xml" ContentType="application/vnd.openxmlformats-officedocument.drawing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drawings/drawing5.xml" ContentType="application/vnd.openxmlformats-officedocument.drawing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drawings/drawing6.xml" ContentType="application/vnd.openxmlformats-officedocument.drawing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drawings/drawing7.xml" ContentType="application/vnd.openxmlformats-officedocument.drawing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drawings/drawing8.xml" ContentType="application/vnd.openxmlformats-officedocument.drawing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drawings/drawing9.xml" ContentType="application/vnd.openxmlformats-officedocument.drawing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drawings/drawing10.xml" ContentType="application/vnd.openxmlformats-officedocument.drawing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drawings/drawing11.xml" ContentType="application/vnd.openxmlformats-officedocument.drawing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drawings/drawing12.xml" ContentType="application/vnd.openxmlformats-officedocument.drawing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drawings/drawing13.xml" ContentType="application/vnd.openxmlformats-officedocument.drawing+xml"/>
  <Override PartName="/xl/ctrlProps/ctrlProp135.xml" ContentType="application/vnd.ms-excel.controlproperties+xml"/>
  <Override PartName="/xl/ctrlProps/ctrlProp136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filterPrivacy="1" codeName="ThisWorkbook" defaultThemeVersion="124226"/>
  <xr:revisionPtr revIDLastSave="0" documentId="13_ncr:1_{F09442BA-922C-B947-B302-136C3AB8A08D}" xr6:coauthVersionLast="47" xr6:coauthVersionMax="47" xr10:uidLastSave="{00000000-0000-0000-0000-000000000000}"/>
  <bookViews>
    <workbookView xWindow="0" yWindow="460" windowWidth="25600" windowHeight="14020" firstSheet="7" activeTab="12" xr2:uid="{00000000-000D-0000-FFFF-FFFF00000000}"/>
  </bookViews>
  <sheets>
    <sheet name="27-09-2021 tot 3-10-2021" sheetId="2" r:id="rId1"/>
    <sheet name="4-10-2021 tot 10-10-2021" sheetId="3" r:id="rId2"/>
    <sheet name="11-10-2021 tot 17-10-2021" sheetId="4" r:id="rId3"/>
    <sheet name="18-10-2021 tot 24-10-2021" sheetId="5" r:id="rId4"/>
    <sheet name="25-10-2021 tot 31-10-2021" sheetId="6" r:id="rId5"/>
    <sheet name="1-11-2021 tot 7-11-2021" sheetId="7" r:id="rId6"/>
    <sheet name="8-11-2021 tot 14-11-2021" sheetId="8" r:id="rId7"/>
    <sheet name="15-11-2021 tot 21-11-2021" sheetId="9" r:id="rId8"/>
    <sheet name="22-11-2021 tot 28-11-2021" sheetId="10" r:id="rId9"/>
    <sheet name="29-11-2021 tot 5-12-2021" sheetId="11" r:id="rId10"/>
    <sheet name="6-12-2021 tot 12-12-2021" sheetId="12" r:id="rId11"/>
    <sheet name="13-12-2021 tot 19-12-2021" sheetId="13" r:id="rId12"/>
    <sheet name="Kwartaaloverzicht OKT-DEC" sheetId="14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3" l="1"/>
  <c r="I6" i="12"/>
  <c r="I6" i="11"/>
  <c r="I6" i="10"/>
  <c r="I6" i="9"/>
  <c r="I6" i="8"/>
  <c r="I6" i="7"/>
  <c r="I6" i="6"/>
  <c r="I6" i="5"/>
  <c r="I6" i="4"/>
  <c r="I6" i="3"/>
  <c r="I6" i="2"/>
  <c r="M36" i="13" l="1"/>
  <c r="N36" i="13" s="1"/>
  <c r="H36" i="13"/>
  <c r="I36" i="13" s="1"/>
  <c r="C36" i="13"/>
  <c r="D36" i="13" s="1"/>
  <c r="M35" i="13"/>
  <c r="N35" i="13" s="1"/>
  <c r="H35" i="13"/>
  <c r="I35" i="13" s="1"/>
  <c r="C35" i="13"/>
  <c r="D35" i="13" s="1"/>
  <c r="M34" i="13"/>
  <c r="N34" i="13" s="1"/>
  <c r="H34" i="13"/>
  <c r="I34" i="13" s="1"/>
  <c r="C34" i="13"/>
  <c r="D34" i="13" s="1"/>
  <c r="M33" i="13"/>
  <c r="N33" i="13" s="1"/>
  <c r="H33" i="13"/>
  <c r="I33" i="13" s="1"/>
  <c r="C33" i="13"/>
  <c r="D33" i="13" s="1"/>
  <c r="M32" i="13"/>
  <c r="N32" i="13" s="1"/>
  <c r="H32" i="13"/>
  <c r="I32" i="13" s="1"/>
  <c r="C32" i="13"/>
  <c r="D32" i="13" s="1"/>
  <c r="N31" i="13"/>
  <c r="M31" i="13"/>
  <c r="H31" i="13"/>
  <c r="I31" i="13" s="1"/>
  <c r="C31" i="13"/>
  <c r="D31" i="13" s="1"/>
  <c r="M30" i="13"/>
  <c r="N30" i="13" s="1"/>
  <c r="H30" i="13"/>
  <c r="I30" i="13" s="1"/>
  <c r="C30" i="13"/>
  <c r="D30" i="13" s="1"/>
  <c r="J24" i="13"/>
  <c r="I24" i="13"/>
  <c r="H24" i="13"/>
  <c r="B45" i="13" s="1"/>
  <c r="G24" i="13"/>
  <c r="B44" i="13" s="1"/>
  <c r="F24" i="13"/>
  <c r="B43" i="13" s="1"/>
  <c r="E24" i="13"/>
  <c r="B42" i="13" s="1"/>
  <c r="D24" i="13"/>
  <c r="B41" i="13" s="1"/>
  <c r="C24" i="13"/>
  <c r="B40" i="13" s="1"/>
  <c r="B24" i="13"/>
  <c r="B39" i="13" s="1"/>
  <c r="B6" i="13"/>
  <c r="M36" i="12"/>
  <c r="N36" i="12" s="1"/>
  <c r="H36" i="12"/>
  <c r="I36" i="12" s="1"/>
  <c r="C36" i="12"/>
  <c r="D36" i="12" s="1"/>
  <c r="M35" i="12"/>
  <c r="N35" i="12" s="1"/>
  <c r="H35" i="12"/>
  <c r="I35" i="12" s="1"/>
  <c r="C35" i="12"/>
  <c r="D35" i="12" s="1"/>
  <c r="M34" i="12"/>
  <c r="N34" i="12" s="1"/>
  <c r="H34" i="12"/>
  <c r="I34" i="12" s="1"/>
  <c r="C34" i="12"/>
  <c r="D34" i="12" s="1"/>
  <c r="M33" i="12"/>
  <c r="N33" i="12" s="1"/>
  <c r="H33" i="12"/>
  <c r="I33" i="12" s="1"/>
  <c r="C33" i="12"/>
  <c r="D33" i="12" s="1"/>
  <c r="M32" i="12"/>
  <c r="N32" i="12" s="1"/>
  <c r="H32" i="12"/>
  <c r="I32" i="12" s="1"/>
  <c r="C32" i="12"/>
  <c r="D32" i="12" s="1"/>
  <c r="N31" i="12"/>
  <c r="M31" i="12"/>
  <c r="H31" i="12"/>
  <c r="I31" i="12" s="1"/>
  <c r="C31" i="12"/>
  <c r="D31" i="12" s="1"/>
  <c r="M30" i="12"/>
  <c r="N30" i="12" s="1"/>
  <c r="I30" i="12"/>
  <c r="H30" i="12"/>
  <c r="C30" i="12"/>
  <c r="D30" i="12" s="1"/>
  <c r="J24" i="12"/>
  <c r="I24" i="12"/>
  <c r="H24" i="12"/>
  <c r="B45" i="12" s="1"/>
  <c r="G24" i="12"/>
  <c r="B44" i="12" s="1"/>
  <c r="F24" i="12"/>
  <c r="B43" i="12" s="1"/>
  <c r="E24" i="12"/>
  <c r="B42" i="12" s="1"/>
  <c r="D24" i="12"/>
  <c r="B41" i="12" s="1"/>
  <c r="C24" i="12"/>
  <c r="B40" i="12" s="1"/>
  <c r="B24" i="12"/>
  <c r="B39" i="12" s="1"/>
  <c r="B6" i="12"/>
  <c r="M36" i="11"/>
  <c r="N36" i="11" s="1"/>
  <c r="H36" i="11"/>
  <c r="I36" i="11" s="1"/>
  <c r="C36" i="11"/>
  <c r="D36" i="11" s="1"/>
  <c r="M35" i="11"/>
  <c r="N35" i="11" s="1"/>
  <c r="H35" i="11"/>
  <c r="I35" i="11" s="1"/>
  <c r="C35" i="11"/>
  <c r="D35" i="11" s="1"/>
  <c r="M34" i="11"/>
  <c r="N34" i="11" s="1"/>
  <c r="H34" i="11"/>
  <c r="I34" i="11" s="1"/>
  <c r="C34" i="11"/>
  <c r="D34" i="11" s="1"/>
  <c r="M33" i="11"/>
  <c r="N33" i="11" s="1"/>
  <c r="H33" i="11"/>
  <c r="I33" i="11" s="1"/>
  <c r="C33" i="11"/>
  <c r="D33" i="11" s="1"/>
  <c r="M32" i="11"/>
  <c r="N32" i="11" s="1"/>
  <c r="H32" i="11"/>
  <c r="I32" i="11" s="1"/>
  <c r="C32" i="11"/>
  <c r="D32" i="11" s="1"/>
  <c r="M31" i="11"/>
  <c r="N31" i="11" s="1"/>
  <c r="H31" i="11"/>
  <c r="I31" i="11" s="1"/>
  <c r="C31" i="11"/>
  <c r="D31" i="11" s="1"/>
  <c r="M30" i="11"/>
  <c r="N30" i="11" s="1"/>
  <c r="H30" i="11"/>
  <c r="I30" i="11" s="1"/>
  <c r="C30" i="11"/>
  <c r="D30" i="11" s="1"/>
  <c r="J24" i="11"/>
  <c r="I24" i="11"/>
  <c r="H24" i="11"/>
  <c r="B45" i="11" s="1"/>
  <c r="G24" i="11"/>
  <c r="B44" i="11" s="1"/>
  <c r="F24" i="11"/>
  <c r="B43" i="11" s="1"/>
  <c r="E24" i="11"/>
  <c r="B42" i="11" s="1"/>
  <c r="D24" i="11"/>
  <c r="B41" i="11" s="1"/>
  <c r="C24" i="11"/>
  <c r="B40" i="11" s="1"/>
  <c r="B24" i="11"/>
  <c r="B39" i="11" s="1"/>
  <c r="B6" i="11"/>
  <c r="B40" i="10"/>
  <c r="M36" i="10"/>
  <c r="N36" i="10" s="1"/>
  <c r="H36" i="10"/>
  <c r="I36" i="10" s="1"/>
  <c r="C36" i="10"/>
  <c r="D36" i="10" s="1"/>
  <c r="N35" i="10"/>
  <c r="M35" i="10"/>
  <c r="H35" i="10"/>
  <c r="I35" i="10" s="1"/>
  <c r="C35" i="10"/>
  <c r="D35" i="10" s="1"/>
  <c r="M34" i="10"/>
  <c r="N34" i="10" s="1"/>
  <c r="I34" i="10"/>
  <c r="H34" i="10"/>
  <c r="C34" i="10"/>
  <c r="D34" i="10" s="1"/>
  <c r="M33" i="10"/>
  <c r="N33" i="10" s="1"/>
  <c r="H33" i="10"/>
  <c r="I33" i="10" s="1"/>
  <c r="C33" i="10"/>
  <c r="D33" i="10" s="1"/>
  <c r="M32" i="10"/>
  <c r="N32" i="10" s="1"/>
  <c r="H32" i="10"/>
  <c r="I32" i="10" s="1"/>
  <c r="C32" i="10"/>
  <c r="D32" i="10" s="1"/>
  <c r="M31" i="10"/>
  <c r="N31" i="10" s="1"/>
  <c r="H31" i="10"/>
  <c r="I31" i="10" s="1"/>
  <c r="C31" i="10"/>
  <c r="D31" i="10" s="1"/>
  <c r="M30" i="10"/>
  <c r="N30" i="10" s="1"/>
  <c r="H30" i="10"/>
  <c r="I30" i="10" s="1"/>
  <c r="C30" i="10"/>
  <c r="D30" i="10" s="1"/>
  <c r="J24" i="10"/>
  <c r="I24" i="10"/>
  <c r="H24" i="10"/>
  <c r="B45" i="10" s="1"/>
  <c r="G24" i="10"/>
  <c r="B44" i="10" s="1"/>
  <c r="F24" i="10"/>
  <c r="B43" i="10" s="1"/>
  <c r="E24" i="10"/>
  <c r="B42" i="10" s="1"/>
  <c r="D24" i="10"/>
  <c r="B41" i="10" s="1"/>
  <c r="C24" i="10"/>
  <c r="B24" i="10"/>
  <c r="B39" i="10" s="1"/>
  <c r="B6" i="10"/>
  <c r="B41" i="9"/>
  <c r="M36" i="9"/>
  <c r="N36" i="9" s="1"/>
  <c r="H36" i="9"/>
  <c r="I36" i="9" s="1"/>
  <c r="C36" i="9"/>
  <c r="D36" i="9" s="1"/>
  <c r="M35" i="9"/>
  <c r="N35" i="9" s="1"/>
  <c r="H35" i="9"/>
  <c r="I35" i="9" s="1"/>
  <c r="C35" i="9"/>
  <c r="D35" i="9" s="1"/>
  <c r="M34" i="9"/>
  <c r="N34" i="9" s="1"/>
  <c r="H34" i="9"/>
  <c r="I34" i="9" s="1"/>
  <c r="C34" i="9"/>
  <c r="D34" i="9" s="1"/>
  <c r="M33" i="9"/>
  <c r="N33" i="9" s="1"/>
  <c r="H33" i="9"/>
  <c r="I33" i="9" s="1"/>
  <c r="C33" i="9"/>
  <c r="D33" i="9" s="1"/>
  <c r="M32" i="9"/>
  <c r="N32" i="9" s="1"/>
  <c r="H32" i="9"/>
  <c r="I32" i="9" s="1"/>
  <c r="C32" i="9"/>
  <c r="D32" i="9" s="1"/>
  <c r="M31" i="9"/>
  <c r="N31" i="9" s="1"/>
  <c r="H31" i="9"/>
  <c r="I31" i="9" s="1"/>
  <c r="C31" i="9"/>
  <c r="D31" i="9" s="1"/>
  <c r="M30" i="9"/>
  <c r="N30" i="9" s="1"/>
  <c r="I30" i="9"/>
  <c r="H30" i="9"/>
  <c r="C30" i="9"/>
  <c r="D30" i="9" s="1"/>
  <c r="J24" i="9"/>
  <c r="I24" i="9"/>
  <c r="B46" i="9" s="1"/>
  <c r="H24" i="9"/>
  <c r="B45" i="9" s="1"/>
  <c r="G24" i="9"/>
  <c r="B44" i="9" s="1"/>
  <c r="F24" i="9"/>
  <c r="B43" i="9" s="1"/>
  <c r="E24" i="9"/>
  <c r="B42" i="9" s="1"/>
  <c r="D24" i="9"/>
  <c r="C24" i="9"/>
  <c r="B40" i="9" s="1"/>
  <c r="B24" i="9"/>
  <c r="B39" i="9" s="1"/>
  <c r="B6" i="9"/>
  <c r="M36" i="8"/>
  <c r="N36" i="8" s="1"/>
  <c r="H36" i="8"/>
  <c r="I36" i="8" s="1"/>
  <c r="C36" i="8"/>
  <c r="D36" i="8" s="1"/>
  <c r="M35" i="8"/>
  <c r="N35" i="8" s="1"/>
  <c r="H35" i="8"/>
  <c r="I35" i="8" s="1"/>
  <c r="C35" i="8"/>
  <c r="D35" i="8" s="1"/>
  <c r="M34" i="8"/>
  <c r="N34" i="8" s="1"/>
  <c r="H34" i="8"/>
  <c r="I34" i="8" s="1"/>
  <c r="C34" i="8"/>
  <c r="D34" i="8" s="1"/>
  <c r="M33" i="8"/>
  <c r="N33" i="8" s="1"/>
  <c r="H33" i="8"/>
  <c r="I33" i="8" s="1"/>
  <c r="C33" i="8"/>
  <c r="D33" i="8" s="1"/>
  <c r="M32" i="8"/>
  <c r="N32" i="8" s="1"/>
  <c r="H32" i="8"/>
  <c r="I32" i="8" s="1"/>
  <c r="C32" i="8"/>
  <c r="D32" i="8" s="1"/>
  <c r="M31" i="8"/>
  <c r="N31" i="8" s="1"/>
  <c r="H31" i="8"/>
  <c r="I31" i="8" s="1"/>
  <c r="C31" i="8"/>
  <c r="D31" i="8" s="1"/>
  <c r="M30" i="8"/>
  <c r="N30" i="8" s="1"/>
  <c r="I30" i="8"/>
  <c r="H30" i="8"/>
  <c r="C30" i="8"/>
  <c r="D30" i="8" s="1"/>
  <c r="J24" i="8"/>
  <c r="I24" i="8"/>
  <c r="B46" i="8" s="1"/>
  <c r="H24" i="8"/>
  <c r="B45" i="8" s="1"/>
  <c r="G24" i="8"/>
  <c r="B44" i="8" s="1"/>
  <c r="F24" i="8"/>
  <c r="B43" i="8" s="1"/>
  <c r="E24" i="8"/>
  <c r="B42" i="8" s="1"/>
  <c r="D24" i="8"/>
  <c r="B41" i="8" s="1"/>
  <c r="C24" i="8"/>
  <c r="B40" i="8" s="1"/>
  <c r="B24" i="8"/>
  <c r="B39" i="8" s="1"/>
  <c r="B6" i="8"/>
  <c r="M36" i="7"/>
  <c r="N36" i="7" s="1"/>
  <c r="H36" i="7"/>
  <c r="I36" i="7" s="1"/>
  <c r="C36" i="7"/>
  <c r="D36" i="7" s="1"/>
  <c r="M35" i="7"/>
  <c r="N35" i="7" s="1"/>
  <c r="H35" i="7"/>
  <c r="I35" i="7" s="1"/>
  <c r="C35" i="7"/>
  <c r="D35" i="7" s="1"/>
  <c r="M34" i="7"/>
  <c r="N34" i="7" s="1"/>
  <c r="H34" i="7"/>
  <c r="I34" i="7" s="1"/>
  <c r="C34" i="7"/>
  <c r="D34" i="7" s="1"/>
  <c r="M33" i="7"/>
  <c r="N33" i="7" s="1"/>
  <c r="H33" i="7"/>
  <c r="I33" i="7" s="1"/>
  <c r="C33" i="7"/>
  <c r="D33" i="7" s="1"/>
  <c r="M32" i="7"/>
  <c r="N32" i="7" s="1"/>
  <c r="H32" i="7"/>
  <c r="I32" i="7" s="1"/>
  <c r="C32" i="7"/>
  <c r="D32" i="7" s="1"/>
  <c r="N31" i="7"/>
  <c r="M31" i="7"/>
  <c r="H31" i="7"/>
  <c r="I31" i="7" s="1"/>
  <c r="C31" i="7"/>
  <c r="D31" i="7" s="1"/>
  <c r="M30" i="7"/>
  <c r="N30" i="7" s="1"/>
  <c r="I30" i="7"/>
  <c r="H30" i="7"/>
  <c r="C30" i="7"/>
  <c r="D30" i="7" s="1"/>
  <c r="J24" i="7"/>
  <c r="I24" i="7"/>
  <c r="H24" i="7"/>
  <c r="B45" i="7" s="1"/>
  <c r="G24" i="7"/>
  <c r="B44" i="7" s="1"/>
  <c r="F24" i="7"/>
  <c r="B43" i="7" s="1"/>
  <c r="E24" i="7"/>
  <c r="B42" i="7" s="1"/>
  <c r="D24" i="7"/>
  <c r="B41" i="7" s="1"/>
  <c r="C24" i="7"/>
  <c r="B24" i="7"/>
  <c r="B39" i="7" s="1"/>
  <c r="B6" i="7"/>
  <c r="M36" i="6"/>
  <c r="N36" i="6" s="1"/>
  <c r="H36" i="6"/>
  <c r="I36" i="6" s="1"/>
  <c r="C36" i="6"/>
  <c r="D36" i="6" s="1"/>
  <c r="M35" i="6"/>
  <c r="N35" i="6" s="1"/>
  <c r="H35" i="6"/>
  <c r="I35" i="6" s="1"/>
  <c r="C35" i="6"/>
  <c r="D35" i="6" s="1"/>
  <c r="M34" i="6"/>
  <c r="N34" i="6" s="1"/>
  <c r="H34" i="6"/>
  <c r="I34" i="6" s="1"/>
  <c r="C34" i="6"/>
  <c r="D34" i="6" s="1"/>
  <c r="M33" i="6"/>
  <c r="N33" i="6" s="1"/>
  <c r="H33" i="6"/>
  <c r="I33" i="6" s="1"/>
  <c r="C33" i="6"/>
  <c r="D33" i="6" s="1"/>
  <c r="M32" i="6"/>
  <c r="N32" i="6" s="1"/>
  <c r="H32" i="6"/>
  <c r="I32" i="6" s="1"/>
  <c r="C32" i="6"/>
  <c r="D32" i="6" s="1"/>
  <c r="N31" i="6"/>
  <c r="M31" i="6"/>
  <c r="H31" i="6"/>
  <c r="I31" i="6" s="1"/>
  <c r="C31" i="6"/>
  <c r="D31" i="6" s="1"/>
  <c r="M30" i="6"/>
  <c r="N30" i="6" s="1"/>
  <c r="I30" i="6"/>
  <c r="H30" i="6"/>
  <c r="C30" i="6"/>
  <c r="D30" i="6" s="1"/>
  <c r="J24" i="6"/>
  <c r="I24" i="6"/>
  <c r="H24" i="6"/>
  <c r="B45" i="6" s="1"/>
  <c r="G24" i="6"/>
  <c r="B44" i="6" s="1"/>
  <c r="F24" i="6"/>
  <c r="B43" i="6" s="1"/>
  <c r="E24" i="6"/>
  <c r="B42" i="6" s="1"/>
  <c r="D24" i="6"/>
  <c r="B41" i="6" s="1"/>
  <c r="C24" i="6"/>
  <c r="B40" i="6" s="1"/>
  <c r="B24" i="6"/>
  <c r="B39" i="6" s="1"/>
  <c r="B6" i="6"/>
  <c r="B40" i="5"/>
  <c r="M36" i="5"/>
  <c r="N36" i="5" s="1"/>
  <c r="H36" i="5"/>
  <c r="I36" i="5" s="1"/>
  <c r="C36" i="5"/>
  <c r="D36" i="5" s="1"/>
  <c r="N35" i="5"/>
  <c r="M35" i="5"/>
  <c r="H35" i="5"/>
  <c r="I35" i="5" s="1"/>
  <c r="C35" i="5"/>
  <c r="D35" i="5" s="1"/>
  <c r="M34" i="5"/>
  <c r="N34" i="5" s="1"/>
  <c r="I34" i="5"/>
  <c r="H34" i="5"/>
  <c r="C34" i="5"/>
  <c r="D34" i="5" s="1"/>
  <c r="M33" i="5"/>
  <c r="N33" i="5" s="1"/>
  <c r="H33" i="5"/>
  <c r="I33" i="5" s="1"/>
  <c r="C33" i="5"/>
  <c r="D33" i="5" s="1"/>
  <c r="M32" i="5"/>
  <c r="N32" i="5" s="1"/>
  <c r="H32" i="5"/>
  <c r="I32" i="5" s="1"/>
  <c r="C32" i="5"/>
  <c r="D32" i="5" s="1"/>
  <c r="M31" i="5"/>
  <c r="N31" i="5" s="1"/>
  <c r="H31" i="5"/>
  <c r="I31" i="5" s="1"/>
  <c r="C31" i="5"/>
  <c r="D31" i="5" s="1"/>
  <c r="M30" i="5"/>
  <c r="N30" i="5" s="1"/>
  <c r="H30" i="5"/>
  <c r="I30" i="5" s="1"/>
  <c r="C30" i="5"/>
  <c r="D30" i="5" s="1"/>
  <c r="J24" i="5"/>
  <c r="I24" i="5"/>
  <c r="B46" i="5" s="1"/>
  <c r="H24" i="5"/>
  <c r="B45" i="5" s="1"/>
  <c r="G24" i="5"/>
  <c r="B44" i="5" s="1"/>
  <c r="F24" i="5"/>
  <c r="B43" i="5" s="1"/>
  <c r="E24" i="5"/>
  <c r="B42" i="5" s="1"/>
  <c r="D24" i="5"/>
  <c r="B41" i="5" s="1"/>
  <c r="C24" i="5"/>
  <c r="B24" i="5"/>
  <c r="B39" i="5" s="1"/>
  <c r="B6" i="5"/>
  <c r="B41" i="4"/>
  <c r="M36" i="4"/>
  <c r="N36" i="4" s="1"/>
  <c r="H36" i="4"/>
  <c r="I36" i="4" s="1"/>
  <c r="C36" i="4"/>
  <c r="D36" i="4" s="1"/>
  <c r="M35" i="4"/>
  <c r="N35" i="4" s="1"/>
  <c r="H35" i="4"/>
  <c r="I35" i="4" s="1"/>
  <c r="C35" i="4"/>
  <c r="D35" i="4" s="1"/>
  <c r="M34" i="4"/>
  <c r="N34" i="4" s="1"/>
  <c r="H34" i="4"/>
  <c r="I34" i="4" s="1"/>
  <c r="C34" i="4"/>
  <c r="D34" i="4" s="1"/>
  <c r="M33" i="4"/>
  <c r="N33" i="4" s="1"/>
  <c r="H33" i="4"/>
  <c r="I33" i="4" s="1"/>
  <c r="C33" i="4"/>
  <c r="D33" i="4" s="1"/>
  <c r="M32" i="4"/>
  <c r="N32" i="4" s="1"/>
  <c r="H32" i="4"/>
  <c r="I32" i="4" s="1"/>
  <c r="C32" i="4"/>
  <c r="D32" i="4" s="1"/>
  <c r="M31" i="4"/>
  <c r="N31" i="4" s="1"/>
  <c r="H31" i="4"/>
  <c r="I31" i="4" s="1"/>
  <c r="C31" i="4"/>
  <c r="D31" i="4" s="1"/>
  <c r="M30" i="4"/>
  <c r="N30" i="4" s="1"/>
  <c r="I30" i="4"/>
  <c r="H30" i="4"/>
  <c r="C30" i="4"/>
  <c r="D30" i="4" s="1"/>
  <c r="J24" i="4"/>
  <c r="I24" i="4"/>
  <c r="B46" i="4" s="1"/>
  <c r="B45" i="4"/>
  <c r="G24" i="4"/>
  <c r="B44" i="4" s="1"/>
  <c r="F24" i="4"/>
  <c r="B43" i="4" s="1"/>
  <c r="E24" i="4"/>
  <c r="B42" i="4" s="1"/>
  <c r="D24" i="4"/>
  <c r="C24" i="4"/>
  <c r="B40" i="4" s="1"/>
  <c r="B24" i="4"/>
  <c r="B39" i="4" s="1"/>
  <c r="B6" i="4"/>
  <c r="M36" i="3"/>
  <c r="N36" i="3" s="1"/>
  <c r="H36" i="3"/>
  <c r="I36" i="3" s="1"/>
  <c r="C36" i="3"/>
  <c r="D36" i="3" s="1"/>
  <c r="M35" i="3"/>
  <c r="N35" i="3" s="1"/>
  <c r="H35" i="3"/>
  <c r="I35" i="3" s="1"/>
  <c r="C35" i="3"/>
  <c r="D35" i="3" s="1"/>
  <c r="M34" i="3"/>
  <c r="N34" i="3" s="1"/>
  <c r="H34" i="3"/>
  <c r="I34" i="3" s="1"/>
  <c r="C34" i="3"/>
  <c r="D34" i="3" s="1"/>
  <c r="M33" i="3"/>
  <c r="N33" i="3" s="1"/>
  <c r="H33" i="3"/>
  <c r="I33" i="3" s="1"/>
  <c r="C33" i="3"/>
  <c r="D33" i="3" s="1"/>
  <c r="M32" i="3"/>
  <c r="N32" i="3" s="1"/>
  <c r="H32" i="3"/>
  <c r="I32" i="3" s="1"/>
  <c r="C32" i="3"/>
  <c r="D32" i="3" s="1"/>
  <c r="M31" i="3"/>
  <c r="N31" i="3" s="1"/>
  <c r="H31" i="3"/>
  <c r="I31" i="3" s="1"/>
  <c r="C31" i="3"/>
  <c r="D31" i="3" s="1"/>
  <c r="M30" i="3"/>
  <c r="N30" i="3" s="1"/>
  <c r="H30" i="3"/>
  <c r="I30" i="3" s="1"/>
  <c r="C30" i="3"/>
  <c r="D30" i="3" s="1"/>
  <c r="J24" i="3"/>
  <c r="I24" i="3"/>
  <c r="B46" i="3" s="1"/>
  <c r="H24" i="3"/>
  <c r="G24" i="3"/>
  <c r="F24" i="3"/>
  <c r="B43" i="3" s="1"/>
  <c r="E24" i="3"/>
  <c r="B42" i="3" s="1"/>
  <c r="D24" i="3"/>
  <c r="B41" i="3" s="1"/>
  <c r="C24" i="3"/>
  <c r="B40" i="3" s="1"/>
  <c r="B24" i="3"/>
  <c r="B39" i="3" s="1"/>
  <c r="B6" i="3"/>
  <c r="B6" i="2"/>
  <c r="B46" i="10" l="1"/>
  <c r="B46" i="11"/>
  <c r="B47" i="11" s="1"/>
  <c r="D18" i="14" s="1"/>
  <c r="B47" i="12"/>
  <c r="D19" i="14" s="1"/>
  <c r="B46" i="6"/>
  <c r="B47" i="6" s="1"/>
  <c r="D13" i="14" s="1"/>
  <c r="B46" i="7"/>
  <c r="B46" i="12"/>
  <c r="B46" i="13"/>
  <c r="B47" i="13"/>
  <c r="D20" i="14" s="1"/>
  <c r="B47" i="10"/>
  <c r="D17" i="14" s="1"/>
  <c r="B47" i="9"/>
  <c r="D16" i="14" s="1"/>
  <c r="B47" i="8"/>
  <c r="D15" i="14" s="1"/>
  <c r="B47" i="7"/>
  <c r="D14" i="14" s="1"/>
  <c r="B47" i="5"/>
  <c r="D12" i="14" s="1"/>
  <c r="B47" i="4"/>
  <c r="D11" i="14" s="1"/>
  <c r="B47" i="3"/>
  <c r="D10" i="14" s="1"/>
  <c r="B43" i="2"/>
  <c r="B42" i="2"/>
  <c r="M36" i="2"/>
  <c r="N36" i="2" s="1"/>
  <c r="H36" i="2"/>
  <c r="I36" i="2" s="1"/>
  <c r="C36" i="2"/>
  <c r="D36" i="2" s="1"/>
  <c r="M35" i="2"/>
  <c r="N35" i="2" s="1"/>
  <c r="H35" i="2"/>
  <c r="I35" i="2" s="1"/>
  <c r="C35" i="2"/>
  <c r="D35" i="2" s="1"/>
  <c r="M34" i="2"/>
  <c r="N34" i="2" s="1"/>
  <c r="H34" i="2"/>
  <c r="I34" i="2" s="1"/>
  <c r="C34" i="2"/>
  <c r="D34" i="2" s="1"/>
  <c r="M33" i="2"/>
  <c r="N33" i="2" s="1"/>
  <c r="H33" i="2"/>
  <c r="I33" i="2" s="1"/>
  <c r="C33" i="2"/>
  <c r="D33" i="2" s="1"/>
  <c r="M32" i="2"/>
  <c r="N32" i="2" s="1"/>
  <c r="H32" i="2"/>
  <c r="I32" i="2" s="1"/>
  <c r="C32" i="2"/>
  <c r="D32" i="2" s="1"/>
  <c r="M31" i="2"/>
  <c r="N31" i="2" s="1"/>
  <c r="H31" i="2"/>
  <c r="I31" i="2" s="1"/>
  <c r="C31" i="2"/>
  <c r="D31" i="2" s="1"/>
  <c r="M30" i="2"/>
  <c r="N30" i="2" s="1"/>
  <c r="H30" i="2"/>
  <c r="I30" i="2" s="1"/>
  <c r="C30" i="2"/>
  <c r="D30" i="2" s="1"/>
  <c r="J24" i="2"/>
  <c r="I24" i="2"/>
  <c r="B46" i="2" s="1"/>
  <c r="H24" i="2"/>
  <c r="B45" i="2" s="1"/>
  <c r="G24" i="2"/>
  <c r="B44" i="2" s="1"/>
  <c r="F24" i="2"/>
  <c r="E24" i="2"/>
  <c r="D24" i="2"/>
  <c r="B41" i="2" s="1"/>
  <c r="C24" i="2"/>
  <c r="B40" i="2" s="1"/>
  <c r="B24" i="2"/>
  <c r="B39" i="2" s="1"/>
  <c r="B47" i="2" l="1"/>
  <c r="B2" i="14" l="1"/>
  <c r="C20" i="14" l="1"/>
  <c r="B20" i="14"/>
  <c r="C19" i="14"/>
  <c r="B19" i="14"/>
  <c r="C18" i="14"/>
  <c r="B18" i="14"/>
  <c r="C17" i="14"/>
  <c r="B17" i="14"/>
  <c r="C16" i="14"/>
  <c r="B16" i="14"/>
  <c r="C15" i="14"/>
  <c r="B15" i="14"/>
  <c r="C14" i="14"/>
  <c r="B14" i="14"/>
  <c r="C13" i="14"/>
  <c r="B13" i="14"/>
  <c r="C12" i="14"/>
  <c r="B12" i="14"/>
  <c r="C11" i="14"/>
  <c r="B11" i="14"/>
  <c r="C10" i="14"/>
  <c r="B10" i="14"/>
  <c r="B9" i="14"/>
  <c r="C9" i="14"/>
  <c r="C8" i="14"/>
  <c r="B8" i="14"/>
  <c r="D9" i="14" l="1"/>
  <c r="D8" i="14" l="1"/>
  <c r="D21" i="14" l="1"/>
  <c r="D22" i="14"/>
</calcChain>
</file>

<file path=xl/sharedStrings.xml><?xml version="1.0" encoding="utf-8"?>
<sst xmlns="http://schemas.openxmlformats.org/spreadsheetml/2006/main" count="689" uniqueCount="66">
  <si>
    <t>WEEK : maandag   -   zondag</t>
  </si>
  <si>
    <t>. .    / . .   / . .</t>
  </si>
  <si>
    <t>tot</t>
  </si>
  <si>
    <t>opting out</t>
  </si>
  <si>
    <t>handtekening stagemeester of gedelegeerd staflid :</t>
  </si>
  <si>
    <t xml:space="preserve">aanwezigheid dag </t>
  </si>
  <si>
    <t xml:space="preserve">feestdag </t>
  </si>
  <si>
    <t xml:space="preserve">verlof </t>
  </si>
  <si>
    <t xml:space="preserve">ziekte </t>
  </si>
  <si>
    <t xml:space="preserve">klein verlet </t>
  </si>
  <si>
    <t xml:space="preserve">wachtdienst in ZH </t>
  </si>
  <si>
    <t xml:space="preserve">maandag </t>
  </si>
  <si>
    <t>dinsdag</t>
  </si>
  <si>
    <t>woensdag</t>
  </si>
  <si>
    <t>donderdag</t>
  </si>
  <si>
    <t>vrijdag</t>
  </si>
  <si>
    <t>zaterdag</t>
  </si>
  <si>
    <t>zondag</t>
  </si>
  <si>
    <t>subtotaal</t>
  </si>
  <si>
    <t>totaal aantal uren</t>
  </si>
  <si>
    <t>totaal aantal uren dag</t>
  </si>
  <si>
    <t>totaal aantal uren feestdag</t>
  </si>
  <si>
    <t>totaal aantal uren verlof</t>
  </si>
  <si>
    <t>totaal aantal uren ziekte</t>
  </si>
  <si>
    <t>totaal aantal uren klein verlet</t>
  </si>
  <si>
    <t>totaal aantal uren wachtdienst  in ZH</t>
  </si>
  <si>
    <t>totaal aantal uren thuiswacht in ZH</t>
  </si>
  <si>
    <t>totaal aantal uren opleiding</t>
  </si>
  <si>
    <t>totaal week</t>
  </si>
  <si>
    <t>aantal gewerkte en gelijkgestelde uren zoals bijv. verlof, feestdag, klein verlet, ziekte</t>
  </si>
  <si>
    <t>datum (maandag tot zondag)</t>
  </si>
  <si>
    <t>totaal</t>
  </si>
  <si>
    <t>handtekening + stempel stagemeester of gedelegeerd staflid</t>
  </si>
  <si>
    <t>Afdeling :</t>
  </si>
  <si>
    <t>opting out :</t>
  </si>
  <si>
    <t>datum ondertekening planning :</t>
  </si>
  <si>
    <t>datum ondertekening na effectieve week :</t>
  </si>
  <si>
    <t>AFDELING:</t>
  </si>
  <si>
    <t>Gemiddelde</t>
  </si>
  <si>
    <t>WERKSCHEMA  ASO</t>
  </si>
  <si>
    <t>handtekening ASO :</t>
  </si>
  <si>
    <t xml:space="preserve">handtekening ASO : </t>
  </si>
  <si>
    <t>NAAM ASO :</t>
  </si>
  <si>
    <t>handtekening ASO</t>
  </si>
  <si>
    <t>kwartaal overzicht ASO</t>
  </si>
  <si>
    <t>van</t>
  </si>
  <si>
    <t>totale duur (exclusief pauze van 30 minuten)</t>
  </si>
  <si>
    <t>geplande werkschema's dag :
Registratie in uren en minuten</t>
  </si>
  <si>
    <t xml:space="preserve">aanwezigheid in ZH bij thuiswacht
(extra muros)  </t>
  </si>
  <si>
    <t>gepland werkschema wachtdienst in het ziekenhuis :
Registratie in uren en minuten</t>
  </si>
  <si>
    <t>aanwezigheid in ZH bij thuiswacht (extra muros) :
Registratie in uren en minuten</t>
  </si>
  <si>
    <t>decimale uren</t>
  </si>
  <si>
    <r>
      <rPr>
        <b/>
        <u/>
        <sz val="11"/>
        <color rgb="FF3333CC"/>
        <rFont val="Calibri"/>
        <family val="2"/>
        <scheme val="minor"/>
      </rPr>
      <t>Registratie in uren en minuten (van - tot)</t>
    </r>
    <r>
      <rPr>
        <b/>
        <sz val="11"/>
        <color rgb="FF3333CC"/>
        <rFont val="Calibri"/>
        <family val="2"/>
        <scheme val="minor"/>
      </rPr>
      <t xml:space="preserve">
Voer u:mm in en =&gt; gebruik :  
Tot middernacht gebruik 24:
Start middernacht gebruik 0:</t>
    </r>
  </si>
  <si>
    <t xml:space="preserve">opleiding in ZH </t>
  </si>
  <si>
    <t xml:space="preserve">opleiding in ZH  </t>
  </si>
  <si>
    <t>opleiding buiten ZH</t>
  </si>
  <si>
    <t xml:space="preserve">opleiding buiten ZH </t>
  </si>
  <si>
    <t>opleiding in ZH</t>
  </si>
  <si>
    <t>NAAM ASO : Eline Van den Borre</t>
  </si>
  <si>
    <t>16:10-17:20</t>
  </si>
  <si>
    <t>18:15-19:45</t>
  </si>
  <si>
    <t>zat</t>
  </si>
  <si>
    <t xml:space="preserve">zon </t>
  </si>
  <si>
    <t>19:10:00 - 19:59</t>
  </si>
  <si>
    <t>16:00-18:30</t>
  </si>
  <si>
    <t>ontslagen maandag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</si>
</sst>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.00_ ;[Red]\-0.00\ "/>
  </numFmts>
  <fonts count="20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b/>
      <sz val="10"/>
      <color theme="0"/>
      <name val="Arial"/>
      <family val="2"/>
    </font>
    <font>
      <sz val="10"/>
      <name val="Tahoma"/>
      <family val="2"/>
    </font>
    <font>
      <b/>
      <sz val="10"/>
      <name val="Arial"/>
      <family val="2"/>
    </font>
    <font>
      <b/>
      <sz val="10"/>
      <name val="Tahoma"/>
      <family val="2"/>
    </font>
    <font>
      <sz val="11"/>
      <color indexed="8"/>
      <name val="Calibri"/>
      <family val="2"/>
    </font>
    <font>
      <sz val="10"/>
      <color theme="0"/>
      <name val="Tahoma"/>
      <family val="2"/>
    </font>
    <font>
      <b/>
      <sz val="10"/>
      <color theme="0"/>
      <name val="Tahoma"/>
      <family val="2"/>
    </font>
    <font>
      <sz val="10"/>
      <name val="Arial"/>
      <family val="2"/>
    </font>
    <font>
      <sz val="10"/>
      <color indexed="8"/>
      <name val="Tahoma"/>
      <family val="2"/>
    </font>
    <font>
      <sz val="10"/>
      <color theme="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0"/>
      <name val="Tahoma"/>
      <family val="2"/>
    </font>
    <font>
      <sz val="11"/>
      <name val="Tahoma"/>
      <family val="2"/>
    </font>
    <font>
      <b/>
      <sz val="10"/>
      <color indexed="8"/>
      <name val="Tahoma"/>
      <family val="2"/>
    </font>
    <font>
      <b/>
      <sz val="10"/>
      <color theme="7" tint="0.39997558519241921"/>
      <name val="Tahoma"/>
      <family val="2"/>
    </font>
    <font>
      <b/>
      <sz val="11"/>
      <color rgb="FF3333CC"/>
      <name val="Calibri"/>
      <family val="2"/>
      <scheme val="minor"/>
    </font>
    <font>
      <b/>
      <u/>
      <sz val="11"/>
      <color rgb="FF3333CC"/>
      <name val="Calibri"/>
      <family val="2"/>
      <scheme val="minor"/>
    </font>
    <font>
      <sz val="10"/>
      <color rgb="FFFF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6" fillId="0" borderId="0"/>
    <xf numFmtId="0" fontId="9" fillId="0" borderId="0"/>
  </cellStyleXfs>
  <cellXfs count="89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2" xfId="0" applyFont="1" applyBorder="1"/>
    <xf numFmtId="0" fontId="4" fillId="0" borderId="2" xfId="0" applyFont="1" applyBorder="1"/>
    <xf numFmtId="0" fontId="0" fillId="0" borderId="3" xfId="0" applyBorder="1"/>
    <xf numFmtId="0" fontId="3" fillId="0" borderId="4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5" fillId="0" borderId="0" xfId="0" applyFont="1" applyBorder="1"/>
    <xf numFmtId="0" fontId="4" fillId="0" borderId="0" xfId="0" applyFont="1" applyBorder="1"/>
    <xf numFmtId="0" fontId="0" fillId="0" borderId="5" xfId="0" applyBorder="1"/>
    <xf numFmtId="0" fontId="3" fillId="0" borderId="4" xfId="0" applyFont="1" applyBorder="1" applyAlignment="1">
      <alignment vertical="justify"/>
    </xf>
    <xf numFmtId="0" fontId="4" fillId="0" borderId="4" xfId="0" applyFont="1" applyBorder="1"/>
    <xf numFmtId="0" fontId="4" fillId="0" borderId="6" xfId="0" applyFont="1" applyBorder="1"/>
    <xf numFmtId="0" fontId="4" fillId="0" borderId="7" xfId="0" applyFont="1" applyBorder="1"/>
    <xf numFmtId="0" fontId="0" fillId="0" borderId="8" xfId="0" applyBorder="1"/>
    <xf numFmtId="0" fontId="0" fillId="0" borderId="0" xfId="0" applyBorder="1"/>
    <xf numFmtId="2" fontId="10" fillId="0" borderId="0" xfId="1" applyNumberFormat="1" applyFont="1" applyFill="1" applyBorder="1"/>
    <xf numFmtId="2" fontId="0" fillId="0" borderId="0" xfId="0" applyNumberFormat="1"/>
    <xf numFmtId="0" fontId="11" fillId="0" borderId="9" xfId="0" applyFont="1" applyBorder="1"/>
    <xf numFmtId="14" fontId="3" fillId="0" borderId="0" xfId="0" applyNumberFormat="1" applyFont="1" applyBorder="1"/>
    <xf numFmtId="0" fontId="12" fillId="0" borderId="9" xfId="0" applyFont="1" applyBorder="1"/>
    <xf numFmtId="0" fontId="0" fillId="0" borderId="9" xfId="0" applyBorder="1"/>
    <xf numFmtId="0" fontId="0" fillId="0" borderId="9" xfId="0" applyBorder="1" applyAlignment="1">
      <alignment vertical="justify"/>
    </xf>
    <xf numFmtId="14" fontId="0" fillId="0" borderId="9" xfId="0" applyNumberFormat="1" applyBorder="1" applyProtection="1"/>
    <xf numFmtId="2" fontId="0" fillId="0" borderId="9" xfId="0" applyNumberFormat="1" applyBorder="1" applyProtection="1"/>
    <xf numFmtId="0" fontId="3" fillId="0" borderId="0" xfId="0" applyFont="1" applyBorder="1" applyProtection="1">
      <protection locked="0"/>
    </xf>
    <xf numFmtId="0" fontId="4" fillId="0" borderId="0" xfId="0" applyFont="1" applyBorder="1" applyProtection="1">
      <protection locked="0"/>
    </xf>
    <xf numFmtId="0" fontId="0" fillId="0" borderId="5" xfId="0" applyBorder="1" applyProtection="1">
      <protection locked="0"/>
    </xf>
    <xf numFmtId="0" fontId="3" fillId="0" borderId="2" xfId="0" applyFont="1" applyBorder="1" applyAlignment="1">
      <alignment vertical="center"/>
    </xf>
    <xf numFmtId="0" fontId="12" fillId="0" borderId="0" xfId="0" applyFont="1" applyProtection="1">
      <protection locked="0"/>
    </xf>
    <xf numFmtId="0" fontId="0" fillId="0" borderId="0" xfId="0" applyProtection="1">
      <protection locked="0"/>
    </xf>
    <xf numFmtId="0" fontId="0" fillId="0" borderId="15" xfId="0" applyBorder="1"/>
    <xf numFmtId="14" fontId="0" fillId="0" borderId="15" xfId="0" applyNumberFormat="1" applyBorder="1" applyProtection="1"/>
    <xf numFmtId="2" fontId="0" fillId="0" borderId="15" xfId="0" applyNumberFormat="1" applyBorder="1" applyProtection="1"/>
    <xf numFmtId="0" fontId="12" fillId="0" borderId="22" xfId="0" applyFont="1" applyBorder="1"/>
    <xf numFmtId="0" fontId="12" fillId="0" borderId="23" xfId="0" applyFont="1" applyBorder="1"/>
    <xf numFmtId="0" fontId="12" fillId="0" borderId="24" xfId="0" applyFont="1" applyBorder="1"/>
    <xf numFmtId="0" fontId="12" fillId="0" borderId="25" xfId="0" applyFont="1" applyBorder="1"/>
    <xf numFmtId="0" fontId="12" fillId="0" borderId="26" xfId="0" applyFont="1" applyBorder="1"/>
    <xf numFmtId="2" fontId="12" fillId="0" borderId="27" xfId="0" applyNumberFormat="1" applyFont="1" applyBorder="1"/>
    <xf numFmtId="0" fontId="10" fillId="0" borderId="16" xfId="1" applyFont="1" applyBorder="1"/>
    <xf numFmtId="0" fontId="10" fillId="0" borderId="28" xfId="1" applyFont="1" applyBorder="1"/>
    <xf numFmtId="0" fontId="10" fillId="0" borderId="19" xfId="1" applyFont="1" applyBorder="1"/>
    <xf numFmtId="0" fontId="15" fillId="0" borderId="30" xfId="1" applyFont="1" applyBorder="1"/>
    <xf numFmtId="0" fontId="2" fillId="2" borderId="14" xfId="0" applyFont="1" applyFill="1" applyBorder="1" applyAlignment="1">
      <alignment vertical="center"/>
    </xf>
    <xf numFmtId="0" fontId="7" fillId="2" borderId="25" xfId="1" applyFont="1" applyFill="1" applyBorder="1"/>
    <xf numFmtId="0" fontId="8" fillId="2" borderId="26" xfId="1" applyFont="1" applyFill="1" applyBorder="1" applyAlignment="1">
      <alignment vertical="justify"/>
    </xf>
    <xf numFmtId="0" fontId="8" fillId="2" borderId="26" xfId="2" applyFont="1" applyFill="1" applyBorder="1" applyAlignment="1">
      <alignment vertical="justify"/>
    </xf>
    <xf numFmtId="0" fontId="8" fillId="2" borderId="27" xfId="2" applyFont="1" applyFill="1" applyBorder="1" applyAlignment="1">
      <alignment vertical="justify"/>
    </xf>
    <xf numFmtId="0" fontId="8" fillId="2" borderId="10" xfId="0" applyFont="1" applyFill="1" applyBorder="1" applyAlignment="1">
      <alignment vertical="center"/>
    </xf>
    <xf numFmtId="0" fontId="8" fillId="2" borderId="9" xfId="0" applyFont="1" applyFill="1" applyBorder="1"/>
    <xf numFmtId="0" fontId="13" fillId="3" borderId="0" xfId="0" applyFont="1" applyFill="1" applyAlignment="1" applyProtection="1">
      <alignment vertical="center"/>
      <protection locked="0"/>
    </xf>
    <xf numFmtId="164" fontId="8" fillId="2" borderId="10" xfId="0" applyNumberFormat="1" applyFont="1" applyFill="1" applyBorder="1" applyAlignment="1">
      <alignment vertical="center"/>
    </xf>
    <xf numFmtId="0" fontId="8" fillId="2" borderId="12" xfId="0" applyFont="1" applyFill="1" applyBorder="1" applyAlignment="1">
      <alignment vertical="justify"/>
    </xf>
    <xf numFmtId="0" fontId="8" fillId="2" borderId="13" xfId="0" applyFont="1" applyFill="1" applyBorder="1" applyAlignment="1">
      <alignment vertical="center"/>
    </xf>
    <xf numFmtId="0" fontId="8" fillId="2" borderId="12" xfId="0" applyFont="1" applyFill="1" applyBorder="1" applyAlignment="1">
      <alignment vertical="center" wrapText="1"/>
    </xf>
    <xf numFmtId="164" fontId="16" fillId="2" borderId="10" xfId="0" applyNumberFormat="1" applyFont="1" applyFill="1" applyBorder="1" applyAlignment="1">
      <alignment vertical="center"/>
    </xf>
    <xf numFmtId="0" fontId="8" fillId="2" borderId="26" xfId="2" applyFont="1" applyFill="1" applyBorder="1" applyAlignment="1">
      <alignment vertical="justify" wrapText="1"/>
    </xf>
    <xf numFmtId="0" fontId="8" fillId="2" borderId="10" xfId="0" applyFont="1" applyFill="1" applyBorder="1" applyAlignment="1">
      <alignment vertical="center" wrapText="1"/>
    </xf>
    <xf numFmtId="20" fontId="0" fillId="0" borderId="0" xfId="0" applyNumberFormat="1" applyBorder="1"/>
    <xf numFmtId="20" fontId="0" fillId="0" borderId="9" xfId="0" applyNumberFormat="1" applyBorder="1" applyAlignment="1" applyProtection="1">
      <alignment horizontal="center"/>
      <protection locked="0"/>
    </xf>
    <xf numFmtId="20" fontId="0" fillId="0" borderId="9" xfId="0" applyNumberFormat="1" applyBorder="1" applyAlignment="1" applyProtection="1">
      <alignment horizontal="center"/>
      <protection hidden="1"/>
    </xf>
    <xf numFmtId="0" fontId="0" fillId="0" borderId="0" xfId="0" applyAlignment="1">
      <alignment horizontal="center"/>
    </xf>
    <xf numFmtId="2" fontId="10" fillId="0" borderId="17" xfId="1" applyNumberFormat="1" applyFont="1" applyBorder="1" applyAlignment="1" applyProtection="1">
      <alignment horizontal="center"/>
      <protection locked="0"/>
    </xf>
    <xf numFmtId="2" fontId="10" fillId="0" borderId="18" xfId="1" applyNumberFormat="1" applyFont="1" applyBorder="1" applyAlignment="1" applyProtection="1">
      <alignment horizontal="center"/>
      <protection locked="0"/>
    </xf>
    <xf numFmtId="2" fontId="10" fillId="0" borderId="9" xfId="1" applyNumberFormat="1" applyFont="1" applyBorder="1" applyAlignment="1" applyProtection="1">
      <alignment horizontal="center"/>
      <protection locked="0"/>
    </xf>
    <xf numFmtId="2" fontId="10" fillId="0" borderId="29" xfId="1" applyNumberFormat="1" applyFont="1" applyBorder="1" applyAlignment="1" applyProtection="1">
      <alignment horizontal="center"/>
      <protection locked="0"/>
    </xf>
    <xf numFmtId="2" fontId="10" fillId="0" borderId="20" xfId="1" applyNumberFormat="1" applyFont="1" applyBorder="1" applyAlignment="1" applyProtection="1">
      <alignment horizontal="center"/>
      <protection locked="0"/>
    </xf>
    <xf numFmtId="2" fontId="10" fillId="0" borderId="21" xfId="1" applyNumberFormat="1" applyFont="1" applyBorder="1" applyAlignment="1" applyProtection="1">
      <alignment horizontal="center"/>
      <protection locked="0"/>
    </xf>
    <xf numFmtId="2" fontId="15" fillId="0" borderId="31" xfId="1" applyNumberFormat="1" applyFont="1" applyBorder="1" applyAlignment="1" applyProtection="1">
      <alignment horizontal="center"/>
    </xf>
    <xf numFmtId="2" fontId="15" fillId="0" borderId="32" xfId="1" applyNumberFormat="1" applyFont="1" applyBorder="1" applyAlignment="1" applyProtection="1">
      <alignment horizontal="center"/>
    </xf>
    <xf numFmtId="2" fontId="11" fillId="0" borderId="9" xfId="0" applyNumberFormat="1" applyFont="1" applyBorder="1" applyAlignment="1">
      <alignment horizontal="center"/>
    </xf>
    <xf numFmtId="20" fontId="0" fillId="4" borderId="0" xfId="0" applyNumberFormat="1" applyFill="1" applyBorder="1"/>
    <xf numFmtId="165" fontId="12" fillId="4" borderId="0" xfId="0" applyNumberFormat="1" applyFont="1" applyFill="1" applyBorder="1" applyAlignment="1" applyProtection="1">
      <alignment horizontal="center"/>
      <protection hidden="1"/>
    </xf>
    <xf numFmtId="165" fontId="0" fillId="4" borderId="0" xfId="0" applyNumberFormat="1" applyFill="1" applyBorder="1" applyAlignment="1" applyProtection="1">
      <alignment horizontal="center"/>
      <protection hidden="1"/>
    </xf>
    <xf numFmtId="0" fontId="8" fillId="2" borderId="10" xfId="0" applyFont="1" applyFill="1" applyBorder="1" applyAlignment="1">
      <alignment vertical="center" wrapText="1"/>
    </xf>
    <xf numFmtId="0" fontId="13" fillId="3" borderId="0" xfId="0" applyNumberFormat="1" applyFont="1" applyFill="1" applyAlignment="1" applyProtection="1">
      <alignment vertical="center"/>
      <protection locked="0"/>
    </xf>
    <xf numFmtId="2" fontId="19" fillId="0" borderId="9" xfId="0" applyNumberFormat="1" applyFont="1" applyBorder="1" applyAlignment="1">
      <alignment horizontal="center"/>
    </xf>
    <xf numFmtId="20" fontId="0" fillId="0" borderId="0" xfId="0" applyNumberFormat="1"/>
    <xf numFmtId="2" fontId="10" fillId="0" borderId="33" xfId="1" applyNumberFormat="1" applyFont="1" applyFill="1" applyBorder="1" applyAlignment="1" applyProtection="1">
      <alignment horizontal="center"/>
      <protection locked="0"/>
    </xf>
    <xf numFmtId="0" fontId="0" fillId="0" borderId="0" xfId="0" applyAlignment="1">
      <alignment wrapText="1"/>
    </xf>
    <xf numFmtId="0" fontId="0" fillId="0" borderId="0" xfId="0" applyAlignment="1"/>
    <xf numFmtId="0" fontId="14" fillId="0" borderId="2" xfId="0" applyFont="1" applyBorder="1" applyAlignment="1" applyProtection="1">
      <alignment horizontal="center" vertical="center"/>
      <protection locked="0"/>
    </xf>
    <xf numFmtId="0" fontId="8" fillId="2" borderId="10" xfId="0" applyFont="1" applyFill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17" fillId="0" borderId="0" xfId="0" applyFont="1" applyAlignment="1">
      <alignment wrapText="1"/>
    </xf>
    <xf numFmtId="0" fontId="17" fillId="0" borderId="0" xfId="0" applyFont="1" applyAlignment="1"/>
  </cellXfs>
  <cellStyles count="3">
    <cellStyle name="Standaard" xfId="0" builtinId="0"/>
    <cellStyle name="Standaard 2" xfId="2" xr:uid="{00000000-0005-0000-0000-000001000000}"/>
    <cellStyle name="Standaard_Blad1" xfId="1" xr:uid="{00000000-0005-0000-0000-000002000000}"/>
  </cellStyles>
  <dxfs count="36"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Medium9"/>
  <colors>
    <mruColors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checked="Checked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checked="Checked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checked="Checked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checked="Checked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checked="Checked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6</xdr:row>
          <xdr:rowOff>12700</xdr:rowOff>
        </xdr:from>
        <xdr:to>
          <xdr:col>8</xdr:col>
          <xdr:colOff>609600</xdr:colOff>
          <xdr:row>7</xdr:row>
          <xdr:rowOff>88900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 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6</xdr:row>
          <xdr:rowOff>63500</xdr:rowOff>
        </xdr:from>
        <xdr:to>
          <xdr:col>9</xdr:col>
          <xdr:colOff>609600</xdr:colOff>
          <xdr:row>7</xdr:row>
          <xdr:rowOff>25400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neen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6</xdr:row>
          <xdr:rowOff>12700</xdr:rowOff>
        </xdr:from>
        <xdr:to>
          <xdr:col>8</xdr:col>
          <xdr:colOff>609600</xdr:colOff>
          <xdr:row>7</xdr:row>
          <xdr:rowOff>88900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 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6</xdr:row>
          <xdr:rowOff>63500</xdr:rowOff>
        </xdr:from>
        <xdr:to>
          <xdr:col>9</xdr:col>
          <xdr:colOff>825500</xdr:colOff>
          <xdr:row>7</xdr:row>
          <xdr:rowOff>25400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neen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6</xdr:row>
          <xdr:rowOff>12700</xdr:rowOff>
        </xdr:from>
        <xdr:to>
          <xdr:col>8</xdr:col>
          <xdr:colOff>609600</xdr:colOff>
          <xdr:row>7</xdr:row>
          <xdr:rowOff>88900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 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6</xdr:row>
          <xdr:rowOff>63500</xdr:rowOff>
        </xdr:from>
        <xdr:to>
          <xdr:col>9</xdr:col>
          <xdr:colOff>609600</xdr:colOff>
          <xdr:row>7</xdr:row>
          <xdr:rowOff>25400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1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neen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6</xdr:row>
          <xdr:rowOff>12700</xdr:rowOff>
        </xdr:from>
        <xdr:to>
          <xdr:col>8</xdr:col>
          <xdr:colOff>609600</xdr:colOff>
          <xdr:row>7</xdr:row>
          <xdr:rowOff>88900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1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 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6</xdr:row>
          <xdr:rowOff>63500</xdr:rowOff>
        </xdr:from>
        <xdr:to>
          <xdr:col>9</xdr:col>
          <xdr:colOff>609600</xdr:colOff>
          <xdr:row>7</xdr:row>
          <xdr:rowOff>25400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1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neen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6</xdr:row>
          <xdr:rowOff>12700</xdr:rowOff>
        </xdr:from>
        <xdr:to>
          <xdr:col>8</xdr:col>
          <xdr:colOff>609600</xdr:colOff>
          <xdr:row>7</xdr:row>
          <xdr:rowOff>88900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1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 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6</xdr:row>
          <xdr:rowOff>63500</xdr:rowOff>
        </xdr:from>
        <xdr:to>
          <xdr:col>9</xdr:col>
          <xdr:colOff>825500</xdr:colOff>
          <xdr:row>7</xdr:row>
          <xdr:rowOff>25400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1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neen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6</xdr:row>
          <xdr:rowOff>12700</xdr:rowOff>
        </xdr:from>
        <xdr:to>
          <xdr:col>8</xdr:col>
          <xdr:colOff>609600</xdr:colOff>
          <xdr:row>7</xdr:row>
          <xdr:rowOff>88900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1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 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6</xdr:row>
          <xdr:rowOff>63500</xdr:rowOff>
        </xdr:from>
        <xdr:to>
          <xdr:col>9</xdr:col>
          <xdr:colOff>609600</xdr:colOff>
          <xdr:row>7</xdr:row>
          <xdr:rowOff>25400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1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neen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6</xdr:row>
          <xdr:rowOff>12700</xdr:rowOff>
        </xdr:from>
        <xdr:to>
          <xdr:col>8</xdr:col>
          <xdr:colOff>609600</xdr:colOff>
          <xdr:row>7</xdr:row>
          <xdr:rowOff>88900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1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 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6</xdr:row>
          <xdr:rowOff>63500</xdr:rowOff>
        </xdr:from>
        <xdr:to>
          <xdr:col>9</xdr:col>
          <xdr:colOff>825500</xdr:colOff>
          <xdr:row>7</xdr:row>
          <xdr:rowOff>25400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1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neen</a:t>
              </a:r>
            </a:p>
          </xdr:txBody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6</xdr:row>
          <xdr:rowOff>12700</xdr:rowOff>
        </xdr:from>
        <xdr:to>
          <xdr:col>8</xdr:col>
          <xdr:colOff>609600</xdr:colOff>
          <xdr:row>7</xdr:row>
          <xdr:rowOff>88900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2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 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6</xdr:row>
          <xdr:rowOff>63500</xdr:rowOff>
        </xdr:from>
        <xdr:to>
          <xdr:col>9</xdr:col>
          <xdr:colOff>609600</xdr:colOff>
          <xdr:row>7</xdr:row>
          <xdr:rowOff>25400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2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neen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6</xdr:row>
          <xdr:rowOff>12700</xdr:rowOff>
        </xdr:from>
        <xdr:to>
          <xdr:col>8</xdr:col>
          <xdr:colOff>609600</xdr:colOff>
          <xdr:row>7</xdr:row>
          <xdr:rowOff>88900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2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 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6</xdr:row>
          <xdr:rowOff>63500</xdr:rowOff>
        </xdr:from>
        <xdr:to>
          <xdr:col>9</xdr:col>
          <xdr:colOff>609600</xdr:colOff>
          <xdr:row>7</xdr:row>
          <xdr:rowOff>25400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2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neen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6</xdr:row>
          <xdr:rowOff>12700</xdr:rowOff>
        </xdr:from>
        <xdr:to>
          <xdr:col>8</xdr:col>
          <xdr:colOff>609600</xdr:colOff>
          <xdr:row>7</xdr:row>
          <xdr:rowOff>88900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2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 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6</xdr:row>
          <xdr:rowOff>63500</xdr:rowOff>
        </xdr:from>
        <xdr:to>
          <xdr:col>9</xdr:col>
          <xdr:colOff>609600</xdr:colOff>
          <xdr:row>7</xdr:row>
          <xdr:rowOff>25400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2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neen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6</xdr:row>
          <xdr:rowOff>12700</xdr:rowOff>
        </xdr:from>
        <xdr:to>
          <xdr:col>8</xdr:col>
          <xdr:colOff>609600</xdr:colOff>
          <xdr:row>7</xdr:row>
          <xdr:rowOff>88900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2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 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6</xdr:row>
          <xdr:rowOff>63500</xdr:rowOff>
        </xdr:from>
        <xdr:to>
          <xdr:col>9</xdr:col>
          <xdr:colOff>825500</xdr:colOff>
          <xdr:row>7</xdr:row>
          <xdr:rowOff>25400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2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neen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6</xdr:row>
          <xdr:rowOff>12700</xdr:rowOff>
        </xdr:from>
        <xdr:to>
          <xdr:col>8</xdr:col>
          <xdr:colOff>609600</xdr:colOff>
          <xdr:row>7</xdr:row>
          <xdr:rowOff>88900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2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 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6</xdr:row>
          <xdr:rowOff>63500</xdr:rowOff>
        </xdr:from>
        <xdr:to>
          <xdr:col>9</xdr:col>
          <xdr:colOff>609600</xdr:colOff>
          <xdr:row>7</xdr:row>
          <xdr:rowOff>25400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2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neen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6</xdr:row>
          <xdr:rowOff>12700</xdr:rowOff>
        </xdr:from>
        <xdr:to>
          <xdr:col>8</xdr:col>
          <xdr:colOff>609600</xdr:colOff>
          <xdr:row>7</xdr:row>
          <xdr:rowOff>88900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2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 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6</xdr:row>
          <xdr:rowOff>63500</xdr:rowOff>
        </xdr:from>
        <xdr:to>
          <xdr:col>9</xdr:col>
          <xdr:colOff>825500</xdr:colOff>
          <xdr:row>7</xdr:row>
          <xdr:rowOff>25400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2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neen</a:t>
              </a:r>
            </a:p>
          </xdr:txBody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6</xdr:row>
          <xdr:rowOff>12700</xdr:rowOff>
        </xdr:from>
        <xdr:to>
          <xdr:col>8</xdr:col>
          <xdr:colOff>609600</xdr:colOff>
          <xdr:row>7</xdr:row>
          <xdr:rowOff>88900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 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6</xdr:row>
          <xdr:rowOff>63500</xdr:rowOff>
        </xdr:from>
        <xdr:to>
          <xdr:col>9</xdr:col>
          <xdr:colOff>609600</xdr:colOff>
          <xdr:row>7</xdr:row>
          <xdr:rowOff>25400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3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neen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6</xdr:row>
          <xdr:rowOff>12700</xdr:rowOff>
        </xdr:from>
        <xdr:to>
          <xdr:col>8</xdr:col>
          <xdr:colOff>609600</xdr:colOff>
          <xdr:row>7</xdr:row>
          <xdr:rowOff>88900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3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 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6</xdr:row>
          <xdr:rowOff>63500</xdr:rowOff>
        </xdr:from>
        <xdr:to>
          <xdr:col>9</xdr:col>
          <xdr:colOff>609600</xdr:colOff>
          <xdr:row>7</xdr:row>
          <xdr:rowOff>25400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3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neen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6</xdr:row>
          <xdr:rowOff>12700</xdr:rowOff>
        </xdr:from>
        <xdr:to>
          <xdr:col>8</xdr:col>
          <xdr:colOff>609600</xdr:colOff>
          <xdr:row>7</xdr:row>
          <xdr:rowOff>88900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3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 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6</xdr:row>
          <xdr:rowOff>63500</xdr:rowOff>
        </xdr:from>
        <xdr:to>
          <xdr:col>9</xdr:col>
          <xdr:colOff>609600</xdr:colOff>
          <xdr:row>7</xdr:row>
          <xdr:rowOff>25400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00000000-0008-0000-03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neen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6</xdr:row>
          <xdr:rowOff>12700</xdr:rowOff>
        </xdr:from>
        <xdr:to>
          <xdr:col>8</xdr:col>
          <xdr:colOff>609600</xdr:colOff>
          <xdr:row>7</xdr:row>
          <xdr:rowOff>88900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00000000-0008-0000-0300-00000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 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6</xdr:row>
          <xdr:rowOff>63500</xdr:rowOff>
        </xdr:from>
        <xdr:to>
          <xdr:col>9</xdr:col>
          <xdr:colOff>825500</xdr:colOff>
          <xdr:row>7</xdr:row>
          <xdr:rowOff>25400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00000000-0008-0000-0300-00000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neen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6</xdr:row>
          <xdr:rowOff>12700</xdr:rowOff>
        </xdr:from>
        <xdr:to>
          <xdr:col>8</xdr:col>
          <xdr:colOff>609600</xdr:colOff>
          <xdr:row>7</xdr:row>
          <xdr:rowOff>88900</xdr:rowOff>
        </xdr:to>
        <xdr:sp macro="" textlink="">
          <xdr:nvSpPr>
            <xdr:cNvPr id="5129" name="Check Box 9" hidden="1">
              <a:extLst>
                <a:ext uri="{63B3BB69-23CF-44E3-9099-C40C66FF867C}">
                  <a14:compatExt spid="_x0000_s5129"/>
                </a:ext>
                <a:ext uri="{FF2B5EF4-FFF2-40B4-BE49-F238E27FC236}">
                  <a16:creationId xmlns:a16="http://schemas.microsoft.com/office/drawing/2014/main" id="{00000000-0008-0000-0300-00000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 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6</xdr:row>
          <xdr:rowOff>63500</xdr:rowOff>
        </xdr:from>
        <xdr:to>
          <xdr:col>9</xdr:col>
          <xdr:colOff>609600</xdr:colOff>
          <xdr:row>7</xdr:row>
          <xdr:rowOff>25400</xdr:rowOff>
        </xdr:to>
        <xdr:sp macro="" textlink="">
          <xdr:nvSpPr>
            <xdr:cNvPr id="5130" name="Check Box 10" hidden="1">
              <a:extLst>
                <a:ext uri="{63B3BB69-23CF-44E3-9099-C40C66FF867C}">
                  <a14:compatExt spid="_x0000_s5130"/>
                </a:ext>
                <a:ext uri="{FF2B5EF4-FFF2-40B4-BE49-F238E27FC236}">
                  <a16:creationId xmlns:a16="http://schemas.microsoft.com/office/drawing/2014/main" id="{00000000-0008-0000-0300-00000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neen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6</xdr:row>
          <xdr:rowOff>12700</xdr:rowOff>
        </xdr:from>
        <xdr:to>
          <xdr:col>8</xdr:col>
          <xdr:colOff>609600</xdr:colOff>
          <xdr:row>7</xdr:row>
          <xdr:rowOff>88900</xdr:rowOff>
        </xdr:to>
        <xdr:sp macro="" textlink="">
          <xdr:nvSpPr>
            <xdr:cNvPr id="5131" name="Check Box 11" hidden="1">
              <a:extLst>
                <a:ext uri="{63B3BB69-23CF-44E3-9099-C40C66FF867C}">
                  <a14:compatExt spid="_x0000_s5131"/>
                </a:ext>
                <a:ext uri="{FF2B5EF4-FFF2-40B4-BE49-F238E27FC236}">
                  <a16:creationId xmlns:a16="http://schemas.microsoft.com/office/drawing/2014/main" id="{00000000-0008-0000-0300-00000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 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6</xdr:row>
          <xdr:rowOff>63500</xdr:rowOff>
        </xdr:from>
        <xdr:to>
          <xdr:col>9</xdr:col>
          <xdr:colOff>825500</xdr:colOff>
          <xdr:row>7</xdr:row>
          <xdr:rowOff>25400</xdr:rowOff>
        </xdr:to>
        <xdr:sp macro="" textlink="">
          <xdr:nvSpPr>
            <xdr:cNvPr id="5132" name="Check Box 12" hidden="1">
              <a:extLst>
                <a:ext uri="{63B3BB69-23CF-44E3-9099-C40C66FF867C}">
                  <a14:compatExt spid="_x0000_s5132"/>
                </a:ext>
                <a:ext uri="{FF2B5EF4-FFF2-40B4-BE49-F238E27FC236}">
                  <a16:creationId xmlns:a16="http://schemas.microsoft.com/office/drawing/2014/main" id="{00000000-0008-0000-0300-00000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neen</a:t>
              </a:r>
            </a:p>
          </xdr:txBody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6</xdr:row>
          <xdr:rowOff>12700</xdr:rowOff>
        </xdr:from>
        <xdr:to>
          <xdr:col>8</xdr:col>
          <xdr:colOff>609600</xdr:colOff>
          <xdr:row>7</xdr:row>
          <xdr:rowOff>88900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 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6</xdr:row>
          <xdr:rowOff>63500</xdr:rowOff>
        </xdr:from>
        <xdr:to>
          <xdr:col>9</xdr:col>
          <xdr:colOff>609600</xdr:colOff>
          <xdr:row>7</xdr:row>
          <xdr:rowOff>25400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4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neen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6</xdr:row>
          <xdr:rowOff>12700</xdr:rowOff>
        </xdr:from>
        <xdr:to>
          <xdr:col>8</xdr:col>
          <xdr:colOff>609600</xdr:colOff>
          <xdr:row>7</xdr:row>
          <xdr:rowOff>88900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4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 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6</xdr:row>
          <xdr:rowOff>63500</xdr:rowOff>
        </xdr:from>
        <xdr:to>
          <xdr:col>9</xdr:col>
          <xdr:colOff>609600</xdr:colOff>
          <xdr:row>7</xdr:row>
          <xdr:rowOff>25400</xdr:rowOff>
        </xdr:to>
        <xdr:sp macro="" textlink="">
          <xdr:nvSpPr>
            <xdr:cNvPr id="6148" name="Check Box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4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neen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6</xdr:row>
          <xdr:rowOff>12700</xdr:rowOff>
        </xdr:from>
        <xdr:to>
          <xdr:col>8</xdr:col>
          <xdr:colOff>609600</xdr:colOff>
          <xdr:row>7</xdr:row>
          <xdr:rowOff>88900</xdr:rowOff>
        </xdr:to>
        <xdr:sp macro="" textlink="">
          <xdr:nvSpPr>
            <xdr:cNvPr id="6149" name="Check Box 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4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 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6</xdr:row>
          <xdr:rowOff>63500</xdr:rowOff>
        </xdr:from>
        <xdr:to>
          <xdr:col>9</xdr:col>
          <xdr:colOff>609600</xdr:colOff>
          <xdr:row>7</xdr:row>
          <xdr:rowOff>25400</xdr:rowOff>
        </xdr:to>
        <xdr:sp macro="" textlink="">
          <xdr:nvSpPr>
            <xdr:cNvPr id="6150" name="Check Box 6" hidden="1">
              <a:extLst>
                <a:ext uri="{63B3BB69-23CF-44E3-9099-C40C66FF867C}">
                  <a14:compatExt spid="_x0000_s6150"/>
                </a:ext>
                <a:ext uri="{FF2B5EF4-FFF2-40B4-BE49-F238E27FC236}">
                  <a16:creationId xmlns:a16="http://schemas.microsoft.com/office/drawing/2014/main" id="{00000000-0008-0000-0400-00000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neen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6</xdr:row>
          <xdr:rowOff>12700</xdr:rowOff>
        </xdr:from>
        <xdr:to>
          <xdr:col>8</xdr:col>
          <xdr:colOff>609600</xdr:colOff>
          <xdr:row>7</xdr:row>
          <xdr:rowOff>88900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4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 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6</xdr:row>
          <xdr:rowOff>63500</xdr:rowOff>
        </xdr:from>
        <xdr:to>
          <xdr:col>9</xdr:col>
          <xdr:colOff>825500</xdr:colOff>
          <xdr:row>7</xdr:row>
          <xdr:rowOff>25400</xdr:rowOff>
        </xdr:to>
        <xdr:sp macro="" textlink="">
          <xdr:nvSpPr>
            <xdr:cNvPr id="6152" name="Check Box 8" hidden="1">
              <a:extLst>
                <a:ext uri="{63B3BB69-23CF-44E3-9099-C40C66FF867C}">
                  <a14:compatExt spid="_x0000_s6152"/>
                </a:ext>
                <a:ext uri="{FF2B5EF4-FFF2-40B4-BE49-F238E27FC236}">
                  <a16:creationId xmlns:a16="http://schemas.microsoft.com/office/drawing/2014/main" id="{00000000-0008-0000-0400-00000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neen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6</xdr:row>
          <xdr:rowOff>12700</xdr:rowOff>
        </xdr:from>
        <xdr:to>
          <xdr:col>8</xdr:col>
          <xdr:colOff>609600</xdr:colOff>
          <xdr:row>7</xdr:row>
          <xdr:rowOff>88900</xdr:rowOff>
        </xdr:to>
        <xdr:sp macro="" textlink="">
          <xdr:nvSpPr>
            <xdr:cNvPr id="6153" name="Check Box 9" hidden="1">
              <a:extLst>
                <a:ext uri="{63B3BB69-23CF-44E3-9099-C40C66FF867C}">
                  <a14:compatExt spid="_x0000_s6153"/>
                </a:ext>
                <a:ext uri="{FF2B5EF4-FFF2-40B4-BE49-F238E27FC236}">
                  <a16:creationId xmlns:a16="http://schemas.microsoft.com/office/drawing/2014/main" id="{00000000-0008-0000-0400-00000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 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6</xdr:row>
          <xdr:rowOff>63500</xdr:rowOff>
        </xdr:from>
        <xdr:to>
          <xdr:col>9</xdr:col>
          <xdr:colOff>609600</xdr:colOff>
          <xdr:row>7</xdr:row>
          <xdr:rowOff>25400</xdr:rowOff>
        </xdr:to>
        <xdr:sp macro="" textlink="">
          <xdr:nvSpPr>
            <xdr:cNvPr id="6154" name="Check Box 10" hidden="1">
              <a:extLst>
                <a:ext uri="{63B3BB69-23CF-44E3-9099-C40C66FF867C}">
                  <a14:compatExt spid="_x0000_s6154"/>
                </a:ext>
                <a:ext uri="{FF2B5EF4-FFF2-40B4-BE49-F238E27FC236}">
                  <a16:creationId xmlns:a16="http://schemas.microsoft.com/office/drawing/2014/main" id="{00000000-0008-0000-0400-00000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neen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6</xdr:row>
          <xdr:rowOff>12700</xdr:rowOff>
        </xdr:from>
        <xdr:to>
          <xdr:col>8</xdr:col>
          <xdr:colOff>609600</xdr:colOff>
          <xdr:row>7</xdr:row>
          <xdr:rowOff>88900</xdr:rowOff>
        </xdr:to>
        <xdr:sp macro="" textlink="">
          <xdr:nvSpPr>
            <xdr:cNvPr id="6155" name="Check Box 11" hidden="1">
              <a:extLst>
                <a:ext uri="{63B3BB69-23CF-44E3-9099-C40C66FF867C}">
                  <a14:compatExt spid="_x0000_s6155"/>
                </a:ext>
                <a:ext uri="{FF2B5EF4-FFF2-40B4-BE49-F238E27FC236}">
                  <a16:creationId xmlns:a16="http://schemas.microsoft.com/office/drawing/2014/main" id="{00000000-0008-0000-0400-00000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 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6</xdr:row>
          <xdr:rowOff>63500</xdr:rowOff>
        </xdr:from>
        <xdr:to>
          <xdr:col>9</xdr:col>
          <xdr:colOff>825500</xdr:colOff>
          <xdr:row>7</xdr:row>
          <xdr:rowOff>25400</xdr:rowOff>
        </xdr:to>
        <xdr:sp macro="" textlink="">
          <xdr:nvSpPr>
            <xdr:cNvPr id="6156" name="Check Box 12" hidden="1">
              <a:extLst>
                <a:ext uri="{63B3BB69-23CF-44E3-9099-C40C66FF867C}">
                  <a14:compatExt spid="_x0000_s6156"/>
                </a:ext>
                <a:ext uri="{FF2B5EF4-FFF2-40B4-BE49-F238E27FC236}">
                  <a16:creationId xmlns:a16="http://schemas.microsoft.com/office/drawing/2014/main" id="{00000000-0008-0000-0400-00000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neen</a:t>
              </a:r>
            </a:p>
          </xdr:txBody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6</xdr:row>
          <xdr:rowOff>12700</xdr:rowOff>
        </xdr:from>
        <xdr:to>
          <xdr:col>8</xdr:col>
          <xdr:colOff>609600</xdr:colOff>
          <xdr:row>7</xdr:row>
          <xdr:rowOff>88900</xdr:rowOff>
        </xdr:to>
        <xdr:sp macro="" textlink="">
          <xdr:nvSpPr>
            <xdr:cNvPr id="7169" name="Check Box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5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 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6</xdr:row>
          <xdr:rowOff>63500</xdr:rowOff>
        </xdr:from>
        <xdr:to>
          <xdr:col>9</xdr:col>
          <xdr:colOff>609600</xdr:colOff>
          <xdr:row>7</xdr:row>
          <xdr:rowOff>25400</xdr:rowOff>
        </xdr:to>
        <xdr:sp macro="" textlink="">
          <xdr:nvSpPr>
            <xdr:cNvPr id="7170" name="Check Box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5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neen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6</xdr:row>
          <xdr:rowOff>12700</xdr:rowOff>
        </xdr:from>
        <xdr:to>
          <xdr:col>8</xdr:col>
          <xdr:colOff>609600</xdr:colOff>
          <xdr:row>7</xdr:row>
          <xdr:rowOff>88900</xdr:rowOff>
        </xdr:to>
        <xdr:sp macro="" textlink="">
          <xdr:nvSpPr>
            <xdr:cNvPr id="7171" name="Check Box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5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 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6</xdr:row>
          <xdr:rowOff>63500</xdr:rowOff>
        </xdr:from>
        <xdr:to>
          <xdr:col>9</xdr:col>
          <xdr:colOff>609600</xdr:colOff>
          <xdr:row>7</xdr:row>
          <xdr:rowOff>25400</xdr:rowOff>
        </xdr:to>
        <xdr:sp macro="" textlink="">
          <xdr:nvSpPr>
            <xdr:cNvPr id="7172" name="Check Box 4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00000000-0008-0000-0500-00000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neen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6</xdr:row>
          <xdr:rowOff>12700</xdr:rowOff>
        </xdr:from>
        <xdr:to>
          <xdr:col>8</xdr:col>
          <xdr:colOff>609600</xdr:colOff>
          <xdr:row>7</xdr:row>
          <xdr:rowOff>88900</xdr:rowOff>
        </xdr:to>
        <xdr:sp macro="" textlink="">
          <xdr:nvSpPr>
            <xdr:cNvPr id="7173" name="Check Box 5" hidden="1">
              <a:extLst>
                <a:ext uri="{63B3BB69-23CF-44E3-9099-C40C66FF867C}">
                  <a14:compatExt spid="_x0000_s7173"/>
                </a:ext>
                <a:ext uri="{FF2B5EF4-FFF2-40B4-BE49-F238E27FC236}">
                  <a16:creationId xmlns:a16="http://schemas.microsoft.com/office/drawing/2014/main" id="{00000000-0008-0000-0500-00000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 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6</xdr:row>
          <xdr:rowOff>63500</xdr:rowOff>
        </xdr:from>
        <xdr:to>
          <xdr:col>9</xdr:col>
          <xdr:colOff>609600</xdr:colOff>
          <xdr:row>7</xdr:row>
          <xdr:rowOff>25400</xdr:rowOff>
        </xdr:to>
        <xdr:sp macro="" textlink="">
          <xdr:nvSpPr>
            <xdr:cNvPr id="7174" name="Check Box 6" hidden="1">
              <a:extLst>
                <a:ext uri="{63B3BB69-23CF-44E3-9099-C40C66FF867C}">
                  <a14:compatExt spid="_x0000_s7174"/>
                </a:ext>
                <a:ext uri="{FF2B5EF4-FFF2-40B4-BE49-F238E27FC236}">
                  <a16:creationId xmlns:a16="http://schemas.microsoft.com/office/drawing/2014/main" id="{00000000-0008-0000-0500-00000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neen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6</xdr:row>
          <xdr:rowOff>12700</xdr:rowOff>
        </xdr:from>
        <xdr:to>
          <xdr:col>8</xdr:col>
          <xdr:colOff>609600</xdr:colOff>
          <xdr:row>7</xdr:row>
          <xdr:rowOff>88900</xdr:rowOff>
        </xdr:to>
        <xdr:sp macro="" textlink="">
          <xdr:nvSpPr>
            <xdr:cNvPr id="7175" name="Check Box 7" hidden="1">
              <a:extLst>
                <a:ext uri="{63B3BB69-23CF-44E3-9099-C40C66FF867C}">
                  <a14:compatExt spid="_x0000_s7175"/>
                </a:ext>
                <a:ext uri="{FF2B5EF4-FFF2-40B4-BE49-F238E27FC236}">
                  <a16:creationId xmlns:a16="http://schemas.microsoft.com/office/drawing/2014/main" id="{00000000-0008-0000-0500-00000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 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6</xdr:row>
          <xdr:rowOff>63500</xdr:rowOff>
        </xdr:from>
        <xdr:to>
          <xdr:col>9</xdr:col>
          <xdr:colOff>825500</xdr:colOff>
          <xdr:row>7</xdr:row>
          <xdr:rowOff>25400</xdr:rowOff>
        </xdr:to>
        <xdr:sp macro="" textlink="">
          <xdr:nvSpPr>
            <xdr:cNvPr id="7176" name="Check Box 8" hidden="1">
              <a:extLst>
                <a:ext uri="{63B3BB69-23CF-44E3-9099-C40C66FF867C}">
                  <a14:compatExt spid="_x0000_s7176"/>
                </a:ext>
                <a:ext uri="{FF2B5EF4-FFF2-40B4-BE49-F238E27FC236}">
                  <a16:creationId xmlns:a16="http://schemas.microsoft.com/office/drawing/2014/main" id="{00000000-0008-0000-0500-00000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neen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6</xdr:row>
          <xdr:rowOff>12700</xdr:rowOff>
        </xdr:from>
        <xdr:to>
          <xdr:col>8</xdr:col>
          <xdr:colOff>609600</xdr:colOff>
          <xdr:row>7</xdr:row>
          <xdr:rowOff>88900</xdr:rowOff>
        </xdr:to>
        <xdr:sp macro="" textlink="">
          <xdr:nvSpPr>
            <xdr:cNvPr id="7177" name="Check Box 9" hidden="1">
              <a:extLst>
                <a:ext uri="{63B3BB69-23CF-44E3-9099-C40C66FF867C}">
                  <a14:compatExt spid="_x0000_s7177"/>
                </a:ext>
                <a:ext uri="{FF2B5EF4-FFF2-40B4-BE49-F238E27FC236}">
                  <a16:creationId xmlns:a16="http://schemas.microsoft.com/office/drawing/2014/main" id="{00000000-0008-0000-0500-00000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 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6</xdr:row>
          <xdr:rowOff>63500</xdr:rowOff>
        </xdr:from>
        <xdr:to>
          <xdr:col>9</xdr:col>
          <xdr:colOff>609600</xdr:colOff>
          <xdr:row>7</xdr:row>
          <xdr:rowOff>25400</xdr:rowOff>
        </xdr:to>
        <xdr:sp macro="" textlink="">
          <xdr:nvSpPr>
            <xdr:cNvPr id="7178" name="Check Box 10" hidden="1">
              <a:extLst>
                <a:ext uri="{63B3BB69-23CF-44E3-9099-C40C66FF867C}">
                  <a14:compatExt spid="_x0000_s7178"/>
                </a:ext>
                <a:ext uri="{FF2B5EF4-FFF2-40B4-BE49-F238E27FC236}">
                  <a16:creationId xmlns:a16="http://schemas.microsoft.com/office/drawing/2014/main" id="{00000000-0008-0000-0500-00000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neen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6</xdr:row>
          <xdr:rowOff>12700</xdr:rowOff>
        </xdr:from>
        <xdr:to>
          <xdr:col>8</xdr:col>
          <xdr:colOff>609600</xdr:colOff>
          <xdr:row>7</xdr:row>
          <xdr:rowOff>88900</xdr:rowOff>
        </xdr:to>
        <xdr:sp macro="" textlink="">
          <xdr:nvSpPr>
            <xdr:cNvPr id="7179" name="Check Box 11" hidden="1">
              <a:extLst>
                <a:ext uri="{63B3BB69-23CF-44E3-9099-C40C66FF867C}">
                  <a14:compatExt spid="_x0000_s7179"/>
                </a:ext>
                <a:ext uri="{FF2B5EF4-FFF2-40B4-BE49-F238E27FC236}">
                  <a16:creationId xmlns:a16="http://schemas.microsoft.com/office/drawing/2014/main" id="{00000000-0008-0000-0500-00000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 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6</xdr:row>
          <xdr:rowOff>63500</xdr:rowOff>
        </xdr:from>
        <xdr:to>
          <xdr:col>9</xdr:col>
          <xdr:colOff>825500</xdr:colOff>
          <xdr:row>7</xdr:row>
          <xdr:rowOff>25400</xdr:rowOff>
        </xdr:to>
        <xdr:sp macro="" textlink="">
          <xdr:nvSpPr>
            <xdr:cNvPr id="7180" name="Check Box 12" hidden="1">
              <a:extLst>
                <a:ext uri="{63B3BB69-23CF-44E3-9099-C40C66FF867C}">
                  <a14:compatExt spid="_x0000_s7180"/>
                </a:ext>
                <a:ext uri="{FF2B5EF4-FFF2-40B4-BE49-F238E27FC236}">
                  <a16:creationId xmlns:a16="http://schemas.microsoft.com/office/drawing/2014/main" id="{00000000-0008-0000-0500-00000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neen</a:t>
              </a:r>
            </a:p>
          </xdr:txBody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6</xdr:row>
          <xdr:rowOff>12700</xdr:rowOff>
        </xdr:from>
        <xdr:to>
          <xdr:col>8</xdr:col>
          <xdr:colOff>609600</xdr:colOff>
          <xdr:row>7</xdr:row>
          <xdr:rowOff>88900</xdr:rowOff>
        </xdr:to>
        <xdr:sp macro="" textlink="">
          <xdr:nvSpPr>
            <xdr:cNvPr id="8193" name="Check Box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6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 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6</xdr:row>
          <xdr:rowOff>63500</xdr:rowOff>
        </xdr:from>
        <xdr:to>
          <xdr:col>9</xdr:col>
          <xdr:colOff>609600</xdr:colOff>
          <xdr:row>7</xdr:row>
          <xdr:rowOff>25400</xdr:rowOff>
        </xdr:to>
        <xdr:sp macro="" textlink="">
          <xdr:nvSpPr>
            <xdr:cNvPr id="8194" name="Check Box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6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neen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6</xdr:row>
          <xdr:rowOff>12700</xdr:rowOff>
        </xdr:from>
        <xdr:to>
          <xdr:col>8</xdr:col>
          <xdr:colOff>609600</xdr:colOff>
          <xdr:row>7</xdr:row>
          <xdr:rowOff>88900</xdr:rowOff>
        </xdr:to>
        <xdr:sp macro="" textlink="">
          <xdr:nvSpPr>
            <xdr:cNvPr id="8195" name="Check Box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6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 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6</xdr:row>
          <xdr:rowOff>63500</xdr:rowOff>
        </xdr:from>
        <xdr:to>
          <xdr:col>9</xdr:col>
          <xdr:colOff>609600</xdr:colOff>
          <xdr:row>7</xdr:row>
          <xdr:rowOff>25400</xdr:rowOff>
        </xdr:to>
        <xdr:sp macro="" textlink="">
          <xdr:nvSpPr>
            <xdr:cNvPr id="8196" name="Check Box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6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neen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6</xdr:row>
          <xdr:rowOff>12700</xdr:rowOff>
        </xdr:from>
        <xdr:to>
          <xdr:col>8</xdr:col>
          <xdr:colOff>609600</xdr:colOff>
          <xdr:row>7</xdr:row>
          <xdr:rowOff>88900</xdr:rowOff>
        </xdr:to>
        <xdr:sp macro="" textlink="">
          <xdr:nvSpPr>
            <xdr:cNvPr id="8197" name="Check Box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6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 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6</xdr:row>
          <xdr:rowOff>63500</xdr:rowOff>
        </xdr:from>
        <xdr:to>
          <xdr:col>9</xdr:col>
          <xdr:colOff>609600</xdr:colOff>
          <xdr:row>7</xdr:row>
          <xdr:rowOff>25400</xdr:rowOff>
        </xdr:to>
        <xdr:sp macro="" textlink="">
          <xdr:nvSpPr>
            <xdr:cNvPr id="8198" name="Check Box 6" hidden="1">
              <a:extLst>
                <a:ext uri="{63B3BB69-23CF-44E3-9099-C40C66FF867C}">
                  <a14:compatExt spid="_x0000_s8198"/>
                </a:ext>
                <a:ext uri="{FF2B5EF4-FFF2-40B4-BE49-F238E27FC236}">
                  <a16:creationId xmlns:a16="http://schemas.microsoft.com/office/drawing/2014/main" id="{00000000-0008-0000-0600-00000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neen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6</xdr:row>
          <xdr:rowOff>12700</xdr:rowOff>
        </xdr:from>
        <xdr:to>
          <xdr:col>8</xdr:col>
          <xdr:colOff>609600</xdr:colOff>
          <xdr:row>7</xdr:row>
          <xdr:rowOff>88900</xdr:rowOff>
        </xdr:to>
        <xdr:sp macro="" textlink="">
          <xdr:nvSpPr>
            <xdr:cNvPr id="8199" name="Check Box 7" hidden="1">
              <a:extLst>
                <a:ext uri="{63B3BB69-23CF-44E3-9099-C40C66FF867C}">
                  <a14:compatExt spid="_x0000_s8199"/>
                </a:ext>
                <a:ext uri="{FF2B5EF4-FFF2-40B4-BE49-F238E27FC236}">
                  <a16:creationId xmlns:a16="http://schemas.microsoft.com/office/drawing/2014/main" id="{00000000-0008-0000-0600-00000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 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6</xdr:row>
          <xdr:rowOff>63500</xdr:rowOff>
        </xdr:from>
        <xdr:to>
          <xdr:col>9</xdr:col>
          <xdr:colOff>825500</xdr:colOff>
          <xdr:row>7</xdr:row>
          <xdr:rowOff>25400</xdr:rowOff>
        </xdr:to>
        <xdr:sp macro="" textlink="">
          <xdr:nvSpPr>
            <xdr:cNvPr id="8200" name="Check Box 8" hidden="1">
              <a:extLst>
                <a:ext uri="{63B3BB69-23CF-44E3-9099-C40C66FF867C}">
                  <a14:compatExt spid="_x0000_s8200"/>
                </a:ext>
                <a:ext uri="{FF2B5EF4-FFF2-40B4-BE49-F238E27FC236}">
                  <a16:creationId xmlns:a16="http://schemas.microsoft.com/office/drawing/2014/main" id="{00000000-0008-0000-0600-00000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neen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6</xdr:row>
          <xdr:rowOff>12700</xdr:rowOff>
        </xdr:from>
        <xdr:to>
          <xdr:col>8</xdr:col>
          <xdr:colOff>609600</xdr:colOff>
          <xdr:row>7</xdr:row>
          <xdr:rowOff>88900</xdr:rowOff>
        </xdr:to>
        <xdr:sp macro="" textlink="">
          <xdr:nvSpPr>
            <xdr:cNvPr id="8201" name="Check Box 9" hidden="1">
              <a:extLst>
                <a:ext uri="{63B3BB69-23CF-44E3-9099-C40C66FF867C}">
                  <a14:compatExt spid="_x0000_s8201"/>
                </a:ext>
                <a:ext uri="{FF2B5EF4-FFF2-40B4-BE49-F238E27FC236}">
                  <a16:creationId xmlns:a16="http://schemas.microsoft.com/office/drawing/2014/main" id="{00000000-0008-0000-0600-00000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 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6</xdr:row>
          <xdr:rowOff>63500</xdr:rowOff>
        </xdr:from>
        <xdr:to>
          <xdr:col>9</xdr:col>
          <xdr:colOff>609600</xdr:colOff>
          <xdr:row>7</xdr:row>
          <xdr:rowOff>25400</xdr:rowOff>
        </xdr:to>
        <xdr:sp macro="" textlink="">
          <xdr:nvSpPr>
            <xdr:cNvPr id="8202" name="Check Box 10" hidden="1">
              <a:extLst>
                <a:ext uri="{63B3BB69-23CF-44E3-9099-C40C66FF867C}">
                  <a14:compatExt spid="_x0000_s8202"/>
                </a:ext>
                <a:ext uri="{FF2B5EF4-FFF2-40B4-BE49-F238E27FC236}">
                  <a16:creationId xmlns:a16="http://schemas.microsoft.com/office/drawing/2014/main" id="{00000000-0008-0000-0600-00000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neen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6</xdr:row>
          <xdr:rowOff>12700</xdr:rowOff>
        </xdr:from>
        <xdr:to>
          <xdr:col>8</xdr:col>
          <xdr:colOff>609600</xdr:colOff>
          <xdr:row>7</xdr:row>
          <xdr:rowOff>88900</xdr:rowOff>
        </xdr:to>
        <xdr:sp macro="" textlink="">
          <xdr:nvSpPr>
            <xdr:cNvPr id="8203" name="Check Box 11" hidden="1">
              <a:extLst>
                <a:ext uri="{63B3BB69-23CF-44E3-9099-C40C66FF867C}">
                  <a14:compatExt spid="_x0000_s8203"/>
                </a:ext>
                <a:ext uri="{FF2B5EF4-FFF2-40B4-BE49-F238E27FC236}">
                  <a16:creationId xmlns:a16="http://schemas.microsoft.com/office/drawing/2014/main" id="{00000000-0008-0000-0600-00000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 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6</xdr:row>
          <xdr:rowOff>63500</xdr:rowOff>
        </xdr:from>
        <xdr:to>
          <xdr:col>9</xdr:col>
          <xdr:colOff>825500</xdr:colOff>
          <xdr:row>7</xdr:row>
          <xdr:rowOff>25400</xdr:rowOff>
        </xdr:to>
        <xdr:sp macro="" textlink="">
          <xdr:nvSpPr>
            <xdr:cNvPr id="8204" name="Check Box 12" hidden="1">
              <a:extLst>
                <a:ext uri="{63B3BB69-23CF-44E3-9099-C40C66FF867C}">
                  <a14:compatExt spid="_x0000_s8204"/>
                </a:ext>
                <a:ext uri="{FF2B5EF4-FFF2-40B4-BE49-F238E27FC236}">
                  <a16:creationId xmlns:a16="http://schemas.microsoft.com/office/drawing/2014/main" id="{00000000-0008-0000-0600-00000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neen</a:t>
              </a:r>
            </a:p>
          </xdr:txBody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6</xdr:row>
          <xdr:rowOff>12700</xdr:rowOff>
        </xdr:from>
        <xdr:to>
          <xdr:col>8</xdr:col>
          <xdr:colOff>609600</xdr:colOff>
          <xdr:row>7</xdr:row>
          <xdr:rowOff>88900</xdr:rowOff>
        </xdr:to>
        <xdr:sp macro="" textlink="">
          <xdr:nvSpPr>
            <xdr:cNvPr id="9217" name="Check Box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7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 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6</xdr:row>
          <xdr:rowOff>63500</xdr:rowOff>
        </xdr:from>
        <xdr:to>
          <xdr:col>9</xdr:col>
          <xdr:colOff>609600</xdr:colOff>
          <xdr:row>7</xdr:row>
          <xdr:rowOff>25400</xdr:rowOff>
        </xdr:to>
        <xdr:sp macro="" textlink="">
          <xdr:nvSpPr>
            <xdr:cNvPr id="9218" name="Check Box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7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neen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6</xdr:row>
          <xdr:rowOff>12700</xdr:rowOff>
        </xdr:from>
        <xdr:to>
          <xdr:col>8</xdr:col>
          <xdr:colOff>609600</xdr:colOff>
          <xdr:row>7</xdr:row>
          <xdr:rowOff>88900</xdr:rowOff>
        </xdr:to>
        <xdr:sp macro="" textlink="">
          <xdr:nvSpPr>
            <xdr:cNvPr id="9219" name="Check Box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7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 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6</xdr:row>
          <xdr:rowOff>63500</xdr:rowOff>
        </xdr:from>
        <xdr:to>
          <xdr:col>9</xdr:col>
          <xdr:colOff>609600</xdr:colOff>
          <xdr:row>7</xdr:row>
          <xdr:rowOff>25400</xdr:rowOff>
        </xdr:to>
        <xdr:sp macro="" textlink="">
          <xdr:nvSpPr>
            <xdr:cNvPr id="9220" name="Check Box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7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neen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6</xdr:row>
          <xdr:rowOff>12700</xdr:rowOff>
        </xdr:from>
        <xdr:to>
          <xdr:col>8</xdr:col>
          <xdr:colOff>609600</xdr:colOff>
          <xdr:row>7</xdr:row>
          <xdr:rowOff>88900</xdr:rowOff>
        </xdr:to>
        <xdr:sp macro="" textlink="">
          <xdr:nvSpPr>
            <xdr:cNvPr id="9221" name="Check Box 5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00000000-0008-0000-0700-00000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 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6</xdr:row>
          <xdr:rowOff>63500</xdr:rowOff>
        </xdr:from>
        <xdr:to>
          <xdr:col>9</xdr:col>
          <xdr:colOff>609600</xdr:colOff>
          <xdr:row>7</xdr:row>
          <xdr:rowOff>25400</xdr:rowOff>
        </xdr:to>
        <xdr:sp macro="" textlink="">
          <xdr:nvSpPr>
            <xdr:cNvPr id="9222" name="Check Box 6" hidden="1">
              <a:extLst>
                <a:ext uri="{63B3BB69-23CF-44E3-9099-C40C66FF867C}">
                  <a14:compatExt spid="_x0000_s9222"/>
                </a:ext>
                <a:ext uri="{FF2B5EF4-FFF2-40B4-BE49-F238E27FC236}">
                  <a16:creationId xmlns:a16="http://schemas.microsoft.com/office/drawing/2014/main" id="{00000000-0008-0000-0700-00000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neen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6</xdr:row>
          <xdr:rowOff>12700</xdr:rowOff>
        </xdr:from>
        <xdr:to>
          <xdr:col>8</xdr:col>
          <xdr:colOff>609600</xdr:colOff>
          <xdr:row>7</xdr:row>
          <xdr:rowOff>88900</xdr:rowOff>
        </xdr:to>
        <xdr:sp macro="" textlink="">
          <xdr:nvSpPr>
            <xdr:cNvPr id="9223" name="Check Box 7" hidden="1">
              <a:extLst>
                <a:ext uri="{63B3BB69-23CF-44E3-9099-C40C66FF867C}">
                  <a14:compatExt spid="_x0000_s9223"/>
                </a:ext>
                <a:ext uri="{FF2B5EF4-FFF2-40B4-BE49-F238E27FC236}">
                  <a16:creationId xmlns:a16="http://schemas.microsoft.com/office/drawing/2014/main" id="{00000000-0008-0000-0700-00000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 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6</xdr:row>
          <xdr:rowOff>63500</xdr:rowOff>
        </xdr:from>
        <xdr:to>
          <xdr:col>9</xdr:col>
          <xdr:colOff>825500</xdr:colOff>
          <xdr:row>7</xdr:row>
          <xdr:rowOff>25400</xdr:rowOff>
        </xdr:to>
        <xdr:sp macro="" textlink="">
          <xdr:nvSpPr>
            <xdr:cNvPr id="9224" name="Check Box 8" hidden="1">
              <a:extLst>
                <a:ext uri="{63B3BB69-23CF-44E3-9099-C40C66FF867C}">
                  <a14:compatExt spid="_x0000_s9224"/>
                </a:ext>
                <a:ext uri="{FF2B5EF4-FFF2-40B4-BE49-F238E27FC236}">
                  <a16:creationId xmlns:a16="http://schemas.microsoft.com/office/drawing/2014/main" id="{00000000-0008-0000-0700-00000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neen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6</xdr:row>
          <xdr:rowOff>12700</xdr:rowOff>
        </xdr:from>
        <xdr:to>
          <xdr:col>8</xdr:col>
          <xdr:colOff>609600</xdr:colOff>
          <xdr:row>7</xdr:row>
          <xdr:rowOff>88900</xdr:rowOff>
        </xdr:to>
        <xdr:sp macro="" textlink="">
          <xdr:nvSpPr>
            <xdr:cNvPr id="9225" name="Check Box 9" hidden="1">
              <a:extLst>
                <a:ext uri="{63B3BB69-23CF-44E3-9099-C40C66FF867C}">
                  <a14:compatExt spid="_x0000_s9225"/>
                </a:ext>
                <a:ext uri="{FF2B5EF4-FFF2-40B4-BE49-F238E27FC236}">
                  <a16:creationId xmlns:a16="http://schemas.microsoft.com/office/drawing/2014/main" id="{00000000-0008-0000-0700-00000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 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6</xdr:row>
          <xdr:rowOff>63500</xdr:rowOff>
        </xdr:from>
        <xdr:to>
          <xdr:col>9</xdr:col>
          <xdr:colOff>609600</xdr:colOff>
          <xdr:row>7</xdr:row>
          <xdr:rowOff>25400</xdr:rowOff>
        </xdr:to>
        <xdr:sp macro="" textlink="">
          <xdr:nvSpPr>
            <xdr:cNvPr id="9226" name="Check Box 10" hidden="1">
              <a:extLst>
                <a:ext uri="{63B3BB69-23CF-44E3-9099-C40C66FF867C}">
                  <a14:compatExt spid="_x0000_s9226"/>
                </a:ext>
                <a:ext uri="{FF2B5EF4-FFF2-40B4-BE49-F238E27FC236}">
                  <a16:creationId xmlns:a16="http://schemas.microsoft.com/office/drawing/2014/main" id="{00000000-0008-0000-0700-00000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neen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6</xdr:row>
          <xdr:rowOff>12700</xdr:rowOff>
        </xdr:from>
        <xdr:to>
          <xdr:col>8</xdr:col>
          <xdr:colOff>609600</xdr:colOff>
          <xdr:row>7</xdr:row>
          <xdr:rowOff>88900</xdr:rowOff>
        </xdr:to>
        <xdr:sp macro="" textlink="">
          <xdr:nvSpPr>
            <xdr:cNvPr id="9227" name="Check Box 11" hidden="1">
              <a:extLst>
                <a:ext uri="{63B3BB69-23CF-44E3-9099-C40C66FF867C}">
                  <a14:compatExt spid="_x0000_s9227"/>
                </a:ext>
                <a:ext uri="{FF2B5EF4-FFF2-40B4-BE49-F238E27FC236}">
                  <a16:creationId xmlns:a16="http://schemas.microsoft.com/office/drawing/2014/main" id="{00000000-0008-0000-0700-00000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 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6</xdr:row>
          <xdr:rowOff>63500</xdr:rowOff>
        </xdr:from>
        <xdr:to>
          <xdr:col>9</xdr:col>
          <xdr:colOff>825500</xdr:colOff>
          <xdr:row>7</xdr:row>
          <xdr:rowOff>25400</xdr:rowOff>
        </xdr:to>
        <xdr:sp macro="" textlink="">
          <xdr:nvSpPr>
            <xdr:cNvPr id="9228" name="Check Box 12" hidden="1">
              <a:extLst>
                <a:ext uri="{63B3BB69-23CF-44E3-9099-C40C66FF867C}">
                  <a14:compatExt spid="_x0000_s9228"/>
                </a:ext>
                <a:ext uri="{FF2B5EF4-FFF2-40B4-BE49-F238E27FC236}">
                  <a16:creationId xmlns:a16="http://schemas.microsoft.com/office/drawing/2014/main" id="{00000000-0008-0000-0700-00000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neen</a:t>
              </a:r>
            </a:p>
          </xdr:txBody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6</xdr:row>
          <xdr:rowOff>12700</xdr:rowOff>
        </xdr:from>
        <xdr:to>
          <xdr:col>8</xdr:col>
          <xdr:colOff>609600</xdr:colOff>
          <xdr:row>7</xdr:row>
          <xdr:rowOff>88900</xdr:rowOff>
        </xdr:to>
        <xdr:sp macro="" textlink="">
          <xdr:nvSpPr>
            <xdr:cNvPr id="10241" name="Check Box 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8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 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6</xdr:row>
          <xdr:rowOff>63500</xdr:rowOff>
        </xdr:from>
        <xdr:to>
          <xdr:col>9</xdr:col>
          <xdr:colOff>609600</xdr:colOff>
          <xdr:row>7</xdr:row>
          <xdr:rowOff>25400</xdr:rowOff>
        </xdr:to>
        <xdr:sp macro="" textlink="">
          <xdr:nvSpPr>
            <xdr:cNvPr id="10242" name="Check Box 2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08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neen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6</xdr:row>
          <xdr:rowOff>12700</xdr:rowOff>
        </xdr:from>
        <xdr:to>
          <xdr:col>8</xdr:col>
          <xdr:colOff>609600</xdr:colOff>
          <xdr:row>7</xdr:row>
          <xdr:rowOff>88900</xdr:rowOff>
        </xdr:to>
        <xdr:sp macro="" textlink="">
          <xdr:nvSpPr>
            <xdr:cNvPr id="10243" name="Check Box 3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00000000-0008-0000-0800-00000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 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6</xdr:row>
          <xdr:rowOff>63500</xdr:rowOff>
        </xdr:from>
        <xdr:to>
          <xdr:col>9</xdr:col>
          <xdr:colOff>609600</xdr:colOff>
          <xdr:row>7</xdr:row>
          <xdr:rowOff>25400</xdr:rowOff>
        </xdr:to>
        <xdr:sp macro="" textlink="">
          <xdr:nvSpPr>
            <xdr:cNvPr id="10244" name="Check Box 4" hidden="1">
              <a:extLst>
                <a:ext uri="{63B3BB69-23CF-44E3-9099-C40C66FF867C}">
                  <a14:compatExt spid="_x0000_s10244"/>
                </a:ext>
                <a:ext uri="{FF2B5EF4-FFF2-40B4-BE49-F238E27FC236}">
                  <a16:creationId xmlns:a16="http://schemas.microsoft.com/office/drawing/2014/main" id="{00000000-0008-0000-0800-00000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neen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6</xdr:row>
          <xdr:rowOff>12700</xdr:rowOff>
        </xdr:from>
        <xdr:to>
          <xdr:col>8</xdr:col>
          <xdr:colOff>609600</xdr:colOff>
          <xdr:row>7</xdr:row>
          <xdr:rowOff>88900</xdr:rowOff>
        </xdr:to>
        <xdr:sp macro="" textlink="">
          <xdr:nvSpPr>
            <xdr:cNvPr id="10245" name="Check Box 5" hidden="1">
              <a:extLst>
                <a:ext uri="{63B3BB69-23CF-44E3-9099-C40C66FF867C}">
                  <a14:compatExt spid="_x0000_s10245"/>
                </a:ext>
                <a:ext uri="{FF2B5EF4-FFF2-40B4-BE49-F238E27FC236}">
                  <a16:creationId xmlns:a16="http://schemas.microsoft.com/office/drawing/2014/main" id="{00000000-0008-0000-0800-00000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 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6</xdr:row>
          <xdr:rowOff>63500</xdr:rowOff>
        </xdr:from>
        <xdr:to>
          <xdr:col>9</xdr:col>
          <xdr:colOff>609600</xdr:colOff>
          <xdr:row>7</xdr:row>
          <xdr:rowOff>25400</xdr:rowOff>
        </xdr:to>
        <xdr:sp macro="" textlink="">
          <xdr:nvSpPr>
            <xdr:cNvPr id="10246" name="Check Box 6" hidden="1">
              <a:extLst>
                <a:ext uri="{63B3BB69-23CF-44E3-9099-C40C66FF867C}">
                  <a14:compatExt spid="_x0000_s10246"/>
                </a:ext>
                <a:ext uri="{FF2B5EF4-FFF2-40B4-BE49-F238E27FC236}">
                  <a16:creationId xmlns:a16="http://schemas.microsoft.com/office/drawing/2014/main" id="{00000000-0008-0000-0800-00000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neen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6</xdr:row>
          <xdr:rowOff>12700</xdr:rowOff>
        </xdr:from>
        <xdr:to>
          <xdr:col>8</xdr:col>
          <xdr:colOff>609600</xdr:colOff>
          <xdr:row>7</xdr:row>
          <xdr:rowOff>88900</xdr:rowOff>
        </xdr:to>
        <xdr:sp macro="" textlink="">
          <xdr:nvSpPr>
            <xdr:cNvPr id="10247" name="Check Box 7" hidden="1">
              <a:extLst>
                <a:ext uri="{63B3BB69-23CF-44E3-9099-C40C66FF867C}">
                  <a14:compatExt spid="_x0000_s10247"/>
                </a:ext>
                <a:ext uri="{FF2B5EF4-FFF2-40B4-BE49-F238E27FC236}">
                  <a16:creationId xmlns:a16="http://schemas.microsoft.com/office/drawing/2014/main" id="{00000000-0008-0000-0800-000007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 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6</xdr:row>
          <xdr:rowOff>63500</xdr:rowOff>
        </xdr:from>
        <xdr:to>
          <xdr:col>9</xdr:col>
          <xdr:colOff>825500</xdr:colOff>
          <xdr:row>7</xdr:row>
          <xdr:rowOff>25400</xdr:rowOff>
        </xdr:to>
        <xdr:sp macro="" textlink="">
          <xdr:nvSpPr>
            <xdr:cNvPr id="10248" name="Check Box 8" hidden="1">
              <a:extLst>
                <a:ext uri="{63B3BB69-23CF-44E3-9099-C40C66FF867C}">
                  <a14:compatExt spid="_x0000_s10248"/>
                </a:ext>
                <a:ext uri="{FF2B5EF4-FFF2-40B4-BE49-F238E27FC236}">
                  <a16:creationId xmlns:a16="http://schemas.microsoft.com/office/drawing/2014/main" id="{00000000-0008-0000-0800-000008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neen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6</xdr:row>
          <xdr:rowOff>12700</xdr:rowOff>
        </xdr:from>
        <xdr:to>
          <xdr:col>8</xdr:col>
          <xdr:colOff>609600</xdr:colOff>
          <xdr:row>7</xdr:row>
          <xdr:rowOff>88900</xdr:rowOff>
        </xdr:to>
        <xdr:sp macro="" textlink="">
          <xdr:nvSpPr>
            <xdr:cNvPr id="10249" name="Check Box 9" hidden="1">
              <a:extLst>
                <a:ext uri="{63B3BB69-23CF-44E3-9099-C40C66FF867C}">
                  <a14:compatExt spid="_x0000_s10249"/>
                </a:ext>
                <a:ext uri="{FF2B5EF4-FFF2-40B4-BE49-F238E27FC236}">
                  <a16:creationId xmlns:a16="http://schemas.microsoft.com/office/drawing/2014/main" id="{00000000-0008-0000-0800-000009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 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6</xdr:row>
          <xdr:rowOff>63500</xdr:rowOff>
        </xdr:from>
        <xdr:to>
          <xdr:col>9</xdr:col>
          <xdr:colOff>609600</xdr:colOff>
          <xdr:row>7</xdr:row>
          <xdr:rowOff>25400</xdr:rowOff>
        </xdr:to>
        <xdr:sp macro="" textlink="">
          <xdr:nvSpPr>
            <xdr:cNvPr id="10250" name="Check Box 10" hidden="1">
              <a:extLst>
                <a:ext uri="{63B3BB69-23CF-44E3-9099-C40C66FF867C}">
                  <a14:compatExt spid="_x0000_s10250"/>
                </a:ext>
                <a:ext uri="{FF2B5EF4-FFF2-40B4-BE49-F238E27FC236}">
                  <a16:creationId xmlns:a16="http://schemas.microsoft.com/office/drawing/2014/main" id="{00000000-0008-0000-0800-00000A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neen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6</xdr:row>
          <xdr:rowOff>12700</xdr:rowOff>
        </xdr:from>
        <xdr:to>
          <xdr:col>8</xdr:col>
          <xdr:colOff>609600</xdr:colOff>
          <xdr:row>7</xdr:row>
          <xdr:rowOff>88900</xdr:rowOff>
        </xdr:to>
        <xdr:sp macro="" textlink="">
          <xdr:nvSpPr>
            <xdr:cNvPr id="10251" name="Check Box 11" hidden="1">
              <a:extLst>
                <a:ext uri="{63B3BB69-23CF-44E3-9099-C40C66FF867C}">
                  <a14:compatExt spid="_x0000_s10251"/>
                </a:ext>
                <a:ext uri="{FF2B5EF4-FFF2-40B4-BE49-F238E27FC236}">
                  <a16:creationId xmlns:a16="http://schemas.microsoft.com/office/drawing/2014/main" id="{00000000-0008-0000-0800-00000B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 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6</xdr:row>
          <xdr:rowOff>63500</xdr:rowOff>
        </xdr:from>
        <xdr:to>
          <xdr:col>9</xdr:col>
          <xdr:colOff>825500</xdr:colOff>
          <xdr:row>7</xdr:row>
          <xdr:rowOff>25400</xdr:rowOff>
        </xdr:to>
        <xdr:sp macro="" textlink="">
          <xdr:nvSpPr>
            <xdr:cNvPr id="10252" name="Check Box 12" hidden="1">
              <a:extLst>
                <a:ext uri="{63B3BB69-23CF-44E3-9099-C40C66FF867C}">
                  <a14:compatExt spid="_x0000_s10252"/>
                </a:ext>
                <a:ext uri="{FF2B5EF4-FFF2-40B4-BE49-F238E27FC236}">
                  <a16:creationId xmlns:a16="http://schemas.microsoft.com/office/drawing/2014/main" id="{00000000-0008-0000-0800-00000C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neen</a:t>
              </a:r>
            </a:p>
          </xdr:txBody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6</xdr:row>
          <xdr:rowOff>12700</xdr:rowOff>
        </xdr:from>
        <xdr:to>
          <xdr:col>8</xdr:col>
          <xdr:colOff>609600</xdr:colOff>
          <xdr:row>7</xdr:row>
          <xdr:rowOff>88900</xdr:rowOff>
        </xdr:to>
        <xdr:sp macro="" textlink="">
          <xdr:nvSpPr>
            <xdr:cNvPr id="11265" name="Check Box 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00000000-0008-0000-0900-00000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 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6</xdr:row>
          <xdr:rowOff>63500</xdr:rowOff>
        </xdr:from>
        <xdr:to>
          <xdr:col>9</xdr:col>
          <xdr:colOff>609600</xdr:colOff>
          <xdr:row>7</xdr:row>
          <xdr:rowOff>25400</xdr:rowOff>
        </xdr:to>
        <xdr:sp macro="" textlink="">
          <xdr:nvSpPr>
            <xdr:cNvPr id="11266" name="Check Box 2" hidden="1">
              <a:extLst>
                <a:ext uri="{63B3BB69-23CF-44E3-9099-C40C66FF867C}">
                  <a14:compatExt spid="_x0000_s11266"/>
                </a:ext>
                <a:ext uri="{FF2B5EF4-FFF2-40B4-BE49-F238E27FC236}">
                  <a16:creationId xmlns:a16="http://schemas.microsoft.com/office/drawing/2014/main" id="{00000000-0008-0000-0900-000002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neen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6</xdr:row>
          <xdr:rowOff>12700</xdr:rowOff>
        </xdr:from>
        <xdr:to>
          <xdr:col>8</xdr:col>
          <xdr:colOff>609600</xdr:colOff>
          <xdr:row>7</xdr:row>
          <xdr:rowOff>88900</xdr:rowOff>
        </xdr:to>
        <xdr:sp macro="" textlink="">
          <xdr:nvSpPr>
            <xdr:cNvPr id="11267" name="Check Box 3" hidden="1">
              <a:extLst>
                <a:ext uri="{63B3BB69-23CF-44E3-9099-C40C66FF867C}">
                  <a14:compatExt spid="_x0000_s11267"/>
                </a:ext>
                <a:ext uri="{FF2B5EF4-FFF2-40B4-BE49-F238E27FC236}">
                  <a16:creationId xmlns:a16="http://schemas.microsoft.com/office/drawing/2014/main" id="{00000000-0008-0000-0900-000003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 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6</xdr:row>
          <xdr:rowOff>63500</xdr:rowOff>
        </xdr:from>
        <xdr:to>
          <xdr:col>9</xdr:col>
          <xdr:colOff>609600</xdr:colOff>
          <xdr:row>7</xdr:row>
          <xdr:rowOff>25400</xdr:rowOff>
        </xdr:to>
        <xdr:sp macro="" textlink="">
          <xdr:nvSpPr>
            <xdr:cNvPr id="11268" name="Check Box 4" hidden="1">
              <a:extLst>
                <a:ext uri="{63B3BB69-23CF-44E3-9099-C40C66FF867C}">
                  <a14:compatExt spid="_x0000_s11268"/>
                </a:ext>
                <a:ext uri="{FF2B5EF4-FFF2-40B4-BE49-F238E27FC236}">
                  <a16:creationId xmlns:a16="http://schemas.microsoft.com/office/drawing/2014/main" id="{00000000-0008-0000-0900-000004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neen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6</xdr:row>
          <xdr:rowOff>12700</xdr:rowOff>
        </xdr:from>
        <xdr:to>
          <xdr:col>8</xdr:col>
          <xdr:colOff>609600</xdr:colOff>
          <xdr:row>7</xdr:row>
          <xdr:rowOff>88900</xdr:rowOff>
        </xdr:to>
        <xdr:sp macro="" textlink="">
          <xdr:nvSpPr>
            <xdr:cNvPr id="11269" name="Check Box 5" hidden="1">
              <a:extLst>
                <a:ext uri="{63B3BB69-23CF-44E3-9099-C40C66FF867C}">
                  <a14:compatExt spid="_x0000_s11269"/>
                </a:ext>
                <a:ext uri="{FF2B5EF4-FFF2-40B4-BE49-F238E27FC236}">
                  <a16:creationId xmlns:a16="http://schemas.microsoft.com/office/drawing/2014/main" id="{00000000-0008-0000-0900-000005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 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6</xdr:row>
          <xdr:rowOff>63500</xdr:rowOff>
        </xdr:from>
        <xdr:to>
          <xdr:col>9</xdr:col>
          <xdr:colOff>609600</xdr:colOff>
          <xdr:row>7</xdr:row>
          <xdr:rowOff>25400</xdr:rowOff>
        </xdr:to>
        <xdr:sp macro="" textlink="">
          <xdr:nvSpPr>
            <xdr:cNvPr id="11270" name="Check Box 6" hidden="1">
              <a:extLst>
                <a:ext uri="{63B3BB69-23CF-44E3-9099-C40C66FF867C}">
                  <a14:compatExt spid="_x0000_s11270"/>
                </a:ext>
                <a:ext uri="{FF2B5EF4-FFF2-40B4-BE49-F238E27FC236}">
                  <a16:creationId xmlns:a16="http://schemas.microsoft.com/office/drawing/2014/main" id="{00000000-0008-0000-0900-000006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neen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6</xdr:row>
          <xdr:rowOff>12700</xdr:rowOff>
        </xdr:from>
        <xdr:to>
          <xdr:col>8</xdr:col>
          <xdr:colOff>609600</xdr:colOff>
          <xdr:row>7</xdr:row>
          <xdr:rowOff>88900</xdr:rowOff>
        </xdr:to>
        <xdr:sp macro="" textlink="">
          <xdr:nvSpPr>
            <xdr:cNvPr id="11271" name="Check Box 7" hidden="1">
              <a:extLst>
                <a:ext uri="{63B3BB69-23CF-44E3-9099-C40C66FF867C}">
                  <a14:compatExt spid="_x0000_s11271"/>
                </a:ext>
                <a:ext uri="{FF2B5EF4-FFF2-40B4-BE49-F238E27FC236}">
                  <a16:creationId xmlns:a16="http://schemas.microsoft.com/office/drawing/2014/main" id="{00000000-0008-0000-0900-000007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 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6</xdr:row>
          <xdr:rowOff>63500</xdr:rowOff>
        </xdr:from>
        <xdr:to>
          <xdr:col>9</xdr:col>
          <xdr:colOff>825500</xdr:colOff>
          <xdr:row>7</xdr:row>
          <xdr:rowOff>25400</xdr:rowOff>
        </xdr:to>
        <xdr:sp macro="" textlink="">
          <xdr:nvSpPr>
            <xdr:cNvPr id="11272" name="Check Box 8" hidden="1">
              <a:extLst>
                <a:ext uri="{63B3BB69-23CF-44E3-9099-C40C66FF867C}">
                  <a14:compatExt spid="_x0000_s11272"/>
                </a:ext>
                <a:ext uri="{FF2B5EF4-FFF2-40B4-BE49-F238E27FC236}">
                  <a16:creationId xmlns:a16="http://schemas.microsoft.com/office/drawing/2014/main" id="{00000000-0008-0000-0900-000008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neen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6</xdr:row>
          <xdr:rowOff>12700</xdr:rowOff>
        </xdr:from>
        <xdr:to>
          <xdr:col>8</xdr:col>
          <xdr:colOff>609600</xdr:colOff>
          <xdr:row>7</xdr:row>
          <xdr:rowOff>88900</xdr:rowOff>
        </xdr:to>
        <xdr:sp macro="" textlink="">
          <xdr:nvSpPr>
            <xdr:cNvPr id="11273" name="Check Box 9" hidden="1">
              <a:extLst>
                <a:ext uri="{63B3BB69-23CF-44E3-9099-C40C66FF867C}">
                  <a14:compatExt spid="_x0000_s11273"/>
                </a:ext>
                <a:ext uri="{FF2B5EF4-FFF2-40B4-BE49-F238E27FC236}">
                  <a16:creationId xmlns:a16="http://schemas.microsoft.com/office/drawing/2014/main" id="{00000000-0008-0000-0900-000009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 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6</xdr:row>
          <xdr:rowOff>63500</xdr:rowOff>
        </xdr:from>
        <xdr:to>
          <xdr:col>9</xdr:col>
          <xdr:colOff>609600</xdr:colOff>
          <xdr:row>7</xdr:row>
          <xdr:rowOff>25400</xdr:rowOff>
        </xdr:to>
        <xdr:sp macro="" textlink="">
          <xdr:nvSpPr>
            <xdr:cNvPr id="11274" name="Check Box 10" hidden="1">
              <a:extLst>
                <a:ext uri="{63B3BB69-23CF-44E3-9099-C40C66FF867C}">
                  <a14:compatExt spid="_x0000_s11274"/>
                </a:ext>
                <a:ext uri="{FF2B5EF4-FFF2-40B4-BE49-F238E27FC236}">
                  <a16:creationId xmlns:a16="http://schemas.microsoft.com/office/drawing/2014/main" id="{00000000-0008-0000-0900-00000A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neen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6</xdr:row>
          <xdr:rowOff>12700</xdr:rowOff>
        </xdr:from>
        <xdr:to>
          <xdr:col>8</xdr:col>
          <xdr:colOff>609600</xdr:colOff>
          <xdr:row>7</xdr:row>
          <xdr:rowOff>88900</xdr:rowOff>
        </xdr:to>
        <xdr:sp macro="" textlink="">
          <xdr:nvSpPr>
            <xdr:cNvPr id="11275" name="Check Box 11" hidden="1">
              <a:extLst>
                <a:ext uri="{63B3BB69-23CF-44E3-9099-C40C66FF867C}">
                  <a14:compatExt spid="_x0000_s11275"/>
                </a:ext>
                <a:ext uri="{FF2B5EF4-FFF2-40B4-BE49-F238E27FC236}">
                  <a16:creationId xmlns:a16="http://schemas.microsoft.com/office/drawing/2014/main" id="{00000000-0008-0000-0900-00000B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 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6</xdr:row>
          <xdr:rowOff>63500</xdr:rowOff>
        </xdr:from>
        <xdr:to>
          <xdr:col>9</xdr:col>
          <xdr:colOff>825500</xdr:colOff>
          <xdr:row>7</xdr:row>
          <xdr:rowOff>25400</xdr:rowOff>
        </xdr:to>
        <xdr:sp macro="" textlink="">
          <xdr:nvSpPr>
            <xdr:cNvPr id="11276" name="Check Box 12" hidden="1">
              <a:extLst>
                <a:ext uri="{63B3BB69-23CF-44E3-9099-C40C66FF867C}">
                  <a14:compatExt spid="_x0000_s11276"/>
                </a:ext>
                <a:ext uri="{FF2B5EF4-FFF2-40B4-BE49-F238E27FC236}">
                  <a16:creationId xmlns:a16="http://schemas.microsoft.com/office/drawing/2014/main" id="{00000000-0008-0000-0900-00000C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neen</a:t>
              </a:r>
            </a:p>
          </xdr:txBody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6</xdr:row>
          <xdr:rowOff>12700</xdr:rowOff>
        </xdr:from>
        <xdr:to>
          <xdr:col>8</xdr:col>
          <xdr:colOff>609600</xdr:colOff>
          <xdr:row>7</xdr:row>
          <xdr:rowOff>88900</xdr:rowOff>
        </xdr:to>
        <xdr:sp macro="" textlink="">
          <xdr:nvSpPr>
            <xdr:cNvPr id="12289" name="Check Box 1" hidden="1">
              <a:extLst>
                <a:ext uri="{63B3BB69-23CF-44E3-9099-C40C66FF867C}">
                  <a14:compatExt spid="_x0000_s12289"/>
                </a:ext>
                <a:ext uri="{FF2B5EF4-FFF2-40B4-BE49-F238E27FC236}">
                  <a16:creationId xmlns:a16="http://schemas.microsoft.com/office/drawing/2014/main" id="{00000000-0008-0000-0A00-00000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 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6</xdr:row>
          <xdr:rowOff>63500</xdr:rowOff>
        </xdr:from>
        <xdr:to>
          <xdr:col>9</xdr:col>
          <xdr:colOff>609600</xdr:colOff>
          <xdr:row>7</xdr:row>
          <xdr:rowOff>25400</xdr:rowOff>
        </xdr:to>
        <xdr:sp macro="" textlink="">
          <xdr:nvSpPr>
            <xdr:cNvPr id="12290" name="Check Box 2" hidden="1">
              <a:extLst>
                <a:ext uri="{63B3BB69-23CF-44E3-9099-C40C66FF867C}">
                  <a14:compatExt spid="_x0000_s12290"/>
                </a:ext>
                <a:ext uri="{FF2B5EF4-FFF2-40B4-BE49-F238E27FC236}">
                  <a16:creationId xmlns:a16="http://schemas.microsoft.com/office/drawing/2014/main" id="{00000000-0008-0000-0A00-00000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neen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6</xdr:row>
          <xdr:rowOff>12700</xdr:rowOff>
        </xdr:from>
        <xdr:to>
          <xdr:col>8</xdr:col>
          <xdr:colOff>609600</xdr:colOff>
          <xdr:row>7</xdr:row>
          <xdr:rowOff>88900</xdr:rowOff>
        </xdr:to>
        <xdr:sp macro="" textlink="">
          <xdr:nvSpPr>
            <xdr:cNvPr id="12291" name="Check Box 3" hidden="1">
              <a:extLst>
                <a:ext uri="{63B3BB69-23CF-44E3-9099-C40C66FF867C}">
                  <a14:compatExt spid="_x0000_s12291"/>
                </a:ext>
                <a:ext uri="{FF2B5EF4-FFF2-40B4-BE49-F238E27FC236}">
                  <a16:creationId xmlns:a16="http://schemas.microsoft.com/office/drawing/2014/main" id="{00000000-0008-0000-0A00-00000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 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6</xdr:row>
          <xdr:rowOff>63500</xdr:rowOff>
        </xdr:from>
        <xdr:to>
          <xdr:col>9</xdr:col>
          <xdr:colOff>609600</xdr:colOff>
          <xdr:row>7</xdr:row>
          <xdr:rowOff>25400</xdr:rowOff>
        </xdr:to>
        <xdr:sp macro="" textlink="">
          <xdr:nvSpPr>
            <xdr:cNvPr id="12292" name="Check Box 4" hidden="1">
              <a:extLst>
                <a:ext uri="{63B3BB69-23CF-44E3-9099-C40C66FF867C}">
                  <a14:compatExt spid="_x0000_s12292"/>
                </a:ext>
                <a:ext uri="{FF2B5EF4-FFF2-40B4-BE49-F238E27FC236}">
                  <a16:creationId xmlns:a16="http://schemas.microsoft.com/office/drawing/2014/main" id="{00000000-0008-0000-0A00-00000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neen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6</xdr:row>
          <xdr:rowOff>12700</xdr:rowOff>
        </xdr:from>
        <xdr:to>
          <xdr:col>8</xdr:col>
          <xdr:colOff>609600</xdr:colOff>
          <xdr:row>7</xdr:row>
          <xdr:rowOff>88900</xdr:rowOff>
        </xdr:to>
        <xdr:sp macro="" textlink="">
          <xdr:nvSpPr>
            <xdr:cNvPr id="12293" name="Check Box 5" hidden="1">
              <a:extLst>
                <a:ext uri="{63B3BB69-23CF-44E3-9099-C40C66FF867C}">
                  <a14:compatExt spid="_x0000_s12293"/>
                </a:ext>
                <a:ext uri="{FF2B5EF4-FFF2-40B4-BE49-F238E27FC236}">
                  <a16:creationId xmlns:a16="http://schemas.microsoft.com/office/drawing/2014/main" id="{00000000-0008-0000-0A00-00000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 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6</xdr:row>
          <xdr:rowOff>63500</xdr:rowOff>
        </xdr:from>
        <xdr:to>
          <xdr:col>9</xdr:col>
          <xdr:colOff>609600</xdr:colOff>
          <xdr:row>7</xdr:row>
          <xdr:rowOff>25400</xdr:rowOff>
        </xdr:to>
        <xdr:sp macro="" textlink="">
          <xdr:nvSpPr>
            <xdr:cNvPr id="12294" name="Check Box 6" hidden="1">
              <a:extLst>
                <a:ext uri="{63B3BB69-23CF-44E3-9099-C40C66FF867C}">
                  <a14:compatExt spid="_x0000_s12294"/>
                </a:ext>
                <a:ext uri="{FF2B5EF4-FFF2-40B4-BE49-F238E27FC236}">
                  <a16:creationId xmlns:a16="http://schemas.microsoft.com/office/drawing/2014/main" id="{00000000-0008-0000-0A00-00000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neen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6</xdr:row>
          <xdr:rowOff>12700</xdr:rowOff>
        </xdr:from>
        <xdr:to>
          <xdr:col>8</xdr:col>
          <xdr:colOff>609600</xdr:colOff>
          <xdr:row>7</xdr:row>
          <xdr:rowOff>88900</xdr:rowOff>
        </xdr:to>
        <xdr:sp macro="" textlink="">
          <xdr:nvSpPr>
            <xdr:cNvPr id="12295" name="Check Box 7" hidden="1">
              <a:extLst>
                <a:ext uri="{63B3BB69-23CF-44E3-9099-C40C66FF867C}">
                  <a14:compatExt spid="_x0000_s12295"/>
                </a:ext>
                <a:ext uri="{FF2B5EF4-FFF2-40B4-BE49-F238E27FC236}">
                  <a16:creationId xmlns:a16="http://schemas.microsoft.com/office/drawing/2014/main" id="{00000000-0008-0000-0A00-000007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 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6</xdr:row>
          <xdr:rowOff>63500</xdr:rowOff>
        </xdr:from>
        <xdr:to>
          <xdr:col>9</xdr:col>
          <xdr:colOff>825500</xdr:colOff>
          <xdr:row>7</xdr:row>
          <xdr:rowOff>25400</xdr:rowOff>
        </xdr:to>
        <xdr:sp macro="" textlink="">
          <xdr:nvSpPr>
            <xdr:cNvPr id="12296" name="Check Box 8" hidden="1">
              <a:extLst>
                <a:ext uri="{63B3BB69-23CF-44E3-9099-C40C66FF867C}">
                  <a14:compatExt spid="_x0000_s12296"/>
                </a:ext>
                <a:ext uri="{FF2B5EF4-FFF2-40B4-BE49-F238E27FC236}">
                  <a16:creationId xmlns:a16="http://schemas.microsoft.com/office/drawing/2014/main" id="{00000000-0008-0000-0A00-000008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neen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6</xdr:row>
          <xdr:rowOff>12700</xdr:rowOff>
        </xdr:from>
        <xdr:to>
          <xdr:col>8</xdr:col>
          <xdr:colOff>609600</xdr:colOff>
          <xdr:row>7</xdr:row>
          <xdr:rowOff>88900</xdr:rowOff>
        </xdr:to>
        <xdr:sp macro="" textlink="">
          <xdr:nvSpPr>
            <xdr:cNvPr id="12297" name="Check Box 9" hidden="1">
              <a:extLst>
                <a:ext uri="{63B3BB69-23CF-44E3-9099-C40C66FF867C}">
                  <a14:compatExt spid="_x0000_s12297"/>
                </a:ext>
                <a:ext uri="{FF2B5EF4-FFF2-40B4-BE49-F238E27FC236}">
                  <a16:creationId xmlns:a16="http://schemas.microsoft.com/office/drawing/2014/main" id="{00000000-0008-0000-0A00-000009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 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6</xdr:row>
          <xdr:rowOff>63500</xdr:rowOff>
        </xdr:from>
        <xdr:to>
          <xdr:col>9</xdr:col>
          <xdr:colOff>609600</xdr:colOff>
          <xdr:row>7</xdr:row>
          <xdr:rowOff>25400</xdr:rowOff>
        </xdr:to>
        <xdr:sp macro="" textlink="">
          <xdr:nvSpPr>
            <xdr:cNvPr id="12298" name="Check Box 10" hidden="1">
              <a:extLst>
                <a:ext uri="{63B3BB69-23CF-44E3-9099-C40C66FF867C}">
                  <a14:compatExt spid="_x0000_s12298"/>
                </a:ext>
                <a:ext uri="{FF2B5EF4-FFF2-40B4-BE49-F238E27FC236}">
                  <a16:creationId xmlns:a16="http://schemas.microsoft.com/office/drawing/2014/main" id="{00000000-0008-0000-0A00-00000A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neen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6</xdr:row>
          <xdr:rowOff>12700</xdr:rowOff>
        </xdr:from>
        <xdr:to>
          <xdr:col>8</xdr:col>
          <xdr:colOff>609600</xdr:colOff>
          <xdr:row>7</xdr:row>
          <xdr:rowOff>88900</xdr:rowOff>
        </xdr:to>
        <xdr:sp macro="" textlink="">
          <xdr:nvSpPr>
            <xdr:cNvPr id="12299" name="Check Box 11" hidden="1">
              <a:extLst>
                <a:ext uri="{63B3BB69-23CF-44E3-9099-C40C66FF867C}">
                  <a14:compatExt spid="_x0000_s12299"/>
                </a:ext>
                <a:ext uri="{FF2B5EF4-FFF2-40B4-BE49-F238E27FC236}">
                  <a16:creationId xmlns:a16="http://schemas.microsoft.com/office/drawing/2014/main" id="{00000000-0008-0000-0A00-00000B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 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6</xdr:row>
          <xdr:rowOff>63500</xdr:rowOff>
        </xdr:from>
        <xdr:to>
          <xdr:col>9</xdr:col>
          <xdr:colOff>825500</xdr:colOff>
          <xdr:row>7</xdr:row>
          <xdr:rowOff>25400</xdr:rowOff>
        </xdr:to>
        <xdr:sp macro="" textlink="">
          <xdr:nvSpPr>
            <xdr:cNvPr id="12300" name="Check Box 12" hidden="1">
              <a:extLst>
                <a:ext uri="{63B3BB69-23CF-44E3-9099-C40C66FF867C}">
                  <a14:compatExt spid="_x0000_s12300"/>
                </a:ext>
                <a:ext uri="{FF2B5EF4-FFF2-40B4-BE49-F238E27FC236}">
                  <a16:creationId xmlns:a16="http://schemas.microsoft.com/office/drawing/2014/main" id="{00000000-0008-0000-0A00-00000C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neen</a:t>
              </a:r>
            </a:p>
          </xdr:txBody>
        </xdr:sp>
        <xdr:clientData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6</xdr:row>
          <xdr:rowOff>12700</xdr:rowOff>
        </xdr:from>
        <xdr:to>
          <xdr:col>8</xdr:col>
          <xdr:colOff>609600</xdr:colOff>
          <xdr:row>7</xdr:row>
          <xdr:rowOff>88900</xdr:rowOff>
        </xdr:to>
        <xdr:sp macro="" textlink="">
          <xdr:nvSpPr>
            <xdr:cNvPr id="13313" name="Check Box 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B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 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6</xdr:row>
          <xdr:rowOff>63500</xdr:rowOff>
        </xdr:from>
        <xdr:to>
          <xdr:col>9</xdr:col>
          <xdr:colOff>609600</xdr:colOff>
          <xdr:row>7</xdr:row>
          <xdr:rowOff>25400</xdr:rowOff>
        </xdr:to>
        <xdr:sp macro="" textlink="">
          <xdr:nvSpPr>
            <xdr:cNvPr id="13314" name="Check Box 2" hidden="1">
              <a:extLst>
                <a:ext uri="{63B3BB69-23CF-44E3-9099-C40C66FF867C}">
                  <a14:compatExt spid="_x0000_s13314"/>
                </a:ext>
                <a:ext uri="{FF2B5EF4-FFF2-40B4-BE49-F238E27FC236}">
                  <a16:creationId xmlns:a16="http://schemas.microsoft.com/office/drawing/2014/main" id="{00000000-0008-0000-0B00-00000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neen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6</xdr:row>
          <xdr:rowOff>12700</xdr:rowOff>
        </xdr:from>
        <xdr:to>
          <xdr:col>8</xdr:col>
          <xdr:colOff>609600</xdr:colOff>
          <xdr:row>7</xdr:row>
          <xdr:rowOff>88900</xdr:rowOff>
        </xdr:to>
        <xdr:sp macro="" textlink="">
          <xdr:nvSpPr>
            <xdr:cNvPr id="13315" name="Check Box 3" hidden="1">
              <a:extLst>
                <a:ext uri="{63B3BB69-23CF-44E3-9099-C40C66FF867C}">
                  <a14:compatExt spid="_x0000_s13315"/>
                </a:ext>
                <a:ext uri="{FF2B5EF4-FFF2-40B4-BE49-F238E27FC236}">
                  <a16:creationId xmlns:a16="http://schemas.microsoft.com/office/drawing/2014/main" id="{00000000-0008-0000-0B00-00000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 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6</xdr:row>
          <xdr:rowOff>63500</xdr:rowOff>
        </xdr:from>
        <xdr:to>
          <xdr:col>9</xdr:col>
          <xdr:colOff>609600</xdr:colOff>
          <xdr:row>7</xdr:row>
          <xdr:rowOff>25400</xdr:rowOff>
        </xdr:to>
        <xdr:sp macro="" textlink="">
          <xdr:nvSpPr>
            <xdr:cNvPr id="13316" name="Check Box 4" hidden="1">
              <a:extLst>
                <a:ext uri="{63B3BB69-23CF-44E3-9099-C40C66FF867C}">
                  <a14:compatExt spid="_x0000_s13316"/>
                </a:ext>
                <a:ext uri="{FF2B5EF4-FFF2-40B4-BE49-F238E27FC236}">
                  <a16:creationId xmlns:a16="http://schemas.microsoft.com/office/drawing/2014/main" id="{00000000-0008-0000-0B00-000004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neen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6</xdr:row>
          <xdr:rowOff>12700</xdr:rowOff>
        </xdr:from>
        <xdr:to>
          <xdr:col>8</xdr:col>
          <xdr:colOff>609600</xdr:colOff>
          <xdr:row>7</xdr:row>
          <xdr:rowOff>88900</xdr:rowOff>
        </xdr:to>
        <xdr:sp macro="" textlink="">
          <xdr:nvSpPr>
            <xdr:cNvPr id="13317" name="Check Box 5" hidden="1">
              <a:extLst>
                <a:ext uri="{63B3BB69-23CF-44E3-9099-C40C66FF867C}">
                  <a14:compatExt spid="_x0000_s13317"/>
                </a:ext>
                <a:ext uri="{FF2B5EF4-FFF2-40B4-BE49-F238E27FC236}">
                  <a16:creationId xmlns:a16="http://schemas.microsoft.com/office/drawing/2014/main" id="{00000000-0008-0000-0B00-000005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 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6</xdr:row>
          <xdr:rowOff>63500</xdr:rowOff>
        </xdr:from>
        <xdr:to>
          <xdr:col>9</xdr:col>
          <xdr:colOff>609600</xdr:colOff>
          <xdr:row>7</xdr:row>
          <xdr:rowOff>25400</xdr:rowOff>
        </xdr:to>
        <xdr:sp macro="" textlink="">
          <xdr:nvSpPr>
            <xdr:cNvPr id="13318" name="Check Box 6" hidden="1">
              <a:extLst>
                <a:ext uri="{63B3BB69-23CF-44E3-9099-C40C66FF867C}">
                  <a14:compatExt spid="_x0000_s13318"/>
                </a:ext>
                <a:ext uri="{FF2B5EF4-FFF2-40B4-BE49-F238E27FC236}">
                  <a16:creationId xmlns:a16="http://schemas.microsoft.com/office/drawing/2014/main" id="{00000000-0008-0000-0B00-000006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neen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6</xdr:row>
          <xdr:rowOff>12700</xdr:rowOff>
        </xdr:from>
        <xdr:to>
          <xdr:col>8</xdr:col>
          <xdr:colOff>609600</xdr:colOff>
          <xdr:row>7</xdr:row>
          <xdr:rowOff>88900</xdr:rowOff>
        </xdr:to>
        <xdr:sp macro="" textlink="">
          <xdr:nvSpPr>
            <xdr:cNvPr id="13319" name="Check Box 7" hidden="1">
              <a:extLst>
                <a:ext uri="{63B3BB69-23CF-44E3-9099-C40C66FF867C}">
                  <a14:compatExt spid="_x0000_s13319"/>
                </a:ext>
                <a:ext uri="{FF2B5EF4-FFF2-40B4-BE49-F238E27FC236}">
                  <a16:creationId xmlns:a16="http://schemas.microsoft.com/office/drawing/2014/main" id="{00000000-0008-0000-0B00-000007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 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6</xdr:row>
          <xdr:rowOff>63500</xdr:rowOff>
        </xdr:from>
        <xdr:to>
          <xdr:col>9</xdr:col>
          <xdr:colOff>825500</xdr:colOff>
          <xdr:row>7</xdr:row>
          <xdr:rowOff>25400</xdr:rowOff>
        </xdr:to>
        <xdr:sp macro="" textlink="">
          <xdr:nvSpPr>
            <xdr:cNvPr id="13320" name="Check Box 8" hidden="1">
              <a:extLst>
                <a:ext uri="{63B3BB69-23CF-44E3-9099-C40C66FF867C}">
                  <a14:compatExt spid="_x0000_s13320"/>
                </a:ext>
                <a:ext uri="{FF2B5EF4-FFF2-40B4-BE49-F238E27FC236}">
                  <a16:creationId xmlns:a16="http://schemas.microsoft.com/office/drawing/2014/main" id="{00000000-0008-0000-0B00-000008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neen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6</xdr:row>
          <xdr:rowOff>12700</xdr:rowOff>
        </xdr:from>
        <xdr:to>
          <xdr:col>8</xdr:col>
          <xdr:colOff>609600</xdr:colOff>
          <xdr:row>7</xdr:row>
          <xdr:rowOff>88900</xdr:rowOff>
        </xdr:to>
        <xdr:sp macro="" textlink="">
          <xdr:nvSpPr>
            <xdr:cNvPr id="13321" name="Check Box 9" hidden="1">
              <a:extLst>
                <a:ext uri="{63B3BB69-23CF-44E3-9099-C40C66FF867C}">
                  <a14:compatExt spid="_x0000_s13321"/>
                </a:ext>
                <a:ext uri="{FF2B5EF4-FFF2-40B4-BE49-F238E27FC236}">
                  <a16:creationId xmlns:a16="http://schemas.microsoft.com/office/drawing/2014/main" id="{00000000-0008-0000-0B00-000009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 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6</xdr:row>
          <xdr:rowOff>63500</xdr:rowOff>
        </xdr:from>
        <xdr:to>
          <xdr:col>9</xdr:col>
          <xdr:colOff>609600</xdr:colOff>
          <xdr:row>7</xdr:row>
          <xdr:rowOff>25400</xdr:rowOff>
        </xdr:to>
        <xdr:sp macro="" textlink="">
          <xdr:nvSpPr>
            <xdr:cNvPr id="13322" name="Check Box 10" hidden="1">
              <a:extLst>
                <a:ext uri="{63B3BB69-23CF-44E3-9099-C40C66FF867C}">
                  <a14:compatExt spid="_x0000_s13322"/>
                </a:ext>
                <a:ext uri="{FF2B5EF4-FFF2-40B4-BE49-F238E27FC236}">
                  <a16:creationId xmlns:a16="http://schemas.microsoft.com/office/drawing/2014/main" id="{00000000-0008-0000-0B00-00000A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neen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6</xdr:row>
          <xdr:rowOff>12700</xdr:rowOff>
        </xdr:from>
        <xdr:to>
          <xdr:col>8</xdr:col>
          <xdr:colOff>609600</xdr:colOff>
          <xdr:row>7</xdr:row>
          <xdr:rowOff>88900</xdr:rowOff>
        </xdr:to>
        <xdr:sp macro="" textlink="">
          <xdr:nvSpPr>
            <xdr:cNvPr id="13323" name="Check Box 11" hidden="1">
              <a:extLst>
                <a:ext uri="{63B3BB69-23CF-44E3-9099-C40C66FF867C}">
                  <a14:compatExt spid="_x0000_s13323"/>
                </a:ext>
                <a:ext uri="{FF2B5EF4-FFF2-40B4-BE49-F238E27FC236}">
                  <a16:creationId xmlns:a16="http://schemas.microsoft.com/office/drawing/2014/main" id="{00000000-0008-0000-0B00-00000B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 ja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6</xdr:row>
          <xdr:rowOff>63500</xdr:rowOff>
        </xdr:from>
        <xdr:to>
          <xdr:col>9</xdr:col>
          <xdr:colOff>825500</xdr:colOff>
          <xdr:row>7</xdr:row>
          <xdr:rowOff>25400</xdr:rowOff>
        </xdr:to>
        <xdr:sp macro="" textlink="">
          <xdr:nvSpPr>
            <xdr:cNvPr id="13324" name="Check Box 12" hidden="1">
              <a:extLst>
                <a:ext uri="{63B3BB69-23CF-44E3-9099-C40C66FF867C}">
                  <a14:compatExt spid="_x0000_s13324"/>
                </a:ext>
                <a:ext uri="{FF2B5EF4-FFF2-40B4-BE49-F238E27FC236}">
                  <a16:creationId xmlns:a16="http://schemas.microsoft.com/office/drawing/2014/main" id="{00000000-0008-0000-0B00-00000C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     neen</a:t>
              </a:r>
            </a:p>
          </xdr:txBody>
        </xdr:sp>
        <xdr:clientData/>
      </xdr:twoCellAnchor>
    </mc:Choice>
    <mc:Fallback/>
  </mc:AlternateContent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419100</xdr:colOff>
      <xdr:row>7</xdr:row>
      <xdr:rowOff>161925</xdr:rowOff>
    </xdr:from>
    <xdr:ext cx="184731" cy="264560"/>
    <xdr:sp macro="" textlink="">
      <xdr:nvSpPr>
        <xdr:cNvPr id="2" name="Tekstvak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 txBox="1"/>
      </xdr:nvSpPr>
      <xdr:spPr>
        <a:xfrm>
          <a:off x="8334375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nl-BE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101600</xdr:colOff>
          <xdr:row>2</xdr:row>
          <xdr:rowOff>63500</xdr:rowOff>
        </xdr:from>
        <xdr:to>
          <xdr:col>2</xdr:col>
          <xdr:colOff>609600</xdr:colOff>
          <xdr:row>3</xdr:row>
          <xdr:rowOff>76200</xdr:rowOff>
        </xdr:to>
        <xdr:sp macro="" textlink="">
          <xdr:nvSpPr>
            <xdr:cNvPr id="14337" name="Check Box 1" hidden="1">
              <a:extLst>
                <a:ext uri="{63B3BB69-23CF-44E3-9099-C40C66FF867C}">
                  <a14:compatExt spid="_x0000_s14337"/>
                </a:ext>
                <a:ext uri="{FF2B5EF4-FFF2-40B4-BE49-F238E27FC236}">
                  <a16:creationId xmlns:a16="http://schemas.microsoft.com/office/drawing/2014/main" id="{00000000-0008-0000-0C00-000001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ja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304800</xdr:colOff>
          <xdr:row>2</xdr:row>
          <xdr:rowOff>50800</xdr:rowOff>
        </xdr:from>
        <xdr:to>
          <xdr:col>3</xdr:col>
          <xdr:colOff>609600</xdr:colOff>
          <xdr:row>3</xdr:row>
          <xdr:rowOff>63500</xdr:rowOff>
        </xdr:to>
        <xdr:sp macro="" textlink="">
          <xdr:nvSpPr>
            <xdr:cNvPr id="14338" name="Check Box 2" hidden="1">
              <a:extLst>
                <a:ext uri="{63B3BB69-23CF-44E3-9099-C40C66FF867C}">
                  <a14:compatExt spid="_x0000_s14338"/>
                </a:ext>
                <a:ext uri="{FF2B5EF4-FFF2-40B4-BE49-F238E27FC236}">
                  <a16:creationId xmlns:a16="http://schemas.microsoft.com/office/drawing/2014/main" id="{00000000-0008-0000-0C00-000002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neen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9.xml"/><Relationship Id="rId13" Type="http://schemas.openxmlformats.org/officeDocument/2006/relationships/ctrlProp" Target="../ctrlProps/ctrlProp14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8.xml"/><Relationship Id="rId12" Type="http://schemas.openxmlformats.org/officeDocument/2006/relationships/ctrlProp" Target="../ctrlProps/ctrlProp1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7.xml"/><Relationship Id="rId11" Type="http://schemas.openxmlformats.org/officeDocument/2006/relationships/ctrlProp" Target="../ctrlProps/ctrlProp12.xml"/><Relationship Id="rId5" Type="http://schemas.openxmlformats.org/officeDocument/2006/relationships/ctrlProp" Target="../ctrlProps/ctrlProp6.xml"/><Relationship Id="rId10" Type="http://schemas.openxmlformats.org/officeDocument/2006/relationships/ctrlProp" Target="../ctrlProps/ctrlProp11.xml"/><Relationship Id="rId4" Type="http://schemas.openxmlformats.org/officeDocument/2006/relationships/ctrlProp" Target="../ctrlProps/ctrlProp5.xml"/><Relationship Id="rId9" Type="http://schemas.openxmlformats.org/officeDocument/2006/relationships/ctrlProp" Target="../ctrlProps/ctrlProp10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9.xml"/><Relationship Id="rId13" Type="http://schemas.openxmlformats.org/officeDocument/2006/relationships/ctrlProp" Target="../ctrlProps/ctrlProp24.xml"/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18.xml"/><Relationship Id="rId12" Type="http://schemas.openxmlformats.org/officeDocument/2006/relationships/ctrlProp" Target="../ctrlProps/ctrlProp2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17.xml"/><Relationship Id="rId11" Type="http://schemas.openxmlformats.org/officeDocument/2006/relationships/ctrlProp" Target="../ctrlProps/ctrlProp22.xml"/><Relationship Id="rId5" Type="http://schemas.openxmlformats.org/officeDocument/2006/relationships/ctrlProp" Target="../ctrlProps/ctrlProp16.xml"/><Relationship Id="rId15" Type="http://schemas.openxmlformats.org/officeDocument/2006/relationships/ctrlProp" Target="../ctrlProps/ctrlProp26.xml"/><Relationship Id="rId10" Type="http://schemas.openxmlformats.org/officeDocument/2006/relationships/ctrlProp" Target="../ctrlProps/ctrlProp21.xml"/><Relationship Id="rId4" Type="http://schemas.openxmlformats.org/officeDocument/2006/relationships/ctrlProp" Target="../ctrlProps/ctrlProp15.xml"/><Relationship Id="rId9" Type="http://schemas.openxmlformats.org/officeDocument/2006/relationships/ctrlProp" Target="../ctrlProps/ctrlProp20.xml"/><Relationship Id="rId14" Type="http://schemas.openxmlformats.org/officeDocument/2006/relationships/ctrlProp" Target="../ctrlProps/ctrlProp25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1.xml"/><Relationship Id="rId13" Type="http://schemas.openxmlformats.org/officeDocument/2006/relationships/ctrlProp" Target="../ctrlProps/ctrlProp36.xml"/><Relationship Id="rId3" Type="http://schemas.openxmlformats.org/officeDocument/2006/relationships/vmlDrawing" Target="../drawings/vmlDrawing4.vml"/><Relationship Id="rId7" Type="http://schemas.openxmlformats.org/officeDocument/2006/relationships/ctrlProp" Target="../ctrlProps/ctrlProp30.xml"/><Relationship Id="rId12" Type="http://schemas.openxmlformats.org/officeDocument/2006/relationships/ctrlProp" Target="../ctrlProps/ctrlProp35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29.xml"/><Relationship Id="rId11" Type="http://schemas.openxmlformats.org/officeDocument/2006/relationships/ctrlProp" Target="../ctrlProps/ctrlProp34.xml"/><Relationship Id="rId5" Type="http://schemas.openxmlformats.org/officeDocument/2006/relationships/ctrlProp" Target="../ctrlProps/ctrlProp28.xml"/><Relationship Id="rId15" Type="http://schemas.openxmlformats.org/officeDocument/2006/relationships/ctrlProp" Target="../ctrlProps/ctrlProp38.xml"/><Relationship Id="rId10" Type="http://schemas.openxmlformats.org/officeDocument/2006/relationships/ctrlProp" Target="../ctrlProps/ctrlProp33.xml"/><Relationship Id="rId4" Type="http://schemas.openxmlformats.org/officeDocument/2006/relationships/ctrlProp" Target="../ctrlProps/ctrlProp27.xml"/><Relationship Id="rId9" Type="http://schemas.openxmlformats.org/officeDocument/2006/relationships/ctrlProp" Target="../ctrlProps/ctrlProp32.xml"/><Relationship Id="rId14" Type="http://schemas.openxmlformats.org/officeDocument/2006/relationships/ctrlProp" Target="../ctrlProps/ctrlProp37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3.xml"/><Relationship Id="rId13" Type="http://schemas.openxmlformats.org/officeDocument/2006/relationships/ctrlProp" Target="../ctrlProps/ctrlProp48.xml"/><Relationship Id="rId3" Type="http://schemas.openxmlformats.org/officeDocument/2006/relationships/vmlDrawing" Target="../drawings/vmlDrawing5.vml"/><Relationship Id="rId7" Type="http://schemas.openxmlformats.org/officeDocument/2006/relationships/ctrlProp" Target="../ctrlProps/ctrlProp42.xml"/><Relationship Id="rId12" Type="http://schemas.openxmlformats.org/officeDocument/2006/relationships/ctrlProp" Target="../ctrlProps/ctrlProp47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41.xml"/><Relationship Id="rId11" Type="http://schemas.openxmlformats.org/officeDocument/2006/relationships/ctrlProp" Target="../ctrlProps/ctrlProp46.xml"/><Relationship Id="rId5" Type="http://schemas.openxmlformats.org/officeDocument/2006/relationships/ctrlProp" Target="../ctrlProps/ctrlProp40.xml"/><Relationship Id="rId15" Type="http://schemas.openxmlformats.org/officeDocument/2006/relationships/ctrlProp" Target="../ctrlProps/ctrlProp50.xml"/><Relationship Id="rId10" Type="http://schemas.openxmlformats.org/officeDocument/2006/relationships/ctrlProp" Target="../ctrlProps/ctrlProp45.xml"/><Relationship Id="rId4" Type="http://schemas.openxmlformats.org/officeDocument/2006/relationships/ctrlProp" Target="../ctrlProps/ctrlProp39.xml"/><Relationship Id="rId9" Type="http://schemas.openxmlformats.org/officeDocument/2006/relationships/ctrlProp" Target="../ctrlProps/ctrlProp44.xml"/><Relationship Id="rId14" Type="http://schemas.openxmlformats.org/officeDocument/2006/relationships/ctrlProp" Target="../ctrlProps/ctrlProp49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5.xml"/><Relationship Id="rId13" Type="http://schemas.openxmlformats.org/officeDocument/2006/relationships/ctrlProp" Target="../ctrlProps/ctrlProp60.xml"/><Relationship Id="rId3" Type="http://schemas.openxmlformats.org/officeDocument/2006/relationships/vmlDrawing" Target="../drawings/vmlDrawing6.vml"/><Relationship Id="rId7" Type="http://schemas.openxmlformats.org/officeDocument/2006/relationships/ctrlProp" Target="../ctrlProps/ctrlProp54.xml"/><Relationship Id="rId12" Type="http://schemas.openxmlformats.org/officeDocument/2006/relationships/ctrlProp" Target="../ctrlProps/ctrlProp59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6" Type="http://schemas.openxmlformats.org/officeDocument/2006/relationships/ctrlProp" Target="../ctrlProps/ctrlProp53.xml"/><Relationship Id="rId11" Type="http://schemas.openxmlformats.org/officeDocument/2006/relationships/ctrlProp" Target="../ctrlProps/ctrlProp58.xml"/><Relationship Id="rId5" Type="http://schemas.openxmlformats.org/officeDocument/2006/relationships/ctrlProp" Target="../ctrlProps/ctrlProp52.xml"/><Relationship Id="rId15" Type="http://schemas.openxmlformats.org/officeDocument/2006/relationships/ctrlProp" Target="../ctrlProps/ctrlProp62.xml"/><Relationship Id="rId10" Type="http://schemas.openxmlformats.org/officeDocument/2006/relationships/ctrlProp" Target="../ctrlProps/ctrlProp57.xml"/><Relationship Id="rId4" Type="http://schemas.openxmlformats.org/officeDocument/2006/relationships/ctrlProp" Target="../ctrlProps/ctrlProp51.xml"/><Relationship Id="rId9" Type="http://schemas.openxmlformats.org/officeDocument/2006/relationships/ctrlProp" Target="../ctrlProps/ctrlProp56.xml"/><Relationship Id="rId14" Type="http://schemas.openxmlformats.org/officeDocument/2006/relationships/ctrlProp" Target="../ctrlProps/ctrlProp61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7.xml"/><Relationship Id="rId13" Type="http://schemas.openxmlformats.org/officeDocument/2006/relationships/ctrlProp" Target="../ctrlProps/ctrlProp72.xml"/><Relationship Id="rId3" Type="http://schemas.openxmlformats.org/officeDocument/2006/relationships/vmlDrawing" Target="../drawings/vmlDrawing7.vml"/><Relationship Id="rId7" Type="http://schemas.openxmlformats.org/officeDocument/2006/relationships/ctrlProp" Target="../ctrlProps/ctrlProp66.xml"/><Relationship Id="rId12" Type="http://schemas.openxmlformats.org/officeDocument/2006/relationships/ctrlProp" Target="../ctrlProps/ctrlProp71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65.xml"/><Relationship Id="rId11" Type="http://schemas.openxmlformats.org/officeDocument/2006/relationships/ctrlProp" Target="../ctrlProps/ctrlProp70.xml"/><Relationship Id="rId5" Type="http://schemas.openxmlformats.org/officeDocument/2006/relationships/ctrlProp" Target="../ctrlProps/ctrlProp64.xml"/><Relationship Id="rId15" Type="http://schemas.openxmlformats.org/officeDocument/2006/relationships/ctrlProp" Target="../ctrlProps/ctrlProp74.xml"/><Relationship Id="rId10" Type="http://schemas.openxmlformats.org/officeDocument/2006/relationships/ctrlProp" Target="../ctrlProps/ctrlProp69.xml"/><Relationship Id="rId4" Type="http://schemas.openxmlformats.org/officeDocument/2006/relationships/ctrlProp" Target="../ctrlProps/ctrlProp63.xml"/><Relationship Id="rId9" Type="http://schemas.openxmlformats.org/officeDocument/2006/relationships/ctrlProp" Target="../ctrlProps/ctrlProp68.xml"/><Relationship Id="rId14" Type="http://schemas.openxmlformats.org/officeDocument/2006/relationships/ctrlProp" Target="../ctrlProps/ctrlProp73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9.xml"/><Relationship Id="rId13" Type="http://schemas.openxmlformats.org/officeDocument/2006/relationships/ctrlProp" Target="../ctrlProps/ctrlProp84.xml"/><Relationship Id="rId3" Type="http://schemas.openxmlformats.org/officeDocument/2006/relationships/vmlDrawing" Target="../drawings/vmlDrawing8.vml"/><Relationship Id="rId7" Type="http://schemas.openxmlformats.org/officeDocument/2006/relationships/ctrlProp" Target="../ctrlProps/ctrlProp78.xml"/><Relationship Id="rId12" Type="http://schemas.openxmlformats.org/officeDocument/2006/relationships/ctrlProp" Target="../ctrlProps/ctrlProp83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6" Type="http://schemas.openxmlformats.org/officeDocument/2006/relationships/ctrlProp" Target="../ctrlProps/ctrlProp77.xml"/><Relationship Id="rId11" Type="http://schemas.openxmlformats.org/officeDocument/2006/relationships/ctrlProp" Target="../ctrlProps/ctrlProp82.xml"/><Relationship Id="rId5" Type="http://schemas.openxmlformats.org/officeDocument/2006/relationships/ctrlProp" Target="../ctrlProps/ctrlProp76.xml"/><Relationship Id="rId15" Type="http://schemas.openxmlformats.org/officeDocument/2006/relationships/ctrlProp" Target="../ctrlProps/ctrlProp86.xml"/><Relationship Id="rId10" Type="http://schemas.openxmlformats.org/officeDocument/2006/relationships/ctrlProp" Target="../ctrlProps/ctrlProp81.xml"/><Relationship Id="rId4" Type="http://schemas.openxmlformats.org/officeDocument/2006/relationships/ctrlProp" Target="../ctrlProps/ctrlProp75.xml"/><Relationship Id="rId9" Type="http://schemas.openxmlformats.org/officeDocument/2006/relationships/ctrlProp" Target="../ctrlProps/ctrlProp80.xml"/><Relationship Id="rId14" Type="http://schemas.openxmlformats.org/officeDocument/2006/relationships/ctrlProp" Target="../ctrlProps/ctrlProp85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91.xml"/><Relationship Id="rId13" Type="http://schemas.openxmlformats.org/officeDocument/2006/relationships/ctrlProp" Target="../ctrlProps/ctrlProp96.xml"/><Relationship Id="rId3" Type="http://schemas.openxmlformats.org/officeDocument/2006/relationships/vmlDrawing" Target="../drawings/vmlDrawing9.vml"/><Relationship Id="rId7" Type="http://schemas.openxmlformats.org/officeDocument/2006/relationships/ctrlProp" Target="../ctrlProps/ctrlProp90.xml"/><Relationship Id="rId12" Type="http://schemas.openxmlformats.org/officeDocument/2006/relationships/ctrlProp" Target="../ctrlProps/ctrlProp95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6" Type="http://schemas.openxmlformats.org/officeDocument/2006/relationships/ctrlProp" Target="../ctrlProps/ctrlProp89.xml"/><Relationship Id="rId11" Type="http://schemas.openxmlformats.org/officeDocument/2006/relationships/ctrlProp" Target="../ctrlProps/ctrlProp94.xml"/><Relationship Id="rId5" Type="http://schemas.openxmlformats.org/officeDocument/2006/relationships/ctrlProp" Target="../ctrlProps/ctrlProp88.xml"/><Relationship Id="rId15" Type="http://schemas.openxmlformats.org/officeDocument/2006/relationships/ctrlProp" Target="../ctrlProps/ctrlProp98.xml"/><Relationship Id="rId10" Type="http://schemas.openxmlformats.org/officeDocument/2006/relationships/ctrlProp" Target="../ctrlProps/ctrlProp93.xml"/><Relationship Id="rId4" Type="http://schemas.openxmlformats.org/officeDocument/2006/relationships/ctrlProp" Target="../ctrlProps/ctrlProp87.xml"/><Relationship Id="rId9" Type="http://schemas.openxmlformats.org/officeDocument/2006/relationships/ctrlProp" Target="../ctrlProps/ctrlProp92.xml"/><Relationship Id="rId14" Type="http://schemas.openxmlformats.org/officeDocument/2006/relationships/ctrlProp" Target="../ctrlProps/ctrlProp97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03.xml"/><Relationship Id="rId13" Type="http://schemas.openxmlformats.org/officeDocument/2006/relationships/ctrlProp" Target="../ctrlProps/ctrlProp108.xml"/><Relationship Id="rId3" Type="http://schemas.openxmlformats.org/officeDocument/2006/relationships/vmlDrawing" Target="../drawings/vmlDrawing10.vml"/><Relationship Id="rId7" Type="http://schemas.openxmlformats.org/officeDocument/2006/relationships/ctrlProp" Target="../ctrlProps/ctrlProp102.xml"/><Relationship Id="rId12" Type="http://schemas.openxmlformats.org/officeDocument/2006/relationships/ctrlProp" Target="../ctrlProps/ctrlProp107.x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6" Type="http://schemas.openxmlformats.org/officeDocument/2006/relationships/ctrlProp" Target="../ctrlProps/ctrlProp101.xml"/><Relationship Id="rId11" Type="http://schemas.openxmlformats.org/officeDocument/2006/relationships/ctrlProp" Target="../ctrlProps/ctrlProp106.xml"/><Relationship Id="rId5" Type="http://schemas.openxmlformats.org/officeDocument/2006/relationships/ctrlProp" Target="../ctrlProps/ctrlProp100.xml"/><Relationship Id="rId15" Type="http://schemas.openxmlformats.org/officeDocument/2006/relationships/ctrlProp" Target="../ctrlProps/ctrlProp110.xml"/><Relationship Id="rId10" Type="http://schemas.openxmlformats.org/officeDocument/2006/relationships/ctrlProp" Target="../ctrlProps/ctrlProp105.xml"/><Relationship Id="rId4" Type="http://schemas.openxmlformats.org/officeDocument/2006/relationships/ctrlProp" Target="../ctrlProps/ctrlProp99.xml"/><Relationship Id="rId9" Type="http://schemas.openxmlformats.org/officeDocument/2006/relationships/ctrlProp" Target="../ctrlProps/ctrlProp104.xml"/><Relationship Id="rId14" Type="http://schemas.openxmlformats.org/officeDocument/2006/relationships/ctrlProp" Target="../ctrlProps/ctrlProp109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15.xml"/><Relationship Id="rId13" Type="http://schemas.openxmlformats.org/officeDocument/2006/relationships/ctrlProp" Target="../ctrlProps/ctrlProp120.xml"/><Relationship Id="rId3" Type="http://schemas.openxmlformats.org/officeDocument/2006/relationships/vmlDrawing" Target="../drawings/vmlDrawing11.vml"/><Relationship Id="rId7" Type="http://schemas.openxmlformats.org/officeDocument/2006/relationships/ctrlProp" Target="../ctrlProps/ctrlProp114.xml"/><Relationship Id="rId12" Type="http://schemas.openxmlformats.org/officeDocument/2006/relationships/ctrlProp" Target="../ctrlProps/ctrlProp119.x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6" Type="http://schemas.openxmlformats.org/officeDocument/2006/relationships/ctrlProp" Target="../ctrlProps/ctrlProp113.xml"/><Relationship Id="rId11" Type="http://schemas.openxmlformats.org/officeDocument/2006/relationships/ctrlProp" Target="../ctrlProps/ctrlProp118.xml"/><Relationship Id="rId5" Type="http://schemas.openxmlformats.org/officeDocument/2006/relationships/ctrlProp" Target="../ctrlProps/ctrlProp112.xml"/><Relationship Id="rId15" Type="http://schemas.openxmlformats.org/officeDocument/2006/relationships/ctrlProp" Target="../ctrlProps/ctrlProp122.xml"/><Relationship Id="rId10" Type="http://schemas.openxmlformats.org/officeDocument/2006/relationships/ctrlProp" Target="../ctrlProps/ctrlProp117.xml"/><Relationship Id="rId4" Type="http://schemas.openxmlformats.org/officeDocument/2006/relationships/ctrlProp" Target="../ctrlProps/ctrlProp111.xml"/><Relationship Id="rId9" Type="http://schemas.openxmlformats.org/officeDocument/2006/relationships/ctrlProp" Target="../ctrlProps/ctrlProp116.xml"/><Relationship Id="rId14" Type="http://schemas.openxmlformats.org/officeDocument/2006/relationships/ctrlProp" Target="../ctrlProps/ctrlProp121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7.xml"/><Relationship Id="rId13" Type="http://schemas.openxmlformats.org/officeDocument/2006/relationships/ctrlProp" Target="../ctrlProps/ctrlProp132.xml"/><Relationship Id="rId3" Type="http://schemas.openxmlformats.org/officeDocument/2006/relationships/vmlDrawing" Target="../drawings/vmlDrawing12.vml"/><Relationship Id="rId7" Type="http://schemas.openxmlformats.org/officeDocument/2006/relationships/ctrlProp" Target="../ctrlProps/ctrlProp126.xml"/><Relationship Id="rId12" Type="http://schemas.openxmlformats.org/officeDocument/2006/relationships/ctrlProp" Target="../ctrlProps/ctrlProp131.x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6" Type="http://schemas.openxmlformats.org/officeDocument/2006/relationships/ctrlProp" Target="../ctrlProps/ctrlProp125.xml"/><Relationship Id="rId11" Type="http://schemas.openxmlformats.org/officeDocument/2006/relationships/ctrlProp" Target="../ctrlProps/ctrlProp130.xml"/><Relationship Id="rId5" Type="http://schemas.openxmlformats.org/officeDocument/2006/relationships/ctrlProp" Target="../ctrlProps/ctrlProp124.xml"/><Relationship Id="rId15" Type="http://schemas.openxmlformats.org/officeDocument/2006/relationships/ctrlProp" Target="../ctrlProps/ctrlProp134.xml"/><Relationship Id="rId10" Type="http://schemas.openxmlformats.org/officeDocument/2006/relationships/ctrlProp" Target="../ctrlProps/ctrlProp129.xml"/><Relationship Id="rId4" Type="http://schemas.openxmlformats.org/officeDocument/2006/relationships/ctrlProp" Target="../ctrlProps/ctrlProp123.xml"/><Relationship Id="rId9" Type="http://schemas.openxmlformats.org/officeDocument/2006/relationships/ctrlProp" Target="../ctrlProps/ctrlProp128.xml"/><Relationship Id="rId14" Type="http://schemas.openxmlformats.org/officeDocument/2006/relationships/ctrlProp" Target="../ctrlProps/ctrlProp133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5" Type="http://schemas.openxmlformats.org/officeDocument/2006/relationships/ctrlProp" Target="../ctrlProps/ctrlProp136.xml"/><Relationship Id="rId4" Type="http://schemas.openxmlformats.org/officeDocument/2006/relationships/ctrlProp" Target="../ctrlProps/ctrlProp1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2">
    <pageSetUpPr fitToPage="1"/>
  </sheetPr>
  <dimension ref="A1:N48"/>
  <sheetViews>
    <sheetView showGridLines="0" topLeftCell="A20" zoomScale="90" zoomScaleNormal="90" workbookViewId="0">
      <selection activeCell="B22" sqref="B22"/>
    </sheetView>
  </sheetViews>
  <sheetFormatPr baseColWidth="10" defaultColWidth="8.83203125" defaultRowHeight="15" x14ac:dyDescent="0.2"/>
  <cols>
    <col min="1" max="1" width="32.1640625" customWidth="1"/>
    <col min="2" max="2" width="15.33203125" customWidth="1"/>
    <col min="3" max="3" width="11.83203125" customWidth="1"/>
    <col min="4" max="4" width="12.5" bestFit="1" customWidth="1"/>
    <col min="5" max="5" width="9.5" customWidth="1"/>
    <col min="6" max="6" width="10.5" customWidth="1"/>
    <col min="7" max="7" width="17.6640625" customWidth="1"/>
    <col min="8" max="8" width="18" customWidth="1"/>
    <col min="9" max="9" width="18.5" customWidth="1"/>
    <col min="10" max="10" width="13.1640625" customWidth="1"/>
    <col min="13" max="14" width="12.5" bestFit="1" customWidth="1"/>
  </cols>
  <sheetData>
    <row r="1" spans="1:13" ht="16" thickBot="1" x14ac:dyDescent="0.25">
      <c r="D1" s="16"/>
      <c r="E1" s="16"/>
    </row>
    <row r="2" spans="1:13" ht="24.75" customHeight="1" thickBot="1" x14ac:dyDescent="0.25">
      <c r="A2" s="45" t="s">
        <v>39</v>
      </c>
    </row>
    <row r="4" spans="1:13" x14ac:dyDescent="0.2">
      <c r="D4" s="16"/>
    </row>
    <row r="5" spans="1:13" ht="16" thickBot="1" x14ac:dyDescent="0.25"/>
    <row r="6" spans="1:13" ht="30" customHeight="1" x14ac:dyDescent="0.2">
      <c r="A6" s="1" t="s">
        <v>58</v>
      </c>
      <c r="B6" s="83" t="e">
        <f>#REF!</f>
        <v>#REF!</v>
      </c>
      <c r="C6" s="83"/>
      <c r="D6" s="83"/>
      <c r="E6" s="83"/>
      <c r="F6" s="2"/>
      <c r="G6" s="2"/>
      <c r="H6" s="29" t="s">
        <v>33</v>
      </c>
      <c r="I6" s="83" t="e">
        <f>#REF!</f>
        <v>#REF!</v>
      </c>
      <c r="J6" s="83"/>
      <c r="K6" s="83"/>
      <c r="L6" s="3"/>
      <c r="M6" s="4"/>
    </row>
    <row r="7" spans="1:13" ht="17.25" customHeight="1" x14ac:dyDescent="0.2">
      <c r="A7" s="5" t="s">
        <v>0</v>
      </c>
      <c r="B7" s="20">
        <v>44466</v>
      </c>
      <c r="C7" s="7" t="s">
        <v>2</v>
      </c>
      <c r="D7" s="20">
        <v>44472</v>
      </c>
      <c r="E7" s="6"/>
      <c r="F7" s="6"/>
      <c r="G7" s="6"/>
      <c r="H7" s="8" t="s">
        <v>34</v>
      </c>
      <c r="I7" s="6"/>
      <c r="J7" s="6"/>
      <c r="K7" s="6"/>
      <c r="L7" s="9"/>
      <c r="M7" s="10"/>
    </row>
    <row r="8" spans="1:13" x14ac:dyDescent="0.2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9"/>
      <c r="M8" s="10"/>
    </row>
    <row r="9" spans="1:13" ht="17.25" customHeight="1" x14ac:dyDescent="0.2">
      <c r="A9" s="5" t="s">
        <v>35</v>
      </c>
      <c r="B9" s="26" t="s">
        <v>1</v>
      </c>
      <c r="C9" s="6" t="s">
        <v>4</v>
      </c>
      <c r="D9" s="6"/>
      <c r="E9" s="6"/>
      <c r="F9" s="6"/>
      <c r="G9" s="6"/>
      <c r="H9" s="6"/>
      <c r="I9" s="6"/>
      <c r="J9" s="6" t="s">
        <v>40</v>
      </c>
      <c r="K9" s="26"/>
      <c r="L9" s="27"/>
      <c r="M9" s="28"/>
    </row>
    <row r="10" spans="1:13" x14ac:dyDescent="0.2">
      <c r="A10" s="5"/>
      <c r="B10" s="6"/>
      <c r="C10" s="6"/>
      <c r="D10" s="6"/>
      <c r="E10" s="6"/>
      <c r="F10" s="6"/>
      <c r="G10" s="6"/>
      <c r="H10" s="6"/>
      <c r="I10" s="6"/>
      <c r="J10" s="6"/>
      <c r="K10" s="26"/>
      <c r="L10" s="27"/>
      <c r="M10" s="28"/>
    </row>
    <row r="11" spans="1:13" ht="28" x14ac:dyDescent="0.2">
      <c r="A11" s="11" t="s">
        <v>36</v>
      </c>
      <c r="B11" s="26" t="s">
        <v>1</v>
      </c>
      <c r="C11" s="6" t="s">
        <v>4</v>
      </c>
      <c r="D11" s="6"/>
      <c r="E11" s="6"/>
      <c r="F11" s="6"/>
      <c r="G11" s="6"/>
      <c r="H11" s="6"/>
      <c r="I11" s="6"/>
      <c r="J11" s="6" t="s">
        <v>41</v>
      </c>
      <c r="K11" s="26"/>
      <c r="L11" s="27"/>
      <c r="M11" s="28"/>
    </row>
    <row r="12" spans="1:13" x14ac:dyDescent="0.2">
      <c r="A12" s="12"/>
      <c r="B12" s="9"/>
      <c r="C12" s="9"/>
      <c r="D12" s="9"/>
      <c r="E12" s="9"/>
      <c r="F12" s="9"/>
      <c r="G12" s="9"/>
      <c r="H12" s="9"/>
      <c r="I12" s="9"/>
      <c r="J12" s="9"/>
      <c r="K12" s="27"/>
      <c r="L12" s="27"/>
      <c r="M12" s="28"/>
    </row>
    <row r="13" spans="1:13" ht="16" thickBot="1" x14ac:dyDescent="0.25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5"/>
    </row>
    <row r="15" spans="1:13" ht="16" thickBot="1" x14ac:dyDescent="0.25"/>
    <row r="16" spans="1:13" ht="50.5" customHeight="1" thickBot="1" x14ac:dyDescent="0.25">
      <c r="A16" s="46"/>
      <c r="B16" s="47" t="s">
        <v>5</v>
      </c>
      <c r="C16" s="47" t="s">
        <v>6</v>
      </c>
      <c r="D16" s="47" t="s">
        <v>7</v>
      </c>
      <c r="E16" s="47" t="s">
        <v>8</v>
      </c>
      <c r="F16" s="47" t="s">
        <v>9</v>
      </c>
      <c r="G16" s="47" t="s">
        <v>10</v>
      </c>
      <c r="H16" s="58" t="s">
        <v>48</v>
      </c>
      <c r="I16" s="48" t="s">
        <v>54</v>
      </c>
      <c r="J16" s="49" t="s">
        <v>55</v>
      </c>
    </row>
    <row r="17" spans="1:14" x14ac:dyDescent="0.2">
      <c r="A17" s="41" t="s">
        <v>11</v>
      </c>
      <c r="B17" s="66">
        <v>0</v>
      </c>
      <c r="C17" s="64">
        <v>0</v>
      </c>
      <c r="D17" s="64">
        <v>0</v>
      </c>
      <c r="E17" s="64">
        <v>0</v>
      </c>
      <c r="F17" s="64">
        <v>0</v>
      </c>
      <c r="G17" s="64">
        <v>0</v>
      </c>
      <c r="H17" s="64">
        <v>0</v>
      </c>
      <c r="I17" s="64">
        <v>0</v>
      </c>
      <c r="J17" s="65">
        <v>0</v>
      </c>
    </row>
    <row r="18" spans="1:14" x14ac:dyDescent="0.2">
      <c r="A18" s="42" t="s">
        <v>12</v>
      </c>
      <c r="B18" s="66">
        <v>0</v>
      </c>
      <c r="C18" s="66">
        <v>0</v>
      </c>
      <c r="D18" s="66">
        <v>0</v>
      </c>
      <c r="E18" s="66">
        <v>0</v>
      </c>
      <c r="F18" s="66">
        <v>0</v>
      </c>
      <c r="G18" s="66">
        <v>0</v>
      </c>
      <c r="H18" s="66">
        <v>0</v>
      </c>
      <c r="I18" s="66">
        <v>0</v>
      </c>
      <c r="J18" s="67">
        <v>0</v>
      </c>
    </row>
    <row r="19" spans="1:14" x14ac:dyDescent="0.2">
      <c r="A19" s="42" t="s">
        <v>13</v>
      </c>
      <c r="B19" s="66">
        <v>0</v>
      </c>
      <c r="C19" s="66">
        <v>0</v>
      </c>
      <c r="D19" s="66">
        <v>0</v>
      </c>
      <c r="E19" s="66">
        <v>0</v>
      </c>
      <c r="F19" s="66">
        <v>0</v>
      </c>
      <c r="G19" s="66">
        <v>0</v>
      </c>
      <c r="H19" s="66">
        <v>0</v>
      </c>
      <c r="I19" s="66">
        <v>0</v>
      </c>
      <c r="J19" s="67">
        <v>0</v>
      </c>
    </row>
    <row r="20" spans="1:14" x14ac:dyDescent="0.2">
      <c r="A20" s="42" t="s">
        <v>14</v>
      </c>
      <c r="B20" s="66">
        <v>0</v>
      </c>
      <c r="C20" s="66">
        <v>0</v>
      </c>
      <c r="D20" s="66">
        <v>0</v>
      </c>
      <c r="E20" s="66">
        <v>0</v>
      </c>
      <c r="F20" s="66">
        <v>0</v>
      </c>
      <c r="G20" s="66">
        <v>0</v>
      </c>
      <c r="H20" s="66">
        <v>0</v>
      </c>
      <c r="I20" s="66">
        <v>0</v>
      </c>
      <c r="J20" s="67">
        <v>0</v>
      </c>
    </row>
    <row r="21" spans="1:14" x14ac:dyDescent="0.2">
      <c r="A21" s="42" t="s">
        <v>15</v>
      </c>
      <c r="B21" s="66">
        <v>11.25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66">
        <v>0</v>
      </c>
      <c r="I21" s="66">
        <v>0</v>
      </c>
      <c r="J21" s="67">
        <v>0</v>
      </c>
    </row>
    <row r="22" spans="1:14" x14ac:dyDescent="0.2">
      <c r="A22" s="42" t="s">
        <v>16</v>
      </c>
      <c r="B22" s="66">
        <v>0</v>
      </c>
      <c r="C22" s="66">
        <v>0</v>
      </c>
      <c r="D22" s="66">
        <v>0</v>
      </c>
      <c r="E22" s="66">
        <v>0</v>
      </c>
      <c r="F22" s="66">
        <v>0</v>
      </c>
      <c r="G22" s="66">
        <v>0</v>
      </c>
      <c r="H22" s="66">
        <v>0</v>
      </c>
      <c r="I22" s="66">
        <v>0</v>
      </c>
      <c r="J22" s="67">
        <v>0</v>
      </c>
    </row>
    <row r="23" spans="1:14" ht="16" thickBot="1" x14ac:dyDescent="0.25">
      <c r="A23" s="43" t="s">
        <v>17</v>
      </c>
      <c r="B23" s="68">
        <v>0</v>
      </c>
      <c r="C23" s="68">
        <v>0</v>
      </c>
      <c r="D23" s="68">
        <v>0</v>
      </c>
      <c r="E23" s="68">
        <v>0</v>
      </c>
      <c r="F23" s="68">
        <v>0</v>
      </c>
      <c r="G23" s="68">
        <v>0</v>
      </c>
      <c r="H23" s="68">
        <v>0</v>
      </c>
      <c r="I23" s="68">
        <v>0</v>
      </c>
      <c r="J23" s="69">
        <v>0</v>
      </c>
    </row>
    <row r="24" spans="1:14" ht="16" thickBot="1" x14ac:dyDescent="0.25">
      <c r="A24" s="44" t="s">
        <v>18</v>
      </c>
      <c r="B24" s="70">
        <f>SUM(B17:B23)</f>
        <v>11.25</v>
      </c>
      <c r="C24" s="70">
        <f t="shared" ref="C24:J24" si="0">SUM(C17:C23)</f>
        <v>0</v>
      </c>
      <c r="D24" s="70">
        <f t="shared" si="0"/>
        <v>0</v>
      </c>
      <c r="E24" s="70">
        <f t="shared" si="0"/>
        <v>0</v>
      </c>
      <c r="F24" s="70">
        <f t="shared" si="0"/>
        <v>0</v>
      </c>
      <c r="G24" s="70">
        <f t="shared" si="0"/>
        <v>0</v>
      </c>
      <c r="H24" s="70">
        <f t="shared" si="0"/>
        <v>0</v>
      </c>
      <c r="I24" s="70">
        <f t="shared" si="0"/>
        <v>0</v>
      </c>
      <c r="J24" s="71">
        <f t="shared" si="0"/>
        <v>0</v>
      </c>
    </row>
    <row r="25" spans="1:14" x14ac:dyDescent="0.2">
      <c r="A25" s="16"/>
      <c r="B25" s="17"/>
      <c r="C25" s="18"/>
    </row>
    <row r="26" spans="1:14" ht="56" customHeight="1" x14ac:dyDescent="0.2">
      <c r="G26" s="87" t="s">
        <v>52</v>
      </c>
      <c r="H26" s="88"/>
      <c r="I26" s="88"/>
    </row>
    <row r="28" spans="1:14" ht="56" x14ac:dyDescent="0.2">
      <c r="A28" s="59" t="s">
        <v>47</v>
      </c>
      <c r="B28" s="56"/>
      <c r="C28" s="54" t="s">
        <v>46</v>
      </c>
      <c r="D28" s="60"/>
      <c r="F28" s="84" t="s">
        <v>49</v>
      </c>
      <c r="G28" s="85"/>
      <c r="H28" s="86"/>
      <c r="K28" s="84" t="s">
        <v>50</v>
      </c>
      <c r="L28" s="85"/>
      <c r="M28" s="85"/>
    </row>
    <row r="29" spans="1:14" x14ac:dyDescent="0.2">
      <c r="A29" s="55" t="s">
        <v>45</v>
      </c>
      <c r="B29" s="55" t="s">
        <v>2</v>
      </c>
      <c r="C29" s="57">
        <v>2.0833333333333332E-2</v>
      </c>
      <c r="D29" s="73" t="s">
        <v>51</v>
      </c>
      <c r="F29" s="50" t="s">
        <v>45</v>
      </c>
      <c r="G29" s="50" t="s">
        <v>2</v>
      </c>
      <c r="H29" s="53"/>
      <c r="I29" s="73" t="s">
        <v>51</v>
      </c>
      <c r="K29" s="50" t="s">
        <v>45</v>
      </c>
      <c r="L29" s="50" t="s">
        <v>2</v>
      </c>
      <c r="M29" s="53"/>
      <c r="N29" s="73" t="s">
        <v>51</v>
      </c>
    </row>
    <row r="30" spans="1:14" x14ac:dyDescent="0.2">
      <c r="A30" s="61">
        <v>0</v>
      </c>
      <c r="B30" s="61">
        <v>0</v>
      </c>
      <c r="C30" s="62" t="str">
        <f t="shared" ref="C30:C34" si="1">IF((B30-A30)-$C$29&lt;0," ",((B30-A30)-$C$29))</f>
        <v xml:space="preserve"> </v>
      </c>
      <c r="D30" s="74" t="str">
        <f t="shared" ref="D30:D34" si="2">IFERROR((C30*24)," ")</f>
        <v xml:space="preserve"> </v>
      </c>
      <c r="E30" s="63"/>
      <c r="F30" s="61">
        <v>0</v>
      </c>
      <c r="G30" s="61">
        <v>0</v>
      </c>
      <c r="H30" s="62">
        <f>(G30-F30)</f>
        <v>0</v>
      </c>
      <c r="I30" s="74">
        <f t="shared" ref="I30:I34" si="3">IFERROR((H30*24)," ")</f>
        <v>0</v>
      </c>
      <c r="K30" s="61">
        <v>0</v>
      </c>
      <c r="L30" s="61">
        <v>0</v>
      </c>
      <c r="M30" s="62">
        <f>(L30-K30)</f>
        <v>0</v>
      </c>
      <c r="N30" s="74">
        <f t="shared" ref="N30:N34" si="4">IFERROR((M30*24)," ")</f>
        <v>0</v>
      </c>
    </row>
    <row r="31" spans="1:14" x14ac:dyDescent="0.2">
      <c r="A31" s="61">
        <v>0</v>
      </c>
      <c r="B31" s="61">
        <v>0</v>
      </c>
      <c r="C31" s="62" t="str">
        <f t="shared" si="1"/>
        <v xml:space="preserve"> </v>
      </c>
      <c r="D31" s="74" t="str">
        <f t="shared" si="2"/>
        <v xml:space="preserve"> </v>
      </c>
      <c r="E31" s="63"/>
      <c r="F31" s="61">
        <v>0</v>
      </c>
      <c r="G31" s="61">
        <v>0</v>
      </c>
      <c r="H31" s="62">
        <f t="shared" ref="H31:H34" si="5">(G31-F31)</f>
        <v>0</v>
      </c>
      <c r="I31" s="74">
        <f t="shared" si="3"/>
        <v>0</v>
      </c>
      <c r="K31" s="61">
        <v>0</v>
      </c>
      <c r="L31" s="61">
        <v>0</v>
      </c>
      <c r="M31" s="62">
        <f t="shared" ref="M31:M34" si="6">(L31-K31)</f>
        <v>0</v>
      </c>
      <c r="N31" s="74">
        <f t="shared" si="4"/>
        <v>0</v>
      </c>
    </row>
    <row r="32" spans="1:14" x14ac:dyDescent="0.2">
      <c r="A32" s="61">
        <v>0</v>
      </c>
      <c r="B32" s="61">
        <v>0</v>
      </c>
      <c r="C32" s="62" t="str">
        <f t="shared" si="1"/>
        <v xml:space="preserve"> </v>
      </c>
      <c r="D32" s="74" t="str">
        <f t="shared" si="2"/>
        <v xml:space="preserve"> </v>
      </c>
      <c r="E32" s="63"/>
      <c r="F32" s="61">
        <v>0</v>
      </c>
      <c r="G32" s="61">
        <v>0</v>
      </c>
      <c r="H32" s="62">
        <f t="shared" si="5"/>
        <v>0</v>
      </c>
      <c r="I32" s="74">
        <f t="shared" si="3"/>
        <v>0</v>
      </c>
      <c r="K32" s="61">
        <v>0</v>
      </c>
      <c r="L32" s="61">
        <v>0</v>
      </c>
      <c r="M32" s="62">
        <f t="shared" si="6"/>
        <v>0</v>
      </c>
      <c r="N32" s="74">
        <f t="shared" si="4"/>
        <v>0</v>
      </c>
    </row>
    <row r="33" spans="1:14" x14ac:dyDescent="0.2">
      <c r="A33" s="61">
        <v>0</v>
      </c>
      <c r="B33" s="61">
        <v>0</v>
      </c>
      <c r="C33" s="62" t="str">
        <f t="shared" si="1"/>
        <v xml:space="preserve"> </v>
      </c>
      <c r="D33" s="74" t="str">
        <f t="shared" si="2"/>
        <v xml:space="preserve"> </v>
      </c>
      <c r="E33" s="63"/>
      <c r="F33" s="61">
        <v>0</v>
      </c>
      <c r="G33" s="61">
        <v>0</v>
      </c>
      <c r="H33" s="62">
        <f t="shared" si="5"/>
        <v>0</v>
      </c>
      <c r="I33" s="74">
        <f t="shared" si="3"/>
        <v>0</v>
      </c>
      <c r="K33" s="61">
        <v>0</v>
      </c>
      <c r="L33" s="61">
        <v>0</v>
      </c>
      <c r="M33" s="62">
        <f t="shared" si="6"/>
        <v>0</v>
      </c>
      <c r="N33" s="74">
        <f t="shared" si="4"/>
        <v>0</v>
      </c>
    </row>
    <row r="34" spans="1:14" x14ac:dyDescent="0.2">
      <c r="A34" s="61">
        <v>0.35416666666666669</v>
      </c>
      <c r="B34" s="61">
        <v>0.84375</v>
      </c>
      <c r="C34" s="62">
        <f t="shared" si="1"/>
        <v>0.46875</v>
      </c>
      <c r="D34" s="74">
        <f t="shared" si="2"/>
        <v>11.25</v>
      </c>
      <c r="E34" s="63"/>
      <c r="F34" s="61">
        <v>0</v>
      </c>
      <c r="G34" s="61">
        <v>0</v>
      </c>
      <c r="H34" s="62">
        <f t="shared" si="5"/>
        <v>0</v>
      </c>
      <c r="I34" s="74">
        <f t="shared" si="3"/>
        <v>0</v>
      </c>
      <c r="K34" s="61">
        <v>0</v>
      </c>
      <c r="L34" s="61">
        <v>0</v>
      </c>
      <c r="M34" s="62">
        <f t="shared" si="6"/>
        <v>0</v>
      </c>
      <c r="N34" s="74">
        <f t="shared" si="4"/>
        <v>0</v>
      </c>
    </row>
    <row r="35" spans="1:14" x14ac:dyDescent="0.2">
      <c r="A35" s="61">
        <v>0</v>
      </c>
      <c r="B35" s="61">
        <v>0</v>
      </c>
      <c r="C35" s="62" t="str">
        <f>IF((B35-A35)-$C$29&lt;0," ",((B35-A35)-$C$29))</f>
        <v xml:space="preserve"> </v>
      </c>
      <c r="D35" s="75" t="str">
        <f>IFERROR((C35*24)," ")</f>
        <v xml:space="preserve"> </v>
      </c>
      <c r="E35" s="63"/>
      <c r="F35" s="61">
        <v>0</v>
      </c>
      <c r="G35" s="61">
        <v>0</v>
      </c>
      <c r="H35" s="62">
        <f>(G35-F35)</f>
        <v>0</v>
      </c>
      <c r="I35" s="75">
        <f>IFERROR((H35*24)," ")</f>
        <v>0</v>
      </c>
      <c r="K35" s="61">
        <v>0</v>
      </c>
      <c r="L35" s="61">
        <v>0</v>
      </c>
      <c r="M35" s="62">
        <f>(L35-K35)</f>
        <v>0</v>
      </c>
      <c r="N35" s="75">
        <f>IFERROR((M35*24)," ")</f>
        <v>0</v>
      </c>
    </row>
    <row r="36" spans="1:14" x14ac:dyDescent="0.2">
      <c r="A36" s="61">
        <v>0</v>
      </c>
      <c r="B36" s="61">
        <v>0</v>
      </c>
      <c r="C36" s="62" t="str">
        <f>IF((B36-A36)-$C$29&lt;0," ",((B36-A36)-$C$29))</f>
        <v xml:space="preserve"> </v>
      </c>
      <c r="D36" s="75" t="str">
        <f>IFERROR((C36*24)," ")</f>
        <v xml:space="preserve"> </v>
      </c>
      <c r="E36" s="63"/>
      <c r="F36" s="61">
        <v>0</v>
      </c>
      <c r="G36" s="61">
        <v>0</v>
      </c>
      <c r="H36" s="62">
        <f t="shared" ref="H36" si="7">(G36-F36)</f>
        <v>0</v>
      </c>
      <c r="I36" s="75">
        <f>IFERROR((H36*24)," ")</f>
        <v>0</v>
      </c>
      <c r="K36" s="61">
        <v>0</v>
      </c>
      <c r="L36" s="61">
        <v>0</v>
      </c>
      <c r="M36" s="62">
        <f t="shared" ref="M36" si="8">(L36-K36)</f>
        <v>0</v>
      </c>
      <c r="N36" s="75">
        <f>IFERROR((M36*24)," ")</f>
        <v>0</v>
      </c>
    </row>
    <row r="38" spans="1:14" x14ac:dyDescent="0.2">
      <c r="A38" s="51" t="s">
        <v>19</v>
      </c>
    </row>
    <row r="39" spans="1:14" x14ac:dyDescent="0.2">
      <c r="A39" s="19" t="s">
        <v>20</v>
      </c>
      <c r="B39" s="72">
        <f>B24</f>
        <v>11.25</v>
      </c>
    </row>
    <row r="40" spans="1:14" x14ac:dyDescent="0.2">
      <c r="A40" s="19" t="s">
        <v>21</v>
      </c>
      <c r="B40" s="72">
        <f>C24</f>
        <v>0</v>
      </c>
    </row>
    <row r="41" spans="1:14" x14ac:dyDescent="0.2">
      <c r="A41" s="19" t="s">
        <v>22</v>
      </c>
      <c r="B41" s="72">
        <f>D24</f>
        <v>0</v>
      </c>
    </row>
    <row r="42" spans="1:14" x14ac:dyDescent="0.2">
      <c r="A42" s="19" t="s">
        <v>23</v>
      </c>
      <c r="B42" s="72">
        <f>E24</f>
        <v>0</v>
      </c>
    </row>
    <row r="43" spans="1:14" x14ac:dyDescent="0.2">
      <c r="A43" s="19" t="s">
        <v>24</v>
      </c>
      <c r="B43" s="72">
        <f>F24</f>
        <v>0</v>
      </c>
    </row>
    <row r="44" spans="1:14" x14ac:dyDescent="0.2">
      <c r="A44" s="19" t="s">
        <v>25</v>
      </c>
      <c r="B44" s="72">
        <f>G24</f>
        <v>0</v>
      </c>
      <c r="F44" s="81"/>
      <c r="G44" s="82"/>
      <c r="H44" s="82"/>
    </row>
    <row r="45" spans="1:14" x14ac:dyDescent="0.2">
      <c r="A45" s="19" t="s">
        <v>26</v>
      </c>
      <c r="B45" s="72">
        <f>H24</f>
        <v>0</v>
      </c>
      <c r="F45" s="81"/>
      <c r="G45" s="82"/>
      <c r="H45" s="82"/>
    </row>
    <row r="46" spans="1:14" x14ac:dyDescent="0.2">
      <c r="A46" s="19" t="s">
        <v>27</v>
      </c>
      <c r="B46" s="72">
        <f>I24+J24</f>
        <v>0</v>
      </c>
    </row>
    <row r="47" spans="1:14" x14ac:dyDescent="0.2">
      <c r="A47" s="19" t="s">
        <v>28</v>
      </c>
      <c r="B47" s="72">
        <f>SUM(B39:B46)</f>
        <v>11.25</v>
      </c>
    </row>
    <row r="48" spans="1:14" ht="41.5" customHeight="1" x14ac:dyDescent="0.2"/>
  </sheetData>
  <mergeCells count="7">
    <mergeCell ref="F44:H44"/>
    <mergeCell ref="F45:H45"/>
    <mergeCell ref="B6:E6"/>
    <mergeCell ref="I6:K6"/>
    <mergeCell ref="F28:H28"/>
    <mergeCell ref="G26:I26"/>
    <mergeCell ref="K28:M28"/>
  </mergeCells>
  <conditionalFormatting sqref="D30:D34">
    <cfRule type="cellIs" dxfId="35" priority="3" operator="greaterThan">
      <formula>24</formula>
    </cfRule>
  </conditionalFormatting>
  <conditionalFormatting sqref="I30:I34">
    <cfRule type="cellIs" dxfId="34" priority="2" operator="greaterThan">
      <formula>24</formula>
    </cfRule>
  </conditionalFormatting>
  <conditionalFormatting sqref="N30:N34">
    <cfRule type="cellIs" dxfId="33" priority="1" operator="greaterThan">
      <formula>24</formula>
    </cfRule>
  </conditionalFormatting>
  <pageMargins left="0.7" right="0.7" top="0.75" bottom="0.75" header="0.3" footer="0.3"/>
  <pageSetup paperSize="9" scale="59" fitToWidth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8</xdr:col>
                    <xdr:colOff>127000</xdr:colOff>
                    <xdr:row>6</xdr:row>
                    <xdr:rowOff>12700</xdr:rowOff>
                  </from>
                  <to>
                    <xdr:col>8</xdr:col>
                    <xdr:colOff>609600</xdr:colOff>
                    <xdr:row>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9</xdr:col>
                    <xdr:colOff>190500</xdr:colOff>
                    <xdr:row>6</xdr:row>
                    <xdr:rowOff>63500</xdr:rowOff>
                  </from>
                  <to>
                    <xdr:col>9</xdr:col>
                    <xdr:colOff>609600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>
                <anchor moveWithCells="1">
                  <from>
                    <xdr:col>8</xdr:col>
                    <xdr:colOff>127000</xdr:colOff>
                    <xdr:row>6</xdr:row>
                    <xdr:rowOff>12700</xdr:rowOff>
                  </from>
                  <to>
                    <xdr:col>8</xdr:col>
                    <xdr:colOff>609600</xdr:colOff>
                    <xdr:row>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defaultSize="0" autoFill="0" autoLine="0" autoPict="0">
                <anchor moveWithCells="1">
                  <from>
                    <xdr:col>9</xdr:col>
                    <xdr:colOff>190500</xdr:colOff>
                    <xdr:row>6</xdr:row>
                    <xdr:rowOff>63500</xdr:rowOff>
                  </from>
                  <to>
                    <xdr:col>9</xdr:col>
                    <xdr:colOff>825500</xdr:colOff>
                    <xdr:row>7</xdr:row>
                    <xdr:rowOff>25400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3">
    <pageSetUpPr fitToPage="1"/>
  </sheetPr>
  <dimension ref="A1:N48"/>
  <sheetViews>
    <sheetView showGridLines="0" topLeftCell="A26" zoomScale="90" zoomScaleNormal="90" workbookViewId="0">
      <selection activeCell="B46" sqref="B46"/>
    </sheetView>
  </sheetViews>
  <sheetFormatPr baseColWidth="10" defaultColWidth="8.83203125" defaultRowHeight="15" x14ac:dyDescent="0.2"/>
  <cols>
    <col min="1" max="1" width="32.1640625" customWidth="1"/>
    <col min="2" max="2" width="15.33203125" customWidth="1"/>
    <col min="3" max="3" width="11.83203125" customWidth="1"/>
    <col min="4" max="4" width="12.5" bestFit="1" customWidth="1"/>
    <col min="5" max="5" width="9.5" customWidth="1"/>
    <col min="6" max="6" width="10.5" customWidth="1"/>
    <col min="7" max="7" width="17.6640625" customWidth="1"/>
    <col min="8" max="8" width="18" customWidth="1"/>
    <col min="9" max="9" width="18.5" customWidth="1"/>
    <col min="10" max="10" width="13.1640625" customWidth="1"/>
    <col min="13" max="14" width="12.5" bestFit="1" customWidth="1"/>
  </cols>
  <sheetData>
    <row r="1" spans="1:13" ht="16" thickBot="1" x14ac:dyDescent="0.25">
      <c r="D1" s="16"/>
      <c r="E1" s="16"/>
    </row>
    <row r="2" spans="1:13" ht="24.75" customHeight="1" thickBot="1" x14ac:dyDescent="0.25">
      <c r="A2" s="45" t="s">
        <v>39</v>
      </c>
    </row>
    <row r="4" spans="1:13" x14ac:dyDescent="0.2">
      <c r="D4" s="16"/>
    </row>
    <row r="5" spans="1:13" ht="16" thickBot="1" x14ac:dyDescent="0.25"/>
    <row r="6" spans="1:13" ht="30" customHeight="1" x14ac:dyDescent="0.2">
      <c r="A6" s="1" t="s">
        <v>58</v>
      </c>
      <c r="B6" s="83" t="e">
        <f>#REF!</f>
        <v>#REF!</v>
      </c>
      <c r="C6" s="83"/>
      <c r="D6" s="83"/>
      <c r="E6" s="83"/>
      <c r="F6" s="2"/>
      <c r="G6" s="2"/>
      <c r="H6" s="29" t="s">
        <v>33</v>
      </c>
      <c r="I6" s="83" t="e">
        <f>#REF!</f>
        <v>#REF!</v>
      </c>
      <c r="J6" s="83"/>
      <c r="K6" s="83"/>
      <c r="L6" s="3"/>
      <c r="M6" s="4"/>
    </row>
    <row r="7" spans="1:13" ht="17.25" customHeight="1" x14ac:dyDescent="0.2">
      <c r="A7" s="5" t="s">
        <v>0</v>
      </c>
      <c r="B7" s="20">
        <v>44473</v>
      </c>
      <c r="C7" s="7" t="s">
        <v>2</v>
      </c>
      <c r="D7" s="20">
        <v>44510</v>
      </c>
      <c r="E7" s="6"/>
      <c r="F7" s="6"/>
      <c r="G7" s="6"/>
      <c r="H7" s="8" t="s">
        <v>34</v>
      </c>
      <c r="I7" s="6"/>
      <c r="J7" s="6"/>
      <c r="K7" s="6"/>
      <c r="L7" s="9"/>
      <c r="M7" s="10"/>
    </row>
    <row r="8" spans="1:13" x14ac:dyDescent="0.2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9"/>
      <c r="M8" s="10"/>
    </row>
    <row r="9" spans="1:13" ht="17.25" customHeight="1" x14ac:dyDescent="0.2">
      <c r="A9" s="5" t="s">
        <v>35</v>
      </c>
      <c r="B9" s="26" t="s">
        <v>1</v>
      </c>
      <c r="C9" s="6" t="s">
        <v>4</v>
      </c>
      <c r="D9" s="6"/>
      <c r="E9" s="6"/>
      <c r="F9" s="6"/>
      <c r="G9" s="6"/>
      <c r="H9" s="6"/>
      <c r="I9" s="6"/>
      <c r="J9" s="6" t="s">
        <v>40</v>
      </c>
      <c r="K9" s="26"/>
      <c r="L9" s="27"/>
      <c r="M9" s="28"/>
    </row>
    <row r="10" spans="1:13" x14ac:dyDescent="0.2">
      <c r="A10" s="5"/>
      <c r="B10" s="6"/>
      <c r="C10" s="6"/>
      <c r="D10" s="6"/>
      <c r="E10" s="6"/>
      <c r="F10" s="6"/>
      <c r="G10" s="6"/>
      <c r="H10" s="6"/>
      <c r="I10" s="6"/>
      <c r="J10" s="6"/>
      <c r="K10" s="26"/>
      <c r="L10" s="27"/>
      <c r="M10" s="28"/>
    </row>
    <row r="11" spans="1:13" ht="28" x14ac:dyDescent="0.2">
      <c r="A11" s="11" t="s">
        <v>36</v>
      </c>
      <c r="B11" s="26" t="s">
        <v>1</v>
      </c>
      <c r="C11" s="6" t="s">
        <v>4</v>
      </c>
      <c r="D11" s="6"/>
      <c r="E11" s="6"/>
      <c r="F11" s="6"/>
      <c r="G11" s="6"/>
      <c r="H11" s="6"/>
      <c r="I11" s="6"/>
      <c r="J11" s="6" t="s">
        <v>41</v>
      </c>
      <c r="K11" s="26"/>
      <c r="L11" s="27"/>
      <c r="M11" s="28"/>
    </row>
    <row r="12" spans="1:13" x14ac:dyDescent="0.2">
      <c r="A12" s="12"/>
      <c r="B12" s="9"/>
      <c r="C12" s="9"/>
      <c r="D12" s="9"/>
      <c r="E12" s="9"/>
      <c r="F12" s="9"/>
      <c r="G12" s="9"/>
      <c r="H12" s="9"/>
      <c r="I12" s="9"/>
      <c r="J12" s="9"/>
      <c r="K12" s="27"/>
      <c r="L12" s="27"/>
      <c r="M12" s="28"/>
    </row>
    <row r="13" spans="1:13" ht="16" thickBot="1" x14ac:dyDescent="0.25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5"/>
    </row>
    <row r="15" spans="1:13" ht="16" thickBot="1" x14ac:dyDescent="0.25"/>
    <row r="16" spans="1:13" ht="50.5" customHeight="1" thickBot="1" x14ac:dyDescent="0.25">
      <c r="A16" s="46"/>
      <c r="B16" s="47" t="s">
        <v>5</v>
      </c>
      <c r="C16" s="47" t="s">
        <v>6</v>
      </c>
      <c r="D16" s="47" t="s">
        <v>7</v>
      </c>
      <c r="E16" s="47" t="s">
        <v>8</v>
      </c>
      <c r="F16" s="47" t="s">
        <v>9</v>
      </c>
      <c r="G16" s="47" t="s">
        <v>10</v>
      </c>
      <c r="H16" s="58" t="s">
        <v>48</v>
      </c>
      <c r="I16" s="48" t="s">
        <v>53</v>
      </c>
      <c r="J16" s="49" t="s">
        <v>56</v>
      </c>
    </row>
    <row r="17" spans="1:14" x14ac:dyDescent="0.2">
      <c r="A17" s="41" t="s">
        <v>11</v>
      </c>
      <c r="B17" s="66">
        <v>11.75</v>
      </c>
      <c r="C17" s="64">
        <v>0</v>
      </c>
      <c r="D17" s="64">
        <v>0</v>
      </c>
      <c r="E17" s="64">
        <v>0</v>
      </c>
      <c r="F17" s="64">
        <v>0</v>
      </c>
      <c r="G17" s="64">
        <v>0</v>
      </c>
      <c r="H17" s="64">
        <v>0</v>
      </c>
      <c r="I17" s="64">
        <v>0</v>
      </c>
      <c r="J17" s="65">
        <v>0</v>
      </c>
    </row>
    <row r="18" spans="1:14" x14ac:dyDescent="0.2">
      <c r="A18" s="42" t="s">
        <v>12</v>
      </c>
      <c r="B18" s="66">
        <v>10.75</v>
      </c>
      <c r="C18" s="66">
        <v>0</v>
      </c>
      <c r="D18" s="66">
        <v>0</v>
      </c>
      <c r="E18" s="66">
        <v>0</v>
      </c>
      <c r="F18" s="66">
        <v>0</v>
      </c>
      <c r="G18" s="66">
        <v>0</v>
      </c>
      <c r="H18" s="66">
        <v>0</v>
      </c>
      <c r="I18" s="66">
        <v>0</v>
      </c>
      <c r="J18" s="67">
        <v>0</v>
      </c>
    </row>
    <row r="19" spans="1:14" x14ac:dyDescent="0.2">
      <c r="A19" s="42" t="s">
        <v>13</v>
      </c>
      <c r="B19" s="66">
        <v>10.83</v>
      </c>
      <c r="C19" s="66">
        <v>0</v>
      </c>
      <c r="D19" s="66">
        <v>0</v>
      </c>
      <c r="E19" s="66">
        <v>0</v>
      </c>
      <c r="F19" s="66">
        <v>0</v>
      </c>
      <c r="G19" s="66">
        <v>0</v>
      </c>
      <c r="H19" s="66">
        <v>0</v>
      </c>
      <c r="I19" s="66">
        <v>0</v>
      </c>
      <c r="J19" s="67">
        <v>0</v>
      </c>
    </row>
    <row r="20" spans="1:14" x14ac:dyDescent="0.2">
      <c r="A20" s="42" t="s">
        <v>14</v>
      </c>
      <c r="B20" s="66">
        <v>10.58</v>
      </c>
      <c r="C20" s="66">
        <v>0</v>
      </c>
      <c r="D20" s="66">
        <v>0</v>
      </c>
      <c r="E20" s="66">
        <v>0</v>
      </c>
      <c r="F20" s="66">
        <v>0</v>
      </c>
      <c r="G20" s="66">
        <v>0</v>
      </c>
      <c r="H20" s="66">
        <v>0</v>
      </c>
      <c r="I20" s="66">
        <v>0</v>
      </c>
      <c r="J20" s="67">
        <v>0</v>
      </c>
    </row>
    <row r="21" spans="1:14" x14ac:dyDescent="0.2">
      <c r="A21" s="42" t="s">
        <v>15</v>
      </c>
      <c r="B21" s="66">
        <v>11.75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66">
        <v>0</v>
      </c>
      <c r="I21" s="66">
        <v>0</v>
      </c>
      <c r="J21" s="67">
        <v>0</v>
      </c>
    </row>
    <row r="22" spans="1:14" x14ac:dyDescent="0.2">
      <c r="A22" s="42" t="s">
        <v>16</v>
      </c>
      <c r="B22" s="66">
        <v>0</v>
      </c>
      <c r="C22" s="66">
        <v>0</v>
      </c>
      <c r="D22" s="66">
        <v>0</v>
      </c>
      <c r="E22" s="66">
        <v>0</v>
      </c>
      <c r="F22" s="66">
        <v>0</v>
      </c>
      <c r="G22" s="66">
        <v>0</v>
      </c>
      <c r="H22" s="66">
        <v>0.57999999999999996</v>
      </c>
      <c r="I22" s="66">
        <v>0</v>
      </c>
      <c r="J22" s="67">
        <v>0</v>
      </c>
    </row>
    <row r="23" spans="1:14" ht="16" thickBot="1" x14ac:dyDescent="0.25">
      <c r="A23" s="43" t="s">
        <v>17</v>
      </c>
      <c r="B23" s="68">
        <v>0</v>
      </c>
      <c r="C23" s="68">
        <v>0</v>
      </c>
      <c r="D23" s="68">
        <v>0</v>
      </c>
      <c r="E23" s="68">
        <v>0</v>
      </c>
      <c r="F23" s="68">
        <v>0</v>
      </c>
      <c r="G23" s="68">
        <v>0</v>
      </c>
      <c r="H23" s="68">
        <v>0</v>
      </c>
      <c r="I23" s="68">
        <v>0</v>
      </c>
      <c r="J23" s="69">
        <v>0</v>
      </c>
    </row>
    <row r="24" spans="1:14" ht="16" thickBot="1" x14ac:dyDescent="0.25">
      <c r="A24" s="44" t="s">
        <v>18</v>
      </c>
      <c r="B24" s="70">
        <f>SUM(B17:B23)</f>
        <v>55.66</v>
      </c>
      <c r="C24" s="70">
        <f t="shared" ref="C24:J24" si="0">SUM(C17:C23)</f>
        <v>0</v>
      </c>
      <c r="D24" s="70">
        <f t="shared" si="0"/>
        <v>0</v>
      </c>
      <c r="E24" s="70">
        <f t="shared" si="0"/>
        <v>0</v>
      </c>
      <c r="F24" s="70">
        <f t="shared" si="0"/>
        <v>0</v>
      </c>
      <c r="G24" s="70">
        <f t="shared" si="0"/>
        <v>0</v>
      </c>
      <c r="H24" s="70">
        <f t="shared" si="0"/>
        <v>0.57999999999999996</v>
      </c>
      <c r="I24" s="70">
        <f t="shared" si="0"/>
        <v>0</v>
      </c>
      <c r="J24" s="71">
        <f t="shared" si="0"/>
        <v>0</v>
      </c>
    </row>
    <row r="25" spans="1:14" x14ac:dyDescent="0.2">
      <c r="A25" s="16"/>
      <c r="B25" s="17"/>
      <c r="C25" s="18"/>
    </row>
    <row r="26" spans="1:14" ht="56" customHeight="1" x14ac:dyDescent="0.2">
      <c r="G26" s="87" t="s">
        <v>52</v>
      </c>
      <c r="H26" s="88"/>
      <c r="I26" s="88"/>
    </row>
    <row r="28" spans="1:14" ht="56" x14ac:dyDescent="0.2">
      <c r="A28" s="76" t="s">
        <v>47</v>
      </c>
      <c r="B28" s="56"/>
      <c r="C28" s="54" t="s">
        <v>46</v>
      </c>
      <c r="D28" s="60"/>
      <c r="F28" s="84" t="s">
        <v>49</v>
      </c>
      <c r="G28" s="85"/>
      <c r="H28" s="86"/>
      <c r="K28" s="84" t="s">
        <v>50</v>
      </c>
      <c r="L28" s="85"/>
      <c r="M28" s="85"/>
    </row>
    <row r="29" spans="1:14" x14ac:dyDescent="0.2">
      <c r="A29" s="55" t="s">
        <v>45</v>
      </c>
      <c r="B29" s="55" t="s">
        <v>2</v>
      </c>
      <c r="C29" s="57">
        <v>2.0833333333333332E-2</v>
      </c>
      <c r="D29" s="73" t="s">
        <v>51</v>
      </c>
      <c r="F29" s="50" t="s">
        <v>45</v>
      </c>
      <c r="G29" s="50" t="s">
        <v>2</v>
      </c>
      <c r="H29" s="53"/>
      <c r="I29" s="73" t="s">
        <v>51</v>
      </c>
      <c r="K29" s="50" t="s">
        <v>45</v>
      </c>
      <c r="L29" s="50" t="s">
        <v>2</v>
      </c>
      <c r="M29" s="53"/>
      <c r="N29" s="73" t="s">
        <v>51</v>
      </c>
    </row>
    <row r="30" spans="1:14" x14ac:dyDescent="0.2">
      <c r="A30" s="61">
        <v>0.33333333333333331</v>
      </c>
      <c r="B30" s="61">
        <v>0.84375</v>
      </c>
      <c r="C30" s="62">
        <f t="shared" ref="C30:C34" si="1">IF((B30-A30)-$C$29&lt;0," ",((B30-A30)-$C$29))</f>
        <v>0.48958333333333343</v>
      </c>
      <c r="D30" s="74">
        <f t="shared" ref="D30:D34" si="2">IFERROR((C30*24)," ")</f>
        <v>11.750000000000002</v>
      </c>
      <c r="E30" s="63"/>
      <c r="F30" s="61"/>
      <c r="G30" s="61"/>
      <c r="H30" s="62">
        <f>(G30-F30)</f>
        <v>0</v>
      </c>
      <c r="I30" s="74">
        <f t="shared" ref="I30:I34" si="3">IFERROR((H30*24)," ")</f>
        <v>0</v>
      </c>
      <c r="K30" s="61">
        <v>0</v>
      </c>
      <c r="L30" s="61">
        <v>0</v>
      </c>
      <c r="M30" s="62">
        <f>(L30-K30)</f>
        <v>0</v>
      </c>
      <c r="N30" s="74">
        <f t="shared" ref="N30:N34" si="4">IFERROR((M30*24)," ")</f>
        <v>0</v>
      </c>
    </row>
    <row r="31" spans="1:14" x14ac:dyDescent="0.2">
      <c r="A31" s="61">
        <v>0.33333333333333331</v>
      </c>
      <c r="B31" s="61">
        <v>0.80208333333333337</v>
      </c>
      <c r="C31" s="62">
        <f t="shared" si="1"/>
        <v>0.44791666666666674</v>
      </c>
      <c r="D31" s="74">
        <f t="shared" si="2"/>
        <v>10.750000000000002</v>
      </c>
      <c r="E31" s="63"/>
      <c r="F31" s="61"/>
      <c r="G31" s="61"/>
      <c r="H31" s="62">
        <f t="shared" ref="H31:H34" si="5">(G31-F31)</f>
        <v>0</v>
      </c>
      <c r="I31" s="74">
        <f t="shared" si="3"/>
        <v>0</v>
      </c>
      <c r="K31" s="61">
        <v>0</v>
      </c>
      <c r="L31" s="61">
        <v>0</v>
      </c>
      <c r="M31" s="62">
        <f t="shared" ref="M31:M34" si="6">(L31-K31)</f>
        <v>0</v>
      </c>
      <c r="N31" s="74">
        <f t="shared" si="4"/>
        <v>0</v>
      </c>
    </row>
    <row r="32" spans="1:14" x14ac:dyDescent="0.2">
      <c r="A32" s="61">
        <v>0.33333333333333331</v>
      </c>
      <c r="B32" s="61">
        <v>0.80555555555555547</v>
      </c>
      <c r="C32" s="62">
        <f t="shared" si="1"/>
        <v>0.45138888888888884</v>
      </c>
      <c r="D32" s="74">
        <f t="shared" si="2"/>
        <v>10.833333333333332</v>
      </c>
      <c r="E32" s="63"/>
      <c r="F32" s="61">
        <v>0</v>
      </c>
      <c r="G32" s="61">
        <v>0</v>
      </c>
      <c r="H32" s="62">
        <f t="shared" si="5"/>
        <v>0</v>
      </c>
      <c r="I32" s="74">
        <f t="shared" si="3"/>
        <v>0</v>
      </c>
      <c r="K32" s="61">
        <v>0</v>
      </c>
      <c r="L32" s="61">
        <v>0</v>
      </c>
      <c r="M32" s="62">
        <f t="shared" si="6"/>
        <v>0</v>
      </c>
      <c r="N32" s="74">
        <f t="shared" si="4"/>
        <v>0</v>
      </c>
    </row>
    <row r="33" spans="1:14" x14ac:dyDescent="0.2">
      <c r="A33" s="61">
        <v>0.34027777777777773</v>
      </c>
      <c r="B33" s="61">
        <v>0.80208333333333337</v>
      </c>
      <c r="C33" s="62">
        <f t="shared" si="1"/>
        <v>0.44097222222222232</v>
      </c>
      <c r="D33" s="74">
        <f t="shared" si="2"/>
        <v>10.583333333333336</v>
      </c>
      <c r="E33" s="63"/>
      <c r="F33" s="61">
        <v>0</v>
      </c>
      <c r="G33" s="61">
        <v>0</v>
      </c>
      <c r="H33" s="62">
        <f t="shared" si="5"/>
        <v>0</v>
      </c>
      <c r="I33" s="74">
        <f t="shared" si="3"/>
        <v>0</v>
      </c>
      <c r="K33" s="61">
        <v>0</v>
      </c>
      <c r="L33" s="61">
        <v>0</v>
      </c>
      <c r="M33" s="62">
        <f t="shared" si="6"/>
        <v>0</v>
      </c>
      <c r="N33" s="74">
        <f t="shared" si="4"/>
        <v>0</v>
      </c>
    </row>
    <row r="34" spans="1:14" x14ac:dyDescent="0.2">
      <c r="A34" s="61">
        <v>0.34375</v>
      </c>
      <c r="B34" s="61">
        <v>0.85416666666666663</v>
      </c>
      <c r="C34" s="62">
        <f t="shared" si="1"/>
        <v>0.48958333333333331</v>
      </c>
      <c r="D34" s="74">
        <f t="shared" si="2"/>
        <v>11.75</v>
      </c>
      <c r="E34" s="63"/>
      <c r="F34" s="61">
        <v>0</v>
      </c>
      <c r="G34" s="61">
        <v>0</v>
      </c>
      <c r="H34" s="62">
        <f t="shared" si="5"/>
        <v>0</v>
      </c>
      <c r="I34" s="74">
        <f t="shared" si="3"/>
        <v>0</v>
      </c>
      <c r="K34" s="61">
        <v>0</v>
      </c>
      <c r="L34" s="61">
        <v>0</v>
      </c>
      <c r="M34" s="62">
        <f t="shared" si="6"/>
        <v>0</v>
      </c>
      <c r="N34" s="74">
        <f t="shared" si="4"/>
        <v>0</v>
      </c>
    </row>
    <row r="35" spans="1:14" x14ac:dyDescent="0.2">
      <c r="A35" s="61">
        <v>0</v>
      </c>
      <c r="B35" s="61">
        <v>0</v>
      </c>
      <c r="C35" s="62" t="str">
        <f>IF((B35-A35)-$C$29&lt;0," ",((B35-A35)-$C$29))</f>
        <v xml:space="preserve"> </v>
      </c>
      <c r="D35" s="75" t="str">
        <f>IFERROR((C35*24)," ")</f>
        <v xml:space="preserve"> </v>
      </c>
      <c r="E35" s="63"/>
      <c r="F35" s="61">
        <v>0</v>
      </c>
      <c r="G35" s="61">
        <v>0</v>
      </c>
      <c r="H35" s="62">
        <f>(G35-F35)</f>
        <v>0</v>
      </c>
      <c r="I35" s="75">
        <f>IFERROR((H35*24)," ")</f>
        <v>0</v>
      </c>
      <c r="K35" s="61">
        <v>0</v>
      </c>
      <c r="L35" s="61">
        <v>0</v>
      </c>
      <c r="M35" s="62">
        <f>(L35-K35)</f>
        <v>0</v>
      </c>
      <c r="N35" s="75">
        <f>IFERROR((M35*24)," ")</f>
        <v>0</v>
      </c>
    </row>
    <row r="36" spans="1:14" x14ac:dyDescent="0.2">
      <c r="A36" s="61">
        <v>0</v>
      </c>
      <c r="B36" s="61">
        <v>0</v>
      </c>
      <c r="C36" s="62" t="str">
        <f>IF((B36-A36)-$C$29&lt;0," ",((B36-A36)-$C$29))</f>
        <v xml:space="preserve"> </v>
      </c>
      <c r="D36" s="75" t="str">
        <f>IFERROR((C36*24)," ")</f>
        <v xml:space="preserve"> </v>
      </c>
      <c r="E36" s="63"/>
      <c r="F36" s="61">
        <v>0</v>
      </c>
      <c r="G36" s="61">
        <v>0</v>
      </c>
      <c r="H36" s="62">
        <f t="shared" ref="H36" si="7">(G36-F36)</f>
        <v>0</v>
      </c>
      <c r="I36" s="75">
        <f>IFERROR((H36*24)," ")</f>
        <v>0</v>
      </c>
      <c r="K36" s="61">
        <v>0</v>
      </c>
      <c r="L36" s="61">
        <v>0</v>
      </c>
      <c r="M36" s="62">
        <f t="shared" ref="M36" si="8">(L36-K36)</f>
        <v>0</v>
      </c>
      <c r="N36" s="75">
        <f>IFERROR((M36*24)," ")</f>
        <v>0</v>
      </c>
    </row>
    <row r="38" spans="1:14" x14ac:dyDescent="0.2">
      <c r="A38" s="51" t="s">
        <v>19</v>
      </c>
    </row>
    <row r="39" spans="1:14" x14ac:dyDescent="0.2">
      <c r="A39" s="19" t="s">
        <v>20</v>
      </c>
      <c r="B39" s="72">
        <f>B24</f>
        <v>55.66</v>
      </c>
    </row>
    <row r="40" spans="1:14" x14ac:dyDescent="0.2">
      <c r="A40" s="19" t="s">
        <v>21</v>
      </c>
      <c r="B40" s="72">
        <f>C24</f>
        <v>0</v>
      </c>
    </row>
    <row r="41" spans="1:14" x14ac:dyDescent="0.2">
      <c r="A41" s="19" t="s">
        <v>22</v>
      </c>
      <c r="B41" s="72">
        <f>D24</f>
        <v>0</v>
      </c>
    </row>
    <row r="42" spans="1:14" x14ac:dyDescent="0.2">
      <c r="A42" s="19" t="s">
        <v>23</v>
      </c>
      <c r="B42" s="72">
        <f>E24</f>
        <v>0</v>
      </c>
    </row>
    <row r="43" spans="1:14" x14ac:dyDescent="0.2">
      <c r="A43" s="19" t="s">
        <v>24</v>
      </c>
      <c r="B43" s="72">
        <f>F24</f>
        <v>0</v>
      </c>
    </row>
    <row r="44" spans="1:14" x14ac:dyDescent="0.2">
      <c r="A44" s="19" t="s">
        <v>25</v>
      </c>
      <c r="B44" s="72">
        <v>0</v>
      </c>
      <c r="F44" s="81"/>
      <c r="G44" s="82"/>
      <c r="H44" s="82"/>
    </row>
    <row r="45" spans="1:14" x14ac:dyDescent="0.2">
      <c r="A45" s="19" t="s">
        <v>26</v>
      </c>
      <c r="B45" s="72">
        <v>0</v>
      </c>
      <c r="F45" s="81"/>
      <c r="G45" s="82"/>
      <c r="H45" s="82"/>
    </row>
    <row r="46" spans="1:14" x14ac:dyDescent="0.2">
      <c r="A46" s="19" t="s">
        <v>27</v>
      </c>
      <c r="B46" s="72">
        <f>I24+J24</f>
        <v>0</v>
      </c>
    </row>
    <row r="47" spans="1:14" x14ac:dyDescent="0.2">
      <c r="A47" s="19" t="s">
        <v>28</v>
      </c>
      <c r="B47" s="72">
        <f>SUM(B39:B46)</f>
        <v>55.66</v>
      </c>
    </row>
    <row r="48" spans="1:14" ht="41.5" customHeight="1" x14ac:dyDescent="0.2"/>
  </sheetData>
  <mergeCells count="7">
    <mergeCell ref="F44:H44"/>
    <mergeCell ref="F45:H45"/>
    <mergeCell ref="B6:E6"/>
    <mergeCell ref="I6:K6"/>
    <mergeCell ref="G26:I26"/>
    <mergeCell ref="F28:H28"/>
    <mergeCell ref="K28:M28"/>
  </mergeCells>
  <conditionalFormatting sqref="D30:D34">
    <cfRule type="cellIs" dxfId="32" priority="3" operator="greaterThan">
      <formula>24</formula>
    </cfRule>
  </conditionalFormatting>
  <conditionalFormatting sqref="I30:I34">
    <cfRule type="cellIs" dxfId="31" priority="2" operator="greaterThan">
      <formula>24</formula>
    </cfRule>
  </conditionalFormatting>
  <conditionalFormatting sqref="N30:N34">
    <cfRule type="cellIs" dxfId="30" priority="1" operator="greaterThan">
      <formula>24</formula>
    </cfRule>
  </conditionalFormatting>
  <pageMargins left="0.7" right="0.7" top="0.75" bottom="0.75" header="0.3" footer="0.3"/>
  <pageSetup paperSize="9" scale="64" fitToWidth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8</xdr:col>
                    <xdr:colOff>127000</xdr:colOff>
                    <xdr:row>6</xdr:row>
                    <xdr:rowOff>12700</xdr:rowOff>
                  </from>
                  <to>
                    <xdr:col>8</xdr:col>
                    <xdr:colOff>609600</xdr:colOff>
                    <xdr:row>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9</xdr:col>
                    <xdr:colOff>190500</xdr:colOff>
                    <xdr:row>6</xdr:row>
                    <xdr:rowOff>63500</xdr:rowOff>
                  </from>
                  <to>
                    <xdr:col>9</xdr:col>
                    <xdr:colOff>609600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Check Box 3">
              <controlPr defaultSize="0" autoFill="0" autoLine="0" autoPict="0">
                <anchor moveWithCells="1">
                  <from>
                    <xdr:col>8</xdr:col>
                    <xdr:colOff>127000</xdr:colOff>
                    <xdr:row>6</xdr:row>
                    <xdr:rowOff>12700</xdr:rowOff>
                  </from>
                  <to>
                    <xdr:col>8</xdr:col>
                    <xdr:colOff>609600</xdr:colOff>
                    <xdr:row>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7" name="Check Box 4">
              <controlPr defaultSize="0" autoFill="0" autoLine="0" autoPict="0">
                <anchor moveWithCells="1">
                  <from>
                    <xdr:col>9</xdr:col>
                    <xdr:colOff>190500</xdr:colOff>
                    <xdr:row>6</xdr:row>
                    <xdr:rowOff>63500</xdr:rowOff>
                  </from>
                  <to>
                    <xdr:col>9</xdr:col>
                    <xdr:colOff>609600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8</xdr:col>
                    <xdr:colOff>127000</xdr:colOff>
                    <xdr:row>6</xdr:row>
                    <xdr:rowOff>12700</xdr:rowOff>
                  </from>
                  <to>
                    <xdr:col>8</xdr:col>
                    <xdr:colOff>609600</xdr:colOff>
                    <xdr:row>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9</xdr:col>
                    <xdr:colOff>190500</xdr:colOff>
                    <xdr:row>6</xdr:row>
                    <xdr:rowOff>63500</xdr:rowOff>
                  </from>
                  <to>
                    <xdr:col>9</xdr:col>
                    <xdr:colOff>825500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10" name="Check Box 7">
              <controlPr defaultSize="0" autoFill="0" autoLine="0" autoPict="0">
                <anchor moveWithCells="1">
                  <from>
                    <xdr:col>8</xdr:col>
                    <xdr:colOff>127000</xdr:colOff>
                    <xdr:row>6</xdr:row>
                    <xdr:rowOff>12700</xdr:rowOff>
                  </from>
                  <to>
                    <xdr:col>8</xdr:col>
                    <xdr:colOff>609600</xdr:colOff>
                    <xdr:row>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1" name="Check Box 8">
              <controlPr defaultSize="0" autoFill="0" autoLine="0" autoPict="0">
                <anchor moveWithCells="1">
                  <from>
                    <xdr:col>9</xdr:col>
                    <xdr:colOff>190500</xdr:colOff>
                    <xdr:row>6</xdr:row>
                    <xdr:rowOff>63500</xdr:rowOff>
                  </from>
                  <to>
                    <xdr:col>9</xdr:col>
                    <xdr:colOff>609600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2" name="Check Box 9">
              <controlPr defaultSize="0" autoFill="0" autoLine="0" autoPict="0">
                <anchor moveWithCells="1">
                  <from>
                    <xdr:col>8</xdr:col>
                    <xdr:colOff>127000</xdr:colOff>
                    <xdr:row>6</xdr:row>
                    <xdr:rowOff>12700</xdr:rowOff>
                  </from>
                  <to>
                    <xdr:col>8</xdr:col>
                    <xdr:colOff>609600</xdr:colOff>
                    <xdr:row>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3" name="Check Box 10">
              <controlPr defaultSize="0" autoFill="0" autoLine="0" autoPict="0">
                <anchor moveWithCells="1">
                  <from>
                    <xdr:col>9</xdr:col>
                    <xdr:colOff>190500</xdr:colOff>
                    <xdr:row>6</xdr:row>
                    <xdr:rowOff>63500</xdr:rowOff>
                  </from>
                  <to>
                    <xdr:col>9</xdr:col>
                    <xdr:colOff>825500</xdr:colOff>
                    <xdr:row>7</xdr:row>
                    <xdr:rowOff>25400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Blad4">
    <pageSetUpPr fitToPage="1"/>
  </sheetPr>
  <dimension ref="A1:N48"/>
  <sheetViews>
    <sheetView showGridLines="0" topLeftCell="A26" zoomScale="93" zoomScaleNormal="125" workbookViewId="0">
      <selection activeCell="B22" sqref="B22"/>
    </sheetView>
  </sheetViews>
  <sheetFormatPr baseColWidth="10" defaultColWidth="8.83203125" defaultRowHeight="15" x14ac:dyDescent="0.2"/>
  <cols>
    <col min="1" max="1" width="32.1640625" customWidth="1"/>
    <col min="2" max="2" width="15.33203125" customWidth="1"/>
    <col min="3" max="3" width="11.83203125" customWidth="1"/>
    <col min="4" max="4" width="12.5" bestFit="1" customWidth="1"/>
    <col min="5" max="5" width="9.5" customWidth="1"/>
    <col min="6" max="6" width="10.5" customWidth="1"/>
    <col min="7" max="7" width="17.6640625" customWidth="1"/>
    <col min="8" max="8" width="18" customWidth="1"/>
    <col min="9" max="9" width="18.5" customWidth="1"/>
    <col min="10" max="10" width="13.1640625" customWidth="1"/>
    <col min="13" max="14" width="12.5" bestFit="1" customWidth="1"/>
  </cols>
  <sheetData>
    <row r="1" spans="1:13" ht="16" thickBot="1" x14ac:dyDescent="0.25">
      <c r="D1" s="16"/>
      <c r="E1" s="16"/>
    </row>
    <row r="2" spans="1:13" ht="24.75" customHeight="1" thickBot="1" x14ac:dyDescent="0.25">
      <c r="A2" s="45" t="s">
        <v>39</v>
      </c>
    </row>
    <row r="4" spans="1:13" x14ac:dyDescent="0.2">
      <c r="D4" s="16"/>
    </row>
    <row r="5" spans="1:13" ht="16" thickBot="1" x14ac:dyDescent="0.25"/>
    <row r="6" spans="1:13" ht="30" customHeight="1" x14ac:dyDescent="0.2">
      <c r="A6" s="1" t="s">
        <v>58</v>
      </c>
      <c r="B6" s="83" t="e">
        <f>#REF!</f>
        <v>#REF!</v>
      </c>
      <c r="C6" s="83"/>
      <c r="D6" s="83"/>
      <c r="E6" s="83"/>
      <c r="F6" s="2"/>
      <c r="G6" s="2"/>
      <c r="H6" s="29" t="s">
        <v>33</v>
      </c>
      <c r="I6" s="83" t="e">
        <f>#REF!</f>
        <v>#REF!</v>
      </c>
      <c r="J6" s="83"/>
      <c r="K6" s="83"/>
      <c r="L6" s="3"/>
      <c r="M6" s="4"/>
    </row>
    <row r="7" spans="1:13" ht="17.25" customHeight="1" x14ac:dyDescent="0.2">
      <c r="A7" s="5" t="s">
        <v>0</v>
      </c>
      <c r="B7" s="20">
        <v>44480</v>
      </c>
      <c r="C7" s="7" t="s">
        <v>2</v>
      </c>
      <c r="D7" s="20">
        <v>44486</v>
      </c>
      <c r="E7" s="6"/>
      <c r="F7" s="6"/>
      <c r="G7" s="6"/>
      <c r="H7" s="8" t="s">
        <v>34</v>
      </c>
      <c r="I7" s="6"/>
      <c r="J7" s="6"/>
      <c r="K7" s="6"/>
      <c r="L7" s="9"/>
      <c r="M7" s="10"/>
    </row>
    <row r="8" spans="1:13" x14ac:dyDescent="0.2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9"/>
      <c r="M8" s="10"/>
    </row>
    <row r="9" spans="1:13" ht="17.25" customHeight="1" x14ac:dyDescent="0.2">
      <c r="A9" s="5" t="s">
        <v>35</v>
      </c>
      <c r="B9" s="26" t="s">
        <v>1</v>
      </c>
      <c r="C9" s="6" t="s">
        <v>4</v>
      </c>
      <c r="D9" s="6"/>
      <c r="E9" s="6"/>
      <c r="F9" s="6"/>
      <c r="G9" s="6"/>
      <c r="H9" s="6"/>
      <c r="I9" s="6"/>
      <c r="J9" s="6" t="s">
        <v>40</v>
      </c>
      <c r="K9" s="26"/>
      <c r="L9" s="27"/>
      <c r="M9" s="28"/>
    </row>
    <row r="10" spans="1:13" x14ac:dyDescent="0.2">
      <c r="A10" s="5"/>
      <c r="B10" s="6"/>
      <c r="C10" s="6"/>
      <c r="D10" s="6"/>
      <c r="E10" s="6"/>
      <c r="F10" s="6"/>
      <c r="G10" s="6"/>
      <c r="H10" s="6"/>
      <c r="I10" s="6"/>
      <c r="J10" s="6"/>
      <c r="K10" s="26"/>
      <c r="L10" s="27"/>
      <c r="M10" s="28"/>
    </row>
    <row r="11" spans="1:13" ht="28" x14ac:dyDescent="0.2">
      <c r="A11" s="11" t="s">
        <v>36</v>
      </c>
      <c r="B11" s="26" t="s">
        <v>1</v>
      </c>
      <c r="C11" s="6" t="s">
        <v>4</v>
      </c>
      <c r="D11" s="6"/>
      <c r="E11" s="6"/>
      <c r="F11" s="6"/>
      <c r="G11" s="6"/>
      <c r="H11" s="6"/>
      <c r="I11" s="6"/>
      <c r="J11" s="6" t="s">
        <v>41</v>
      </c>
      <c r="K11" s="26"/>
      <c r="L11" s="27"/>
      <c r="M11" s="28"/>
    </row>
    <row r="12" spans="1:13" x14ac:dyDescent="0.2">
      <c r="A12" s="12"/>
      <c r="B12" s="9"/>
      <c r="C12" s="9"/>
      <c r="D12" s="9"/>
      <c r="E12" s="9"/>
      <c r="F12" s="9"/>
      <c r="G12" s="9"/>
      <c r="H12" s="9"/>
      <c r="I12" s="9"/>
      <c r="J12" s="9"/>
      <c r="K12" s="27"/>
      <c r="L12" s="27"/>
      <c r="M12" s="28"/>
    </row>
    <row r="13" spans="1:13" ht="16" thickBot="1" x14ac:dyDescent="0.25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5"/>
    </row>
    <row r="15" spans="1:13" ht="16" thickBot="1" x14ac:dyDescent="0.25"/>
    <row r="16" spans="1:13" ht="50.5" customHeight="1" thickBot="1" x14ac:dyDescent="0.25">
      <c r="A16" s="46"/>
      <c r="B16" s="47" t="s">
        <v>5</v>
      </c>
      <c r="C16" s="47" t="s">
        <v>6</v>
      </c>
      <c r="D16" s="47" t="s">
        <v>7</v>
      </c>
      <c r="E16" s="47" t="s">
        <v>8</v>
      </c>
      <c r="F16" s="47" t="s">
        <v>9</v>
      </c>
      <c r="G16" s="47" t="s">
        <v>10</v>
      </c>
      <c r="H16" s="58" t="s">
        <v>48</v>
      </c>
      <c r="I16" s="48" t="s">
        <v>53</v>
      </c>
      <c r="J16" s="49" t="s">
        <v>56</v>
      </c>
    </row>
    <row r="17" spans="1:14" x14ac:dyDescent="0.2">
      <c r="A17" s="41" t="s">
        <v>11</v>
      </c>
      <c r="B17" s="66">
        <v>11.17</v>
      </c>
      <c r="C17" s="64">
        <v>0</v>
      </c>
      <c r="D17" s="64">
        <v>0</v>
      </c>
      <c r="E17" s="64">
        <v>0</v>
      </c>
      <c r="F17" s="64">
        <v>0</v>
      </c>
      <c r="G17" s="64">
        <v>0</v>
      </c>
      <c r="H17" s="64">
        <v>0</v>
      </c>
      <c r="I17" s="64">
        <v>0</v>
      </c>
      <c r="J17" s="65">
        <v>0</v>
      </c>
    </row>
    <row r="18" spans="1:14" x14ac:dyDescent="0.2">
      <c r="A18" s="42" t="s">
        <v>12</v>
      </c>
      <c r="B18" s="66">
        <v>11.5</v>
      </c>
      <c r="C18" s="66">
        <v>0</v>
      </c>
      <c r="D18" s="66">
        <v>0</v>
      </c>
      <c r="E18" s="66">
        <v>0</v>
      </c>
      <c r="F18" s="66">
        <v>0</v>
      </c>
      <c r="G18" s="66">
        <v>0</v>
      </c>
      <c r="H18" s="66">
        <v>0</v>
      </c>
      <c r="I18" s="66">
        <v>0</v>
      </c>
      <c r="J18" s="67">
        <v>0</v>
      </c>
    </row>
    <row r="19" spans="1:14" x14ac:dyDescent="0.2">
      <c r="A19" s="42" t="s">
        <v>13</v>
      </c>
      <c r="B19" s="66">
        <v>10.58</v>
      </c>
      <c r="C19" s="66">
        <v>0</v>
      </c>
      <c r="D19" s="66">
        <v>0</v>
      </c>
      <c r="E19" s="66">
        <v>0</v>
      </c>
      <c r="F19" s="66">
        <v>0</v>
      </c>
      <c r="G19" s="66">
        <v>0</v>
      </c>
      <c r="H19" s="66">
        <v>0</v>
      </c>
      <c r="I19" s="66">
        <v>0</v>
      </c>
      <c r="J19" s="67">
        <v>0</v>
      </c>
    </row>
    <row r="20" spans="1:14" x14ac:dyDescent="0.2">
      <c r="A20" s="42" t="s">
        <v>14</v>
      </c>
      <c r="B20" s="66">
        <v>10.25</v>
      </c>
      <c r="C20" s="66">
        <v>0</v>
      </c>
      <c r="D20" s="66">
        <v>0</v>
      </c>
      <c r="E20" s="66">
        <v>0</v>
      </c>
      <c r="F20" s="66">
        <v>0</v>
      </c>
      <c r="G20" s="66">
        <v>0</v>
      </c>
      <c r="H20" s="66">
        <v>0</v>
      </c>
      <c r="I20" s="66">
        <v>0</v>
      </c>
      <c r="J20" s="67">
        <v>0</v>
      </c>
    </row>
    <row r="21" spans="1:14" x14ac:dyDescent="0.2">
      <c r="A21" s="42" t="s">
        <v>15</v>
      </c>
      <c r="B21" s="66">
        <v>8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66">
        <v>0</v>
      </c>
      <c r="I21" s="66">
        <v>0</v>
      </c>
      <c r="J21" s="67">
        <v>0</v>
      </c>
    </row>
    <row r="22" spans="1:14" x14ac:dyDescent="0.2">
      <c r="A22" s="42" t="s">
        <v>16</v>
      </c>
      <c r="B22" s="66">
        <v>0</v>
      </c>
      <c r="C22" s="66">
        <v>0</v>
      </c>
      <c r="D22" s="66">
        <v>0</v>
      </c>
      <c r="E22" s="66">
        <v>0</v>
      </c>
      <c r="F22" s="66">
        <v>0</v>
      </c>
      <c r="G22" s="66">
        <v>8.5</v>
      </c>
      <c r="H22" s="66">
        <v>0</v>
      </c>
      <c r="I22" s="66">
        <v>0</v>
      </c>
      <c r="J22" s="67">
        <v>0</v>
      </c>
    </row>
    <row r="23" spans="1:14" ht="16" thickBot="1" x14ac:dyDescent="0.25">
      <c r="A23" s="43" t="s">
        <v>17</v>
      </c>
      <c r="B23" s="68">
        <v>0</v>
      </c>
      <c r="C23" s="68">
        <v>0</v>
      </c>
      <c r="D23" s="68">
        <v>0</v>
      </c>
      <c r="E23" s="68">
        <v>0</v>
      </c>
      <c r="F23" s="68">
        <v>0</v>
      </c>
      <c r="G23" s="68">
        <v>7.42</v>
      </c>
      <c r="H23" s="68">
        <v>0.67</v>
      </c>
      <c r="I23" s="68">
        <v>0</v>
      </c>
      <c r="J23" s="69">
        <v>0</v>
      </c>
    </row>
    <row r="24" spans="1:14" ht="16" thickBot="1" x14ac:dyDescent="0.25">
      <c r="A24" s="44" t="s">
        <v>18</v>
      </c>
      <c r="B24" s="70">
        <f>SUM(B17:B23)</f>
        <v>51.5</v>
      </c>
      <c r="C24" s="70">
        <f t="shared" ref="C24:J24" si="0">SUM(C17:C23)</f>
        <v>0</v>
      </c>
      <c r="D24" s="70">
        <f t="shared" si="0"/>
        <v>0</v>
      </c>
      <c r="E24" s="70">
        <f t="shared" si="0"/>
        <v>0</v>
      </c>
      <c r="F24" s="70">
        <f t="shared" si="0"/>
        <v>0</v>
      </c>
      <c r="G24" s="70">
        <f t="shared" si="0"/>
        <v>15.92</v>
      </c>
      <c r="H24" s="70">
        <v>2.67</v>
      </c>
      <c r="I24" s="70">
        <f t="shared" si="0"/>
        <v>0</v>
      </c>
      <c r="J24" s="71">
        <f t="shared" si="0"/>
        <v>0</v>
      </c>
    </row>
    <row r="25" spans="1:14" x14ac:dyDescent="0.2">
      <c r="A25" s="16"/>
      <c r="B25" s="17"/>
      <c r="C25" s="18"/>
    </row>
    <row r="26" spans="1:14" ht="56" customHeight="1" x14ac:dyDescent="0.2">
      <c r="G26" s="87" t="s">
        <v>52</v>
      </c>
      <c r="H26" s="88"/>
      <c r="I26" s="88"/>
    </row>
    <row r="28" spans="1:14" ht="56" x14ac:dyDescent="0.2">
      <c r="A28" s="76" t="s">
        <v>47</v>
      </c>
      <c r="B28" s="56"/>
      <c r="C28" s="54" t="s">
        <v>46</v>
      </c>
      <c r="D28" s="60"/>
      <c r="F28" s="84" t="s">
        <v>49</v>
      </c>
      <c r="G28" s="85"/>
      <c r="H28" s="86"/>
      <c r="K28" s="84" t="s">
        <v>50</v>
      </c>
      <c r="L28" s="85"/>
      <c r="M28" s="85"/>
    </row>
    <row r="29" spans="1:14" x14ac:dyDescent="0.2">
      <c r="A29" s="55" t="s">
        <v>45</v>
      </c>
      <c r="B29" s="55" t="s">
        <v>2</v>
      </c>
      <c r="C29" s="57">
        <v>2.0833333333333332E-2</v>
      </c>
      <c r="D29" s="73" t="s">
        <v>51</v>
      </c>
      <c r="F29" s="50" t="s">
        <v>45</v>
      </c>
      <c r="G29" s="50" t="s">
        <v>2</v>
      </c>
      <c r="H29" s="53"/>
      <c r="I29" s="73" t="s">
        <v>51</v>
      </c>
      <c r="K29" s="50" t="s">
        <v>45</v>
      </c>
      <c r="L29" s="50" t="s">
        <v>2</v>
      </c>
      <c r="M29" s="53"/>
      <c r="N29" s="73" t="s">
        <v>51</v>
      </c>
    </row>
    <row r="30" spans="1:14" x14ac:dyDescent="0.2">
      <c r="A30" s="61">
        <v>0.34027777777777773</v>
      </c>
      <c r="B30" s="61">
        <v>0.82638888888888884</v>
      </c>
      <c r="C30" s="62">
        <f t="shared" ref="C30:C34" si="1">IF((B30-A30)-$C$29&lt;0," ",((B30-A30)-$C$29))</f>
        <v>0.46527777777777779</v>
      </c>
      <c r="D30" s="74">
        <f t="shared" ref="D30:D34" si="2">IFERROR((C30*24)," ")</f>
        <v>11.166666666666668</v>
      </c>
      <c r="E30" s="63"/>
      <c r="F30" s="61">
        <v>0</v>
      </c>
      <c r="G30" s="61">
        <v>0</v>
      </c>
      <c r="H30" s="62">
        <f>(G30-F30)</f>
        <v>0</v>
      </c>
      <c r="I30" s="74">
        <f t="shared" ref="I30:I34" si="3">IFERROR((H30*24)," ")</f>
        <v>0</v>
      </c>
      <c r="K30" s="61">
        <v>0</v>
      </c>
      <c r="L30" s="61">
        <v>0</v>
      </c>
      <c r="M30" s="62">
        <f>(L30-K30)</f>
        <v>0</v>
      </c>
      <c r="N30" s="74">
        <f t="shared" ref="N30:N34" si="4">IFERROR((M30*24)," ")</f>
        <v>0</v>
      </c>
    </row>
    <row r="31" spans="1:14" x14ac:dyDescent="0.2">
      <c r="A31" s="61">
        <v>0.34027777777777773</v>
      </c>
      <c r="B31" s="61">
        <v>0.84027777777777779</v>
      </c>
      <c r="C31" s="62">
        <f t="shared" si="1"/>
        <v>0.47916666666666669</v>
      </c>
      <c r="D31" s="74">
        <f t="shared" si="2"/>
        <v>11.5</v>
      </c>
      <c r="E31" s="63"/>
      <c r="F31" s="61">
        <v>0</v>
      </c>
      <c r="G31" s="61">
        <v>0</v>
      </c>
      <c r="H31" s="62">
        <f t="shared" ref="H31:H34" si="5">(G31-F31)</f>
        <v>0</v>
      </c>
      <c r="I31" s="74">
        <f t="shared" si="3"/>
        <v>0</v>
      </c>
      <c r="K31" s="61">
        <v>0</v>
      </c>
      <c r="L31" s="61">
        <v>0</v>
      </c>
      <c r="M31" s="62">
        <f t="shared" ref="M31:M34" si="6">(L31-K31)</f>
        <v>0</v>
      </c>
      <c r="N31" s="74">
        <f t="shared" si="4"/>
        <v>0</v>
      </c>
    </row>
    <row r="32" spans="1:14" x14ac:dyDescent="0.2">
      <c r="A32" s="61">
        <v>0.34027777777777773</v>
      </c>
      <c r="B32" s="61">
        <v>0.80208333333333337</v>
      </c>
      <c r="C32" s="62">
        <f t="shared" si="1"/>
        <v>0.44097222222222232</v>
      </c>
      <c r="D32" s="74">
        <f t="shared" si="2"/>
        <v>10.583333333333336</v>
      </c>
      <c r="E32" s="63"/>
      <c r="F32" s="61">
        <v>0</v>
      </c>
      <c r="G32" s="61">
        <v>0</v>
      </c>
      <c r="H32" s="62">
        <f t="shared" si="5"/>
        <v>0</v>
      </c>
      <c r="I32" s="74">
        <f t="shared" si="3"/>
        <v>0</v>
      </c>
      <c r="K32" s="61">
        <v>0</v>
      </c>
      <c r="L32" s="61">
        <v>0</v>
      </c>
      <c r="M32" s="62">
        <f t="shared" si="6"/>
        <v>0</v>
      </c>
      <c r="N32" s="74">
        <f t="shared" si="4"/>
        <v>0</v>
      </c>
    </row>
    <row r="33" spans="1:14" x14ac:dyDescent="0.2">
      <c r="A33" s="61">
        <v>0.35416666666666669</v>
      </c>
      <c r="B33" s="61">
        <v>0.80208333333333337</v>
      </c>
      <c r="C33" s="62">
        <f t="shared" si="1"/>
        <v>0.42708333333333337</v>
      </c>
      <c r="D33" s="74">
        <f t="shared" si="2"/>
        <v>10.25</v>
      </c>
      <c r="E33" s="63"/>
      <c r="F33" s="61">
        <v>0</v>
      </c>
      <c r="G33" s="61">
        <v>0</v>
      </c>
      <c r="H33" s="62">
        <f t="shared" si="5"/>
        <v>0</v>
      </c>
      <c r="I33" s="74">
        <f t="shared" si="3"/>
        <v>0</v>
      </c>
      <c r="K33" s="61">
        <v>0</v>
      </c>
      <c r="L33" s="61">
        <v>0</v>
      </c>
      <c r="M33" s="62">
        <f t="shared" si="6"/>
        <v>0</v>
      </c>
      <c r="N33" s="74">
        <f t="shared" si="4"/>
        <v>0</v>
      </c>
    </row>
    <row r="34" spans="1:14" x14ac:dyDescent="0.2">
      <c r="A34" s="61">
        <v>0.5</v>
      </c>
      <c r="B34" s="61">
        <v>0.85416666666666663</v>
      </c>
      <c r="C34" s="62">
        <f t="shared" si="1"/>
        <v>0.33333333333333331</v>
      </c>
      <c r="D34" s="74">
        <f t="shared" si="2"/>
        <v>8</v>
      </c>
      <c r="E34" s="63"/>
      <c r="F34" s="61">
        <v>0</v>
      </c>
      <c r="G34" s="61">
        <v>0</v>
      </c>
      <c r="H34" s="62">
        <f t="shared" si="5"/>
        <v>0</v>
      </c>
      <c r="I34" s="74">
        <f t="shared" si="3"/>
        <v>0</v>
      </c>
      <c r="K34" s="61">
        <v>0</v>
      </c>
      <c r="L34" s="61">
        <v>0</v>
      </c>
      <c r="M34" s="62">
        <f t="shared" si="6"/>
        <v>0</v>
      </c>
      <c r="N34" s="74">
        <f t="shared" si="4"/>
        <v>0</v>
      </c>
    </row>
    <row r="35" spans="1:14" x14ac:dyDescent="0.2">
      <c r="A35" s="61">
        <v>0</v>
      </c>
      <c r="B35" s="61">
        <v>0</v>
      </c>
      <c r="C35" s="62" t="str">
        <f>IF((B35-A35)-$C$29&lt;0," ",((B35-A35)-$C$29))</f>
        <v xml:space="preserve"> </v>
      </c>
      <c r="D35" s="75" t="str">
        <f>IFERROR((C35*24)," ")</f>
        <v xml:space="preserve"> </v>
      </c>
      <c r="E35" s="63"/>
      <c r="F35" s="61">
        <v>0.35416666666666669</v>
      </c>
      <c r="G35" s="61">
        <v>0.70833333333333337</v>
      </c>
      <c r="H35" s="62">
        <f>(G35-F35)</f>
        <v>0.35416666666666669</v>
      </c>
      <c r="I35" s="75">
        <f>IFERROR((H35*24)," ")</f>
        <v>8.5</v>
      </c>
      <c r="K35" s="61">
        <v>0.25694444444444448</v>
      </c>
      <c r="L35" s="61">
        <v>0.28472222222222221</v>
      </c>
      <c r="M35" s="62">
        <f>(L35-K35)</f>
        <v>2.7777777777777735E-2</v>
      </c>
      <c r="N35" s="75">
        <f>IFERROR((M35*24)," ")</f>
        <v>0.66666666666666563</v>
      </c>
    </row>
    <row r="36" spans="1:14" x14ac:dyDescent="0.2">
      <c r="A36" s="61">
        <v>0</v>
      </c>
      <c r="B36" s="61">
        <v>0</v>
      </c>
      <c r="C36" s="62" t="str">
        <f>IF((B36-A36)-$C$29&lt;0," ",((B36-A36)-$C$29))</f>
        <v xml:space="preserve"> </v>
      </c>
      <c r="D36" s="75" t="str">
        <f>IFERROR((C36*24)," ")</f>
        <v xml:space="preserve"> </v>
      </c>
      <c r="E36" s="63"/>
      <c r="F36" s="61">
        <v>0.35416666666666669</v>
      </c>
      <c r="G36" s="61">
        <v>0.66319444444444442</v>
      </c>
      <c r="H36" s="62">
        <f t="shared" ref="H36" si="7">(G36-F36)</f>
        <v>0.30902777777777773</v>
      </c>
      <c r="I36" s="75">
        <f>IFERROR((H36*24)," ")</f>
        <v>7.4166666666666661</v>
      </c>
      <c r="K36" s="61">
        <v>0.86111111111111116</v>
      </c>
      <c r="L36" s="61">
        <v>0.97222222222222221</v>
      </c>
      <c r="M36" s="62">
        <f t="shared" ref="M36" si="8">(L36-K36)</f>
        <v>0.11111111111111105</v>
      </c>
      <c r="N36" s="75">
        <f>IFERROR((M36*24)," ")</f>
        <v>2.6666666666666652</v>
      </c>
    </row>
    <row r="38" spans="1:14" x14ac:dyDescent="0.2">
      <c r="A38" s="51" t="s">
        <v>19</v>
      </c>
    </row>
    <row r="39" spans="1:14" x14ac:dyDescent="0.2">
      <c r="A39" s="19" t="s">
        <v>20</v>
      </c>
      <c r="B39" s="72">
        <f>B24</f>
        <v>51.5</v>
      </c>
    </row>
    <row r="40" spans="1:14" x14ac:dyDescent="0.2">
      <c r="A40" s="19" t="s">
        <v>21</v>
      </c>
      <c r="B40" s="72">
        <f>C24</f>
        <v>0</v>
      </c>
    </row>
    <row r="41" spans="1:14" x14ac:dyDescent="0.2">
      <c r="A41" s="19" t="s">
        <v>22</v>
      </c>
      <c r="B41" s="72">
        <f>D24</f>
        <v>0</v>
      </c>
    </row>
    <row r="42" spans="1:14" x14ac:dyDescent="0.2">
      <c r="A42" s="19" t="s">
        <v>23</v>
      </c>
      <c r="B42" s="72">
        <f>E24</f>
        <v>0</v>
      </c>
    </row>
    <row r="43" spans="1:14" x14ac:dyDescent="0.2">
      <c r="A43" s="19" t="s">
        <v>24</v>
      </c>
      <c r="B43" s="72">
        <f>F24</f>
        <v>0</v>
      </c>
    </row>
    <row r="44" spans="1:14" x14ac:dyDescent="0.2">
      <c r="A44" s="19" t="s">
        <v>25</v>
      </c>
      <c r="B44" s="72">
        <f>G24</f>
        <v>15.92</v>
      </c>
      <c r="F44" s="81"/>
      <c r="G44" s="82"/>
      <c r="H44" s="82"/>
    </row>
    <row r="45" spans="1:14" x14ac:dyDescent="0.2">
      <c r="A45" s="19" t="s">
        <v>26</v>
      </c>
      <c r="B45" s="72">
        <f>H24</f>
        <v>2.67</v>
      </c>
      <c r="F45" s="81"/>
      <c r="G45" s="82"/>
      <c r="H45" s="82"/>
    </row>
    <row r="46" spans="1:14" x14ac:dyDescent="0.2">
      <c r="A46" s="19" t="s">
        <v>27</v>
      </c>
      <c r="B46" s="72">
        <f>I24+J24</f>
        <v>0</v>
      </c>
    </row>
    <row r="47" spans="1:14" x14ac:dyDescent="0.2">
      <c r="A47" s="19" t="s">
        <v>28</v>
      </c>
      <c r="B47" s="72">
        <f>SUM(B39:B46)</f>
        <v>70.09</v>
      </c>
    </row>
    <row r="48" spans="1:14" ht="41.5" customHeight="1" x14ac:dyDescent="0.2"/>
  </sheetData>
  <mergeCells count="7">
    <mergeCell ref="F44:H44"/>
    <mergeCell ref="F45:H45"/>
    <mergeCell ref="B6:E6"/>
    <mergeCell ref="I6:K6"/>
    <mergeCell ref="G26:I26"/>
    <mergeCell ref="F28:H28"/>
    <mergeCell ref="K28:M28"/>
  </mergeCells>
  <conditionalFormatting sqref="D30:D34">
    <cfRule type="cellIs" dxfId="29" priority="3" operator="greaterThan">
      <formula>24</formula>
    </cfRule>
  </conditionalFormatting>
  <conditionalFormatting sqref="I30:I34">
    <cfRule type="cellIs" dxfId="28" priority="2" operator="greaterThan">
      <formula>24</formula>
    </cfRule>
  </conditionalFormatting>
  <conditionalFormatting sqref="N30:N34">
    <cfRule type="cellIs" dxfId="27" priority="1" operator="greaterThan">
      <formula>24</formula>
    </cfRule>
  </conditionalFormatting>
  <pageMargins left="0.7" right="0.7" top="0.75" bottom="0.75" header="0.3" footer="0.3"/>
  <pageSetup paperSize="9" scale="65" fitToWidth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Check Box 1">
              <controlPr defaultSize="0" autoFill="0" autoLine="0" autoPict="0">
                <anchor moveWithCells="1">
                  <from>
                    <xdr:col>8</xdr:col>
                    <xdr:colOff>127000</xdr:colOff>
                    <xdr:row>6</xdr:row>
                    <xdr:rowOff>12700</xdr:rowOff>
                  </from>
                  <to>
                    <xdr:col>8</xdr:col>
                    <xdr:colOff>609600</xdr:colOff>
                    <xdr:row>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Check Box 2">
              <controlPr defaultSize="0" autoFill="0" autoLine="0" autoPict="0">
                <anchor moveWithCells="1">
                  <from>
                    <xdr:col>9</xdr:col>
                    <xdr:colOff>190500</xdr:colOff>
                    <xdr:row>6</xdr:row>
                    <xdr:rowOff>63500</xdr:rowOff>
                  </from>
                  <to>
                    <xdr:col>9</xdr:col>
                    <xdr:colOff>609600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6" name="Check Box 3">
              <controlPr defaultSize="0" autoFill="0" autoLine="0" autoPict="0">
                <anchor moveWithCells="1">
                  <from>
                    <xdr:col>8</xdr:col>
                    <xdr:colOff>127000</xdr:colOff>
                    <xdr:row>6</xdr:row>
                    <xdr:rowOff>12700</xdr:rowOff>
                  </from>
                  <to>
                    <xdr:col>8</xdr:col>
                    <xdr:colOff>609600</xdr:colOff>
                    <xdr:row>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7" name="Check Box 4">
              <controlPr defaultSize="0" autoFill="0" autoLine="0" autoPict="0">
                <anchor moveWithCells="1">
                  <from>
                    <xdr:col>9</xdr:col>
                    <xdr:colOff>190500</xdr:colOff>
                    <xdr:row>6</xdr:row>
                    <xdr:rowOff>63500</xdr:rowOff>
                  </from>
                  <to>
                    <xdr:col>9</xdr:col>
                    <xdr:colOff>609600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8" name="Check Box 5">
              <controlPr defaultSize="0" autoFill="0" autoLine="0" autoPict="0">
                <anchor moveWithCells="1">
                  <from>
                    <xdr:col>8</xdr:col>
                    <xdr:colOff>127000</xdr:colOff>
                    <xdr:row>6</xdr:row>
                    <xdr:rowOff>12700</xdr:rowOff>
                  </from>
                  <to>
                    <xdr:col>8</xdr:col>
                    <xdr:colOff>609600</xdr:colOff>
                    <xdr:row>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9" name="Check Box 6">
              <controlPr defaultSize="0" autoFill="0" autoLine="0" autoPict="0">
                <anchor moveWithCells="1">
                  <from>
                    <xdr:col>9</xdr:col>
                    <xdr:colOff>190500</xdr:colOff>
                    <xdr:row>6</xdr:row>
                    <xdr:rowOff>63500</xdr:rowOff>
                  </from>
                  <to>
                    <xdr:col>9</xdr:col>
                    <xdr:colOff>609600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0" name="Check Box 7">
              <controlPr defaultSize="0" autoFill="0" autoLine="0" autoPict="0">
                <anchor moveWithCells="1">
                  <from>
                    <xdr:col>8</xdr:col>
                    <xdr:colOff>127000</xdr:colOff>
                    <xdr:row>6</xdr:row>
                    <xdr:rowOff>12700</xdr:rowOff>
                  </from>
                  <to>
                    <xdr:col>8</xdr:col>
                    <xdr:colOff>609600</xdr:colOff>
                    <xdr:row>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1" name="Check Box 8">
              <controlPr defaultSize="0" autoFill="0" autoLine="0" autoPict="0">
                <anchor moveWithCells="1">
                  <from>
                    <xdr:col>9</xdr:col>
                    <xdr:colOff>190500</xdr:colOff>
                    <xdr:row>6</xdr:row>
                    <xdr:rowOff>63500</xdr:rowOff>
                  </from>
                  <to>
                    <xdr:col>9</xdr:col>
                    <xdr:colOff>825500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2" name="Check Box 9">
              <controlPr defaultSize="0" autoFill="0" autoLine="0" autoPict="0">
                <anchor moveWithCells="1">
                  <from>
                    <xdr:col>8</xdr:col>
                    <xdr:colOff>127000</xdr:colOff>
                    <xdr:row>6</xdr:row>
                    <xdr:rowOff>12700</xdr:rowOff>
                  </from>
                  <to>
                    <xdr:col>8</xdr:col>
                    <xdr:colOff>609600</xdr:colOff>
                    <xdr:row>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3" name="Check Box 10">
              <controlPr defaultSize="0" autoFill="0" autoLine="0" autoPict="0">
                <anchor moveWithCells="1">
                  <from>
                    <xdr:col>9</xdr:col>
                    <xdr:colOff>190500</xdr:colOff>
                    <xdr:row>6</xdr:row>
                    <xdr:rowOff>63500</xdr:rowOff>
                  </from>
                  <to>
                    <xdr:col>9</xdr:col>
                    <xdr:colOff>609600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4" name="Check Box 11">
              <controlPr defaultSize="0" autoFill="0" autoLine="0" autoPict="0">
                <anchor moveWithCells="1">
                  <from>
                    <xdr:col>8</xdr:col>
                    <xdr:colOff>127000</xdr:colOff>
                    <xdr:row>6</xdr:row>
                    <xdr:rowOff>12700</xdr:rowOff>
                  </from>
                  <to>
                    <xdr:col>8</xdr:col>
                    <xdr:colOff>609600</xdr:colOff>
                    <xdr:row>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5" name="Check Box 12">
              <controlPr defaultSize="0" autoFill="0" autoLine="0" autoPict="0">
                <anchor moveWithCells="1">
                  <from>
                    <xdr:col>9</xdr:col>
                    <xdr:colOff>190500</xdr:colOff>
                    <xdr:row>6</xdr:row>
                    <xdr:rowOff>63500</xdr:rowOff>
                  </from>
                  <to>
                    <xdr:col>9</xdr:col>
                    <xdr:colOff>825500</xdr:colOff>
                    <xdr:row>7</xdr:row>
                    <xdr:rowOff>25400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Blad5">
    <pageSetUpPr fitToPage="1"/>
  </sheetPr>
  <dimension ref="A1:N48"/>
  <sheetViews>
    <sheetView showGridLines="0" topLeftCell="A26" zoomScale="109" zoomScaleNormal="90" workbookViewId="0">
      <selection activeCell="B22" sqref="B22"/>
    </sheetView>
  </sheetViews>
  <sheetFormatPr baseColWidth="10" defaultColWidth="8.83203125" defaultRowHeight="15" x14ac:dyDescent="0.2"/>
  <cols>
    <col min="1" max="1" width="32.1640625" customWidth="1"/>
    <col min="2" max="2" width="15.33203125" customWidth="1"/>
    <col min="3" max="3" width="11.83203125" customWidth="1"/>
    <col min="4" max="4" width="12.5" bestFit="1" customWidth="1"/>
    <col min="5" max="5" width="9.5" customWidth="1"/>
    <col min="6" max="6" width="10.5" customWidth="1"/>
    <col min="7" max="7" width="17.6640625" customWidth="1"/>
    <col min="8" max="8" width="18" customWidth="1"/>
    <col min="9" max="9" width="18.5" customWidth="1"/>
    <col min="10" max="10" width="13.1640625" customWidth="1"/>
    <col min="13" max="14" width="12.5" bestFit="1" customWidth="1"/>
  </cols>
  <sheetData>
    <row r="1" spans="1:13" ht="16" thickBot="1" x14ac:dyDescent="0.25">
      <c r="D1" s="16"/>
      <c r="E1" s="16"/>
    </row>
    <row r="2" spans="1:13" ht="24.75" customHeight="1" thickBot="1" x14ac:dyDescent="0.25">
      <c r="A2" s="45" t="s">
        <v>39</v>
      </c>
    </row>
    <row r="4" spans="1:13" x14ac:dyDescent="0.2">
      <c r="D4" s="16"/>
    </row>
    <row r="5" spans="1:13" ht="16" thickBot="1" x14ac:dyDescent="0.25"/>
    <row r="6" spans="1:13" ht="30" customHeight="1" x14ac:dyDescent="0.2">
      <c r="A6" s="1" t="s">
        <v>58</v>
      </c>
      <c r="B6" s="83" t="e">
        <f>#REF!</f>
        <v>#REF!</v>
      </c>
      <c r="C6" s="83"/>
      <c r="D6" s="83"/>
      <c r="E6" s="83"/>
      <c r="F6" s="2"/>
      <c r="G6" s="2"/>
      <c r="H6" s="29" t="s">
        <v>33</v>
      </c>
      <c r="I6" s="83" t="e">
        <f>#REF!</f>
        <v>#REF!</v>
      </c>
      <c r="J6" s="83"/>
      <c r="K6" s="83"/>
      <c r="L6" s="3"/>
      <c r="M6" s="4"/>
    </row>
    <row r="7" spans="1:13" ht="17.25" customHeight="1" x14ac:dyDescent="0.2">
      <c r="A7" s="5" t="s">
        <v>0</v>
      </c>
      <c r="B7" s="20">
        <v>44487</v>
      </c>
      <c r="C7" s="7" t="s">
        <v>2</v>
      </c>
      <c r="D7" s="20">
        <v>44493</v>
      </c>
      <c r="E7" s="6"/>
      <c r="F7" s="6"/>
      <c r="G7" s="6"/>
      <c r="H7" s="8" t="s">
        <v>34</v>
      </c>
      <c r="I7" s="6"/>
      <c r="J7" s="6"/>
      <c r="K7" s="6"/>
      <c r="L7" s="9"/>
      <c r="M7" s="10"/>
    </row>
    <row r="8" spans="1:13" x14ac:dyDescent="0.2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9"/>
      <c r="M8" s="10"/>
    </row>
    <row r="9" spans="1:13" ht="17.25" customHeight="1" x14ac:dyDescent="0.2">
      <c r="A9" s="5" t="s">
        <v>35</v>
      </c>
      <c r="B9" s="26" t="s">
        <v>1</v>
      </c>
      <c r="C9" s="6" t="s">
        <v>4</v>
      </c>
      <c r="D9" s="6"/>
      <c r="E9" s="6"/>
      <c r="F9" s="6"/>
      <c r="G9" s="6"/>
      <c r="H9" s="6"/>
      <c r="I9" s="6"/>
      <c r="J9" s="6" t="s">
        <v>40</v>
      </c>
      <c r="K9" s="26"/>
      <c r="L9" s="27"/>
      <c r="M9" s="28"/>
    </row>
    <row r="10" spans="1:13" x14ac:dyDescent="0.2">
      <c r="A10" s="5"/>
      <c r="B10" s="6"/>
      <c r="C10" s="6"/>
      <c r="D10" s="6"/>
      <c r="E10" s="6"/>
      <c r="F10" s="6"/>
      <c r="G10" s="6"/>
      <c r="H10" s="6"/>
      <c r="I10" s="6"/>
      <c r="J10" s="6"/>
      <c r="K10" s="26"/>
      <c r="L10" s="27"/>
      <c r="M10" s="28"/>
    </row>
    <row r="11" spans="1:13" ht="28" x14ac:dyDescent="0.2">
      <c r="A11" s="11" t="s">
        <v>36</v>
      </c>
      <c r="B11" s="26" t="s">
        <v>1</v>
      </c>
      <c r="C11" s="6" t="s">
        <v>4</v>
      </c>
      <c r="D11" s="6"/>
      <c r="E11" s="6"/>
      <c r="F11" s="6"/>
      <c r="G11" s="6"/>
      <c r="H11" s="6"/>
      <c r="I11" s="6"/>
      <c r="J11" s="6" t="s">
        <v>41</v>
      </c>
      <c r="K11" s="26"/>
      <c r="L11" s="27"/>
      <c r="M11" s="28"/>
    </row>
    <row r="12" spans="1:13" x14ac:dyDescent="0.2">
      <c r="A12" s="12"/>
      <c r="B12" s="9"/>
      <c r="C12" s="9"/>
      <c r="D12" s="9"/>
      <c r="E12" s="9"/>
      <c r="F12" s="9"/>
      <c r="G12" s="9"/>
      <c r="H12" s="9"/>
      <c r="I12" s="9"/>
      <c r="J12" s="9"/>
      <c r="K12" s="27"/>
      <c r="L12" s="27"/>
      <c r="M12" s="28"/>
    </row>
    <row r="13" spans="1:13" ht="16" thickBot="1" x14ac:dyDescent="0.25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5"/>
    </row>
    <row r="15" spans="1:13" ht="16" thickBot="1" x14ac:dyDescent="0.25"/>
    <row r="16" spans="1:13" ht="50.5" customHeight="1" thickBot="1" x14ac:dyDescent="0.25">
      <c r="A16" s="46"/>
      <c r="B16" s="47" t="s">
        <v>5</v>
      </c>
      <c r="C16" s="47" t="s">
        <v>6</v>
      </c>
      <c r="D16" s="47" t="s">
        <v>7</v>
      </c>
      <c r="E16" s="47" t="s">
        <v>8</v>
      </c>
      <c r="F16" s="47" t="s">
        <v>9</v>
      </c>
      <c r="G16" s="47" t="s">
        <v>10</v>
      </c>
      <c r="H16" s="58" t="s">
        <v>48</v>
      </c>
      <c r="I16" s="48" t="s">
        <v>53</v>
      </c>
      <c r="J16" s="49" t="s">
        <v>56</v>
      </c>
    </row>
    <row r="17" spans="1:14" x14ac:dyDescent="0.2">
      <c r="A17" s="41" t="s">
        <v>11</v>
      </c>
      <c r="B17" s="66">
        <v>2.5</v>
      </c>
      <c r="C17" s="64">
        <v>0</v>
      </c>
      <c r="D17" s="64">
        <v>0</v>
      </c>
      <c r="E17" s="64">
        <v>0</v>
      </c>
      <c r="F17" s="64">
        <v>0</v>
      </c>
      <c r="G17" s="64">
        <v>0</v>
      </c>
      <c r="H17" s="64">
        <v>0.75</v>
      </c>
      <c r="I17" s="64">
        <v>0</v>
      </c>
      <c r="J17" s="65">
        <v>0</v>
      </c>
    </row>
    <row r="18" spans="1:14" x14ac:dyDescent="0.2">
      <c r="A18" s="42" t="s">
        <v>12</v>
      </c>
      <c r="B18" s="66">
        <v>9.75</v>
      </c>
      <c r="C18" s="66">
        <v>0</v>
      </c>
      <c r="D18" s="66">
        <v>0</v>
      </c>
      <c r="E18" s="66">
        <v>0</v>
      </c>
      <c r="F18" s="66">
        <v>0</v>
      </c>
      <c r="G18" s="66">
        <v>0</v>
      </c>
      <c r="H18" s="66">
        <v>0</v>
      </c>
      <c r="I18" s="66">
        <v>0</v>
      </c>
      <c r="J18" s="67">
        <v>0</v>
      </c>
    </row>
    <row r="19" spans="1:14" x14ac:dyDescent="0.2">
      <c r="A19" s="42" t="s">
        <v>13</v>
      </c>
      <c r="B19" s="66">
        <v>10.08</v>
      </c>
      <c r="C19" s="66">
        <v>0</v>
      </c>
      <c r="D19" s="66">
        <v>0</v>
      </c>
      <c r="E19" s="66">
        <v>0</v>
      </c>
      <c r="F19" s="66">
        <v>0</v>
      </c>
      <c r="G19" s="66">
        <v>0</v>
      </c>
      <c r="H19" s="66">
        <v>0</v>
      </c>
      <c r="I19" s="66">
        <v>0</v>
      </c>
      <c r="J19" s="67">
        <v>0</v>
      </c>
    </row>
    <row r="20" spans="1:14" x14ac:dyDescent="0.2">
      <c r="A20" s="42" t="s">
        <v>14</v>
      </c>
      <c r="B20" s="66">
        <v>10.25</v>
      </c>
      <c r="C20" s="66">
        <v>0</v>
      </c>
      <c r="D20" s="66">
        <v>0</v>
      </c>
      <c r="E20" s="66">
        <v>0</v>
      </c>
      <c r="F20" s="66">
        <v>0</v>
      </c>
      <c r="G20" s="66">
        <v>0</v>
      </c>
      <c r="H20" s="66">
        <v>0</v>
      </c>
      <c r="I20" s="66">
        <v>0</v>
      </c>
      <c r="J20" s="67">
        <v>0</v>
      </c>
    </row>
    <row r="21" spans="1:14" x14ac:dyDescent="0.2">
      <c r="A21" s="42" t="s">
        <v>15</v>
      </c>
      <c r="B21" s="66">
        <v>10.58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66">
        <v>0</v>
      </c>
      <c r="I21" s="66">
        <v>0</v>
      </c>
      <c r="J21" s="67">
        <v>0</v>
      </c>
    </row>
    <row r="22" spans="1:14" x14ac:dyDescent="0.2">
      <c r="A22" s="42" t="s">
        <v>16</v>
      </c>
      <c r="B22" s="66">
        <v>0</v>
      </c>
      <c r="C22" s="66">
        <v>0</v>
      </c>
      <c r="D22" s="66">
        <v>0</v>
      </c>
      <c r="E22" s="66">
        <v>0</v>
      </c>
      <c r="F22" s="66">
        <v>0</v>
      </c>
      <c r="G22" s="66">
        <v>0</v>
      </c>
      <c r="H22" s="66">
        <v>0</v>
      </c>
      <c r="I22" s="66">
        <v>0</v>
      </c>
      <c r="J22" s="67">
        <v>0</v>
      </c>
    </row>
    <row r="23" spans="1:14" ht="16" thickBot="1" x14ac:dyDescent="0.25">
      <c r="A23" s="43" t="s">
        <v>17</v>
      </c>
      <c r="B23" s="68">
        <v>0</v>
      </c>
      <c r="C23" s="68">
        <v>0</v>
      </c>
      <c r="D23" s="68">
        <v>0</v>
      </c>
      <c r="E23" s="68">
        <v>0</v>
      </c>
      <c r="F23" s="68">
        <v>0</v>
      </c>
      <c r="G23" s="68">
        <v>0</v>
      </c>
      <c r="H23" s="68">
        <v>0</v>
      </c>
      <c r="I23" s="68">
        <v>0</v>
      </c>
      <c r="J23" s="69">
        <v>0</v>
      </c>
    </row>
    <row r="24" spans="1:14" ht="16" thickBot="1" x14ac:dyDescent="0.25">
      <c r="A24" s="44" t="s">
        <v>18</v>
      </c>
      <c r="B24" s="70">
        <f>SUM(B17:B23)</f>
        <v>43.16</v>
      </c>
      <c r="C24" s="70">
        <f t="shared" ref="C24:J24" si="0">SUM(C17:C23)</f>
        <v>0</v>
      </c>
      <c r="D24" s="70">
        <f t="shared" si="0"/>
        <v>0</v>
      </c>
      <c r="E24" s="70">
        <f t="shared" si="0"/>
        <v>0</v>
      </c>
      <c r="F24" s="70">
        <f t="shared" si="0"/>
        <v>0</v>
      </c>
      <c r="G24" s="70">
        <f t="shared" si="0"/>
        <v>0</v>
      </c>
      <c r="H24" s="70">
        <f t="shared" si="0"/>
        <v>0.75</v>
      </c>
      <c r="I24" s="70">
        <f t="shared" si="0"/>
        <v>0</v>
      </c>
      <c r="J24" s="71">
        <f t="shared" si="0"/>
        <v>0</v>
      </c>
    </row>
    <row r="25" spans="1:14" x14ac:dyDescent="0.2">
      <c r="A25" s="16"/>
      <c r="B25" s="17"/>
      <c r="C25" s="18"/>
    </row>
    <row r="26" spans="1:14" ht="56" customHeight="1" x14ac:dyDescent="0.2">
      <c r="G26" s="87" t="s">
        <v>52</v>
      </c>
      <c r="H26" s="88"/>
      <c r="I26" s="88"/>
    </row>
    <row r="28" spans="1:14" ht="56" x14ac:dyDescent="0.2">
      <c r="A28" s="76" t="s">
        <v>47</v>
      </c>
      <c r="B28" s="56"/>
      <c r="C28" s="54" t="s">
        <v>46</v>
      </c>
      <c r="D28" s="60"/>
      <c r="F28" s="84" t="s">
        <v>49</v>
      </c>
      <c r="G28" s="85"/>
      <c r="H28" s="86"/>
      <c r="K28" s="84" t="s">
        <v>50</v>
      </c>
      <c r="L28" s="85"/>
      <c r="M28" s="85"/>
    </row>
    <row r="29" spans="1:14" x14ac:dyDescent="0.2">
      <c r="A29" s="55" t="s">
        <v>45</v>
      </c>
      <c r="B29" s="55" t="s">
        <v>2</v>
      </c>
      <c r="C29" s="57">
        <v>2.0833333333333332E-2</v>
      </c>
      <c r="D29" s="73" t="s">
        <v>51</v>
      </c>
      <c r="F29" s="50" t="s">
        <v>45</v>
      </c>
      <c r="G29" s="50" t="s">
        <v>2</v>
      </c>
      <c r="H29" s="53"/>
      <c r="I29" s="73" t="s">
        <v>51</v>
      </c>
      <c r="K29" s="50" t="s">
        <v>45</v>
      </c>
      <c r="L29" s="50" t="s">
        <v>2</v>
      </c>
      <c r="M29" s="53"/>
      <c r="N29" s="73" t="s">
        <v>51</v>
      </c>
    </row>
    <row r="30" spans="1:14" x14ac:dyDescent="0.2">
      <c r="A30" s="61">
        <v>0.35416666666666669</v>
      </c>
      <c r="B30" s="61">
        <v>0.47916666666666669</v>
      </c>
      <c r="C30" s="62">
        <f t="shared" ref="C30:C34" si="1">IF((B30-A30)-$C$29&lt;0," ",((B30-A30)-$C$29))</f>
        <v>0.10416666666666667</v>
      </c>
      <c r="D30" s="74">
        <f t="shared" ref="D30:D34" si="2">IFERROR((C30*24)," ")</f>
        <v>2.5</v>
      </c>
      <c r="E30" s="63"/>
      <c r="F30" s="61">
        <v>0</v>
      </c>
      <c r="G30" s="61">
        <v>0</v>
      </c>
      <c r="H30" s="62">
        <f>(G30-F30)</f>
        <v>0</v>
      </c>
      <c r="I30" s="74">
        <f t="shared" ref="I30:I34" si="3">IFERROR((H30*24)," ")</f>
        <v>0</v>
      </c>
      <c r="K30" s="61">
        <v>0.21180555555555555</v>
      </c>
      <c r="L30" s="61">
        <v>0.24305555555555555</v>
      </c>
      <c r="M30" s="62">
        <f>(L30-K30)</f>
        <v>3.125E-2</v>
      </c>
      <c r="N30" s="74">
        <f t="shared" ref="N30:N34" si="4">IFERROR((M30*24)," ")</f>
        <v>0.75</v>
      </c>
    </row>
    <row r="31" spans="1:14" x14ac:dyDescent="0.2">
      <c r="A31" s="61">
        <v>0.33333333333333331</v>
      </c>
      <c r="B31" s="61">
        <v>0.76041666666666663</v>
      </c>
      <c r="C31" s="62">
        <f t="shared" si="1"/>
        <v>0.40625</v>
      </c>
      <c r="D31" s="74">
        <f t="shared" si="2"/>
        <v>9.75</v>
      </c>
      <c r="E31" s="63"/>
      <c r="F31" s="61">
        <v>0</v>
      </c>
      <c r="G31" s="61">
        <v>0</v>
      </c>
      <c r="H31" s="62">
        <f t="shared" ref="H31:H34" si="5">(G31-F31)</f>
        <v>0</v>
      </c>
      <c r="I31" s="74">
        <f t="shared" si="3"/>
        <v>0</v>
      </c>
      <c r="K31" s="61">
        <v>0</v>
      </c>
      <c r="L31" s="61">
        <v>0.24305555555555555</v>
      </c>
      <c r="M31" s="62">
        <f t="shared" ref="M31:M34" si="6">(L31-K31)</f>
        <v>0.24305555555555555</v>
      </c>
      <c r="N31" s="74">
        <f t="shared" si="4"/>
        <v>5.833333333333333</v>
      </c>
    </row>
    <row r="32" spans="1:14" x14ac:dyDescent="0.2">
      <c r="A32" s="61">
        <v>0.34027777777777773</v>
      </c>
      <c r="B32" s="61">
        <v>0.78125</v>
      </c>
      <c r="C32" s="62">
        <f t="shared" si="1"/>
        <v>0.42013888888888895</v>
      </c>
      <c r="D32" s="74">
        <f t="shared" si="2"/>
        <v>10.083333333333336</v>
      </c>
      <c r="E32" s="63"/>
      <c r="F32" s="61">
        <v>0</v>
      </c>
      <c r="G32" s="61">
        <v>0</v>
      </c>
      <c r="H32" s="62">
        <f t="shared" si="5"/>
        <v>0</v>
      </c>
      <c r="I32" s="74">
        <f t="shared" si="3"/>
        <v>0</v>
      </c>
      <c r="K32" s="61">
        <v>0</v>
      </c>
      <c r="L32" s="61">
        <v>0</v>
      </c>
      <c r="M32" s="62">
        <f t="shared" si="6"/>
        <v>0</v>
      </c>
      <c r="N32" s="74">
        <f t="shared" si="4"/>
        <v>0</v>
      </c>
    </row>
    <row r="33" spans="1:14" x14ac:dyDescent="0.2">
      <c r="A33" s="61">
        <v>0.34027777777777773</v>
      </c>
      <c r="B33" s="61">
        <v>0.78819444444444453</v>
      </c>
      <c r="C33" s="62">
        <f t="shared" si="1"/>
        <v>0.42708333333333348</v>
      </c>
      <c r="D33" s="74">
        <f t="shared" si="2"/>
        <v>10.250000000000004</v>
      </c>
      <c r="E33" s="63"/>
      <c r="F33" s="61">
        <v>0</v>
      </c>
      <c r="G33" s="61">
        <v>0</v>
      </c>
      <c r="H33" s="62">
        <f t="shared" si="5"/>
        <v>0</v>
      </c>
      <c r="I33" s="74">
        <f t="shared" si="3"/>
        <v>0</v>
      </c>
      <c r="K33" s="61">
        <v>0</v>
      </c>
      <c r="L33" s="61">
        <v>0</v>
      </c>
      <c r="M33" s="62">
        <f t="shared" si="6"/>
        <v>0</v>
      </c>
      <c r="N33" s="74">
        <f t="shared" si="4"/>
        <v>0</v>
      </c>
    </row>
    <row r="34" spans="1:14" x14ac:dyDescent="0.2">
      <c r="A34" s="61">
        <v>0.34375</v>
      </c>
      <c r="B34" s="61">
        <v>0.80555555555555547</v>
      </c>
      <c r="C34" s="62">
        <f t="shared" si="1"/>
        <v>0.44097222222222215</v>
      </c>
      <c r="D34" s="74">
        <f t="shared" si="2"/>
        <v>10.583333333333332</v>
      </c>
      <c r="E34" s="63"/>
      <c r="F34" s="61">
        <v>0</v>
      </c>
      <c r="G34" s="61">
        <v>0</v>
      </c>
      <c r="H34" s="62">
        <f t="shared" si="5"/>
        <v>0</v>
      </c>
      <c r="I34" s="74">
        <f t="shared" si="3"/>
        <v>0</v>
      </c>
      <c r="K34" s="61">
        <v>0</v>
      </c>
      <c r="L34" s="61">
        <v>0</v>
      </c>
      <c r="M34" s="62">
        <f t="shared" si="6"/>
        <v>0</v>
      </c>
      <c r="N34" s="74">
        <f t="shared" si="4"/>
        <v>0</v>
      </c>
    </row>
    <row r="35" spans="1:14" x14ac:dyDescent="0.2">
      <c r="A35" s="61">
        <v>0</v>
      </c>
      <c r="B35" s="61">
        <v>0</v>
      </c>
      <c r="C35" s="62" t="str">
        <f>IF((B35-A35)-$C$29&lt;0," ",((B35-A35)-$C$29))</f>
        <v xml:space="preserve"> </v>
      </c>
      <c r="D35" s="75" t="str">
        <f>IFERROR((C35*24)," ")</f>
        <v xml:space="preserve"> </v>
      </c>
      <c r="E35" s="63"/>
      <c r="F35" s="61">
        <v>0</v>
      </c>
      <c r="G35" s="61">
        <v>0</v>
      </c>
      <c r="H35" s="62">
        <f>(G35-F35)</f>
        <v>0</v>
      </c>
      <c r="I35" s="75">
        <f>IFERROR((H35*24)," ")</f>
        <v>0</v>
      </c>
      <c r="K35" s="61">
        <v>0</v>
      </c>
      <c r="L35" s="61">
        <v>0</v>
      </c>
      <c r="M35" s="62">
        <f>(L35-K35)</f>
        <v>0</v>
      </c>
      <c r="N35" s="75">
        <f>IFERROR((M35*24)," ")</f>
        <v>0</v>
      </c>
    </row>
    <row r="36" spans="1:14" x14ac:dyDescent="0.2">
      <c r="A36" s="61">
        <v>0</v>
      </c>
      <c r="B36" s="61">
        <v>0</v>
      </c>
      <c r="C36" s="62" t="str">
        <f>IF((B36-A36)-$C$29&lt;0," ",((B36-A36)-$C$29))</f>
        <v xml:space="preserve"> </v>
      </c>
      <c r="D36" s="75" t="str">
        <f>IFERROR((C36*24)," ")</f>
        <v xml:space="preserve"> </v>
      </c>
      <c r="E36" s="63"/>
      <c r="F36" s="61">
        <v>0</v>
      </c>
      <c r="G36" s="61">
        <v>0</v>
      </c>
      <c r="H36" s="62">
        <f t="shared" ref="H36" si="7">(G36-F36)</f>
        <v>0</v>
      </c>
      <c r="I36" s="75">
        <f>IFERROR((H36*24)," ")</f>
        <v>0</v>
      </c>
      <c r="K36" s="61">
        <v>0</v>
      </c>
      <c r="L36" s="61">
        <v>0</v>
      </c>
      <c r="M36" s="62">
        <f t="shared" ref="M36" si="8">(L36-K36)</f>
        <v>0</v>
      </c>
      <c r="N36" s="75">
        <f>IFERROR((M36*24)," ")</f>
        <v>0</v>
      </c>
    </row>
    <row r="38" spans="1:14" x14ac:dyDescent="0.2">
      <c r="A38" s="51" t="s">
        <v>19</v>
      </c>
    </row>
    <row r="39" spans="1:14" x14ac:dyDescent="0.2">
      <c r="A39" s="19" t="s">
        <v>20</v>
      </c>
      <c r="B39" s="72">
        <f>B24</f>
        <v>43.16</v>
      </c>
    </row>
    <row r="40" spans="1:14" x14ac:dyDescent="0.2">
      <c r="A40" s="19" t="s">
        <v>21</v>
      </c>
      <c r="B40" s="72">
        <f>C24</f>
        <v>0</v>
      </c>
    </row>
    <row r="41" spans="1:14" x14ac:dyDescent="0.2">
      <c r="A41" s="19" t="s">
        <v>22</v>
      </c>
      <c r="B41" s="72">
        <f>D24</f>
        <v>0</v>
      </c>
    </row>
    <row r="42" spans="1:14" x14ac:dyDescent="0.2">
      <c r="A42" s="19" t="s">
        <v>23</v>
      </c>
      <c r="B42" s="72">
        <f>E24</f>
        <v>0</v>
      </c>
    </row>
    <row r="43" spans="1:14" x14ac:dyDescent="0.2">
      <c r="A43" s="19" t="s">
        <v>24</v>
      </c>
      <c r="B43" s="72">
        <f>F24</f>
        <v>0</v>
      </c>
    </row>
    <row r="44" spans="1:14" x14ac:dyDescent="0.2">
      <c r="A44" s="19" t="s">
        <v>25</v>
      </c>
      <c r="B44" s="72">
        <f>G24</f>
        <v>0</v>
      </c>
      <c r="F44" s="81"/>
      <c r="G44" s="82"/>
      <c r="H44" s="82"/>
    </row>
    <row r="45" spans="1:14" x14ac:dyDescent="0.2">
      <c r="A45" s="19" t="s">
        <v>26</v>
      </c>
      <c r="B45" s="72">
        <f>H24</f>
        <v>0.75</v>
      </c>
      <c r="F45" s="81"/>
      <c r="G45" s="82"/>
      <c r="H45" s="82"/>
    </row>
    <row r="46" spans="1:14" x14ac:dyDescent="0.2">
      <c r="A46" s="19" t="s">
        <v>27</v>
      </c>
      <c r="B46" s="72">
        <f>I24+J24</f>
        <v>0</v>
      </c>
    </row>
    <row r="47" spans="1:14" x14ac:dyDescent="0.2">
      <c r="A47" s="19" t="s">
        <v>28</v>
      </c>
      <c r="B47" s="72">
        <f>SUM(B39:B46)</f>
        <v>43.91</v>
      </c>
    </row>
    <row r="48" spans="1:14" ht="41.5" customHeight="1" x14ac:dyDescent="0.2"/>
  </sheetData>
  <mergeCells count="7">
    <mergeCell ref="F44:H44"/>
    <mergeCell ref="F45:H45"/>
    <mergeCell ref="B6:E6"/>
    <mergeCell ref="I6:K6"/>
    <mergeCell ref="G26:I26"/>
    <mergeCell ref="F28:H28"/>
    <mergeCell ref="K28:M28"/>
  </mergeCells>
  <conditionalFormatting sqref="D30:D34">
    <cfRule type="cellIs" dxfId="26" priority="3" operator="greaterThan">
      <formula>24</formula>
    </cfRule>
  </conditionalFormatting>
  <conditionalFormatting sqref="I30:I34">
    <cfRule type="cellIs" dxfId="25" priority="2" operator="greaterThan">
      <formula>24</formula>
    </cfRule>
  </conditionalFormatting>
  <conditionalFormatting sqref="N30:N34">
    <cfRule type="cellIs" dxfId="24" priority="1" operator="greaterThan">
      <formula>24</formula>
    </cfRule>
  </conditionalFormatting>
  <pageMargins left="0.7" right="0.7" top="0.75" bottom="0.75" header="0.3" footer="0.3"/>
  <pageSetup paperSize="9" scale="65" fitToWidth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Check Box 1">
              <controlPr defaultSize="0" autoFill="0" autoLine="0" autoPict="0">
                <anchor moveWithCells="1">
                  <from>
                    <xdr:col>8</xdr:col>
                    <xdr:colOff>127000</xdr:colOff>
                    <xdr:row>6</xdr:row>
                    <xdr:rowOff>12700</xdr:rowOff>
                  </from>
                  <to>
                    <xdr:col>8</xdr:col>
                    <xdr:colOff>609600</xdr:colOff>
                    <xdr:row>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5" name="Check Box 2">
              <controlPr defaultSize="0" autoFill="0" autoLine="0" autoPict="0">
                <anchor moveWithCells="1">
                  <from>
                    <xdr:col>9</xdr:col>
                    <xdr:colOff>190500</xdr:colOff>
                    <xdr:row>6</xdr:row>
                    <xdr:rowOff>63500</xdr:rowOff>
                  </from>
                  <to>
                    <xdr:col>9</xdr:col>
                    <xdr:colOff>609600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6" name="Check Box 3">
              <controlPr defaultSize="0" autoFill="0" autoLine="0" autoPict="0">
                <anchor moveWithCells="1">
                  <from>
                    <xdr:col>8</xdr:col>
                    <xdr:colOff>127000</xdr:colOff>
                    <xdr:row>6</xdr:row>
                    <xdr:rowOff>12700</xdr:rowOff>
                  </from>
                  <to>
                    <xdr:col>8</xdr:col>
                    <xdr:colOff>609600</xdr:colOff>
                    <xdr:row>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7" name="Check Box 4">
              <controlPr defaultSize="0" autoFill="0" autoLine="0" autoPict="0">
                <anchor moveWithCells="1">
                  <from>
                    <xdr:col>9</xdr:col>
                    <xdr:colOff>190500</xdr:colOff>
                    <xdr:row>6</xdr:row>
                    <xdr:rowOff>63500</xdr:rowOff>
                  </from>
                  <to>
                    <xdr:col>9</xdr:col>
                    <xdr:colOff>609600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8" name="Check Box 5">
              <controlPr defaultSize="0" autoFill="0" autoLine="0" autoPict="0">
                <anchor moveWithCells="1">
                  <from>
                    <xdr:col>8</xdr:col>
                    <xdr:colOff>127000</xdr:colOff>
                    <xdr:row>6</xdr:row>
                    <xdr:rowOff>12700</xdr:rowOff>
                  </from>
                  <to>
                    <xdr:col>8</xdr:col>
                    <xdr:colOff>609600</xdr:colOff>
                    <xdr:row>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9" name="Check Box 6">
              <controlPr defaultSize="0" autoFill="0" autoLine="0" autoPict="0">
                <anchor moveWithCells="1">
                  <from>
                    <xdr:col>9</xdr:col>
                    <xdr:colOff>190500</xdr:colOff>
                    <xdr:row>6</xdr:row>
                    <xdr:rowOff>63500</xdr:rowOff>
                  </from>
                  <to>
                    <xdr:col>9</xdr:col>
                    <xdr:colOff>609600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10" name="Check Box 7">
              <controlPr defaultSize="0" autoFill="0" autoLine="0" autoPict="0">
                <anchor moveWithCells="1">
                  <from>
                    <xdr:col>8</xdr:col>
                    <xdr:colOff>127000</xdr:colOff>
                    <xdr:row>6</xdr:row>
                    <xdr:rowOff>12700</xdr:rowOff>
                  </from>
                  <to>
                    <xdr:col>8</xdr:col>
                    <xdr:colOff>609600</xdr:colOff>
                    <xdr:row>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1" name="Check Box 8">
              <controlPr defaultSize="0" autoFill="0" autoLine="0" autoPict="0">
                <anchor moveWithCells="1">
                  <from>
                    <xdr:col>9</xdr:col>
                    <xdr:colOff>190500</xdr:colOff>
                    <xdr:row>6</xdr:row>
                    <xdr:rowOff>63500</xdr:rowOff>
                  </from>
                  <to>
                    <xdr:col>9</xdr:col>
                    <xdr:colOff>825500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2" name="Check Box 9">
              <controlPr defaultSize="0" autoFill="0" autoLine="0" autoPict="0">
                <anchor moveWithCells="1">
                  <from>
                    <xdr:col>8</xdr:col>
                    <xdr:colOff>127000</xdr:colOff>
                    <xdr:row>6</xdr:row>
                    <xdr:rowOff>12700</xdr:rowOff>
                  </from>
                  <to>
                    <xdr:col>8</xdr:col>
                    <xdr:colOff>609600</xdr:colOff>
                    <xdr:row>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3" name="Check Box 10">
              <controlPr defaultSize="0" autoFill="0" autoLine="0" autoPict="0">
                <anchor moveWithCells="1">
                  <from>
                    <xdr:col>9</xdr:col>
                    <xdr:colOff>190500</xdr:colOff>
                    <xdr:row>6</xdr:row>
                    <xdr:rowOff>63500</xdr:rowOff>
                  </from>
                  <to>
                    <xdr:col>9</xdr:col>
                    <xdr:colOff>609600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1" r:id="rId14" name="Check Box 11">
              <controlPr defaultSize="0" autoFill="0" autoLine="0" autoPict="0">
                <anchor moveWithCells="1">
                  <from>
                    <xdr:col>8</xdr:col>
                    <xdr:colOff>127000</xdr:colOff>
                    <xdr:row>6</xdr:row>
                    <xdr:rowOff>12700</xdr:rowOff>
                  </from>
                  <to>
                    <xdr:col>8</xdr:col>
                    <xdr:colOff>609600</xdr:colOff>
                    <xdr:row>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2" r:id="rId15" name="Check Box 12">
              <controlPr defaultSize="0" autoFill="0" autoLine="0" autoPict="0">
                <anchor moveWithCells="1">
                  <from>
                    <xdr:col>9</xdr:col>
                    <xdr:colOff>190500</xdr:colOff>
                    <xdr:row>6</xdr:row>
                    <xdr:rowOff>63500</xdr:rowOff>
                  </from>
                  <to>
                    <xdr:col>9</xdr:col>
                    <xdr:colOff>825500</xdr:colOff>
                    <xdr:row>7</xdr:row>
                    <xdr:rowOff>25400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Blad6">
    <pageSetUpPr fitToPage="1"/>
  </sheetPr>
  <dimension ref="A1:N48"/>
  <sheetViews>
    <sheetView showGridLines="0" topLeftCell="A28" zoomScale="90" zoomScaleNormal="90" workbookViewId="0">
      <selection activeCell="B19" sqref="B19"/>
    </sheetView>
  </sheetViews>
  <sheetFormatPr baseColWidth="10" defaultColWidth="8.83203125" defaultRowHeight="15" x14ac:dyDescent="0.2"/>
  <cols>
    <col min="1" max="1" width="32.1640625" customWidth="1"/>
    <col min="2" max="2" width="15.33203125" customWidth="1"/>
    <col min="3" max="3" width="11.83203125" customWidth="1"/>
    <col min="4" max="4" width="12.5" bestFit="1" customWidth="1"/>
    <col min="5" max="5" width="9.5" customWidth="1"/>
    <col min="6" max="6" width="10.5" customWidth="1"/>
    <col min="7" max="7" width="17.6640625" customWidth="1"/>
    <col min="8" max="8" width="18" customWidth="1"/>
    <col min="9" max="9" width="18.5" customWidth="1"/>
    <col min="10" max="10" width="13.1640625" customWidth="1"/>
    <col min="13" max="14" width="12.5" bestFit="1" customWidth="1"/>
  </cols>
  <sheetData>
    <row r="1" spans="1:13" ht="16" thickBot="1" x14ac:dyDescent="0.25">
      <c r="D1" s="16"/>
      <c r="E1" s="16"/>
    </row>
    <row r="2" spans="1:13" ht="24.75" customHeight="1" thickBot="1" x14ac:dyDescent="0.25">
      <c r="A2" s="45" t="s">
        <v>39</v>
      </c>
    </row>
    <row r="4" spans="1:13" x14ac:dyDescent="0.2">
      <c r="D4" s="16"/>
    </row>
    <row r="5" spans="1:13" ht="16" thickBot="1" x14ac:dyDescent="0.25"/>
    <row r="6" spans="1:13" ht="30" customHeight="1" x14ac:dyDescent="0.2">
      <c r="A6" s="1" t="s">
        <v>58</v>
      </c>
      <c r="B6" s="83" t="e">
        <f>#REF!</f>
        <v>#REF!</v>
      </c>
      <c r="C6" s="83"/>
      <c r="D6" s="83"/>
      <c r="E6" s="83"/>
      <c r="F6" s="2"/>
      <c r="G6" s="2"/>
      <c r="H6" s="29" t="s">
        <v>33</v>
      </c>
      <c r="I6" s="83" t="e">
        <f>#REF!</f>
        <v>#REF!</v>
      </c>
      <c r="J6" s="83"/>
      <c r="K6" s="83"/>
      <c r="L6" s="3"/>
      <c r="M6" s="4"/>
    </row>
    <row r="7" spans="1:13" ht="17.25" customHeight="1" x14ac:dyDescent="0.2">
      <c r="A7" s="5" t="s">
        <v>0</v>
      </c>
      <c r="B7" s="20">
        <v>44494</v>
      </c>
      <c r="C7" s="7" t="s">
        <v>2</v>
      </c>
      <c r="D7" s="20">
        <v>44500</v>
      </c>
      <c r="E7" s="6"/>
      <c r="F7" s="6"/>
      <c r="G7" s="6"/>
      <c r="H7" s="8" t="s">
        <v>34</v>
      </c>
      <c r="I7" s="6"/>
      <c r="J7" s="6"/>
      <c r="K7" s="6"/>
      <c r="L7" s="9"/>
      <c r="M7" s="10"/>
    </row>
    <row r="8" spans="1:13" x14ac:dyDescent="0.2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9"/>
      <c r="M8" s="10"/>
    </row>
    <row r="9" spans="1:13" ht="17.25" customHeight="1" x14ac:dyDescent="0.2">
      <c r="A9" s="5" t="s">
        <v>35</v>
      </c>
      <c r="B9" s="26" t="s">
        <v>1</v>
      </c>
      <c r="C9" s="6" t="s">
        <v>4</v>
      </c>
      <c r="D9" s="6"/>
      <c r="E9" s="6"/>
      <c r="F9" s="6"/>
      <c r="G9" s="6"/>
      <c r="H9" s="6"/>
      <c r="I9" s="6"/>
      <c r="J9" s="6" t="s">
        <v>40</v>
      </c>
      <c r="K9" s="26"/>
      <c r="L9" s="27"/>
      <c r="M9" s="28"/>
    </row>
    <row r="10" spans="1:13" x14ac:dyDescent="0.2">
      <c r="A10" s="5"/>
      <c r="B10" s="6"/>
      <c r="C10" s="6"/>
      <c r="D10" s="6"/>
      <c r="E10" s="6"/>
      <c r="F10" s="6"/>
      <c r="G10" s="6"/>
      <c r="H10" s="6"/>
      <c r="I10" s="6"/>
      <c r="J10" s="6"/>
      <c r="K10" s="26"/>
      <c r="L10" s="27"/>
      <c r="M10" s="28"/>
    </row>
    <row r="11" spans="1:13" ht="28" x14ac:dyDescent="0.2">
      <c r="A11" s="11" t="s">
        <v>36</v>
      </c>
      <c r="B11" s="26" t="s">
        <v>1</v>
      </c>
      <c r="C11" s="6" t="s">
        <v>4</v>
      </c>
      <c r="D11" s="6"/>
      <c r="E11" s="6"/>
      <c r="F11" s="6"/>
      <c r="G11" s="6"/>
      <c r="H11" s="6"/>
      <c r="I11" s="6"/>
      <c r="J11" s="6" t="s">
        <v>41</v>
      </c>
      <c r="K11" s="26"/>
      <c r="L11" s="27"/>
      <c r="M11" s="28"/>
    </row>
    <row r="12" spans="1:13" x14ac:dyDescent="0.2">
      <c r="A12" s="12"/>
      <c r="B12" s="9"/>
      <c r="C12" s="9"/>
      <c r="D12" s="9"/>
      <c r="E12" s="9"/>
      <c r="F12" s="9"/>
      <c r="G12" s="9"/>
      <c r="H12" s="9"/>
      <c r="I12" s="9"/>
      <c r="J12" s="9"/>
      <c r="K12" s="27"/>
      <c r="L12" s="27"/>
      <c r="M12" s="28"/>
    </row>
    <row r="13" spans="1:13" ht="16" thickBot="1" x14ac:dyDescent="0.25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5"/>
    </row>
    <row r="15" spans="1:13" ht="16" thickBot="1" x14ac:dyDescent="0.25"/>
    <row r="16" spans="1:13" ht="50.5" customHeight="1" thickBot="1" x14ac:dyDescent="0.25">
      <c r="A16" s="46"/>
      <c r="B16" s="47" t="s">
        <v>5</v>
      </c>
      <c r="C16" s="47" t="s">
        <v>6</v>
      </c>
      <c r="D16" s="47" t="s">
        <v>7</v>
      </c>
      <c r="E16" s="47" t="s">
        <v>8</v>
      </c>
      <c r="F16" s="47" t="s">
        <v>9</v>
      </c>
      <c r="G16" s="47" t="s">
        <v>10</v>
      </c>
      <c r="H16" s="58" t="s">
        <v>48</v>
      </c>
      <c r="I16" s="48" t="s">
        <v>53</v>
      </c>
      <c r="J16" s="49" t="s">
        <v>56</v>
      </c>
    </row>
    <row r="17" spans="1:14" x14ac:dyDescent="0.2">
      <c r="A17" s="41" t="s">
        <v>11</v>
      </c>
      <c r="B17" s="66">
        <v>11</v>
      </c>
      <c r="C17" s="64">
        <v>0</v>
      </c>
      <c r="D17" s="64">
        <v>0</v>
      </c>
      <c r="E17" s="64">
        <v>0</v>
      </c>
      <c r="F17" s="64">
        <v>0</v>
      </c>
      <c r="G17" s="64">
        <v>0</v>
      </c>
      <c r="H17" s="64">
        <v>0</v>
      </c>
      <c r="I17" s="64">
        <v>0</v>
      </c>
      <c r="J17" s="65">
        <v>0</v>
      </c>
    </row>
    <row r="18" spans="1:14" x14ac:dyDescent="0.2">
      <c r="A18" s="42" t="s">
        <v>12</v>
      </c>
      <c r="B18" s="66">
        <v>10.199999999999999</v>
      </c>
      <c r="C18" s="66">
        <v>0</v>
      </c>
      <c r="D18" s="66">
        <v>0</v>
      </c>
      <c r="E18" s="66">
        <v>0</v>
      </c>
      <c r="F18" s="66">
        <v>0</v>
      </c>
      <c r="G18" s="66">
        <v>0</v>
      </c>
      <c r="H18" s="66">
        <v>0</v>
      </c>
      <c r="I18" s="66">
        <v>0</v>
      </c>
      <c r="J18" s="67">
        <v>0</v>
      </c>
    </row>
    <row r="19" spans="1:14" x14ac:dyDescent="0.2">
      <c r="A19" s="42" t="s">
        <v>13</v>
      </c>
      <c r="B19" s="66">
        <v>11.25</v>
      </c>
      <c r="C19" s="66">
        <v>0</v>
      </c>
      <c r="D19" s="66">
        <v>0</v>
      </c>
      <c r="E19" s="66">
        <v>0</v>
      </c>
      <c r="F19" s="66">
        <v>0</v>
      </c>
      <c r="G19" s="66">
        <v>0</v>
      </c>
      <c r="H19" s="66">
        <v>0</v>
      </c>
      <c r="I19" s="66">
        <v>0</v>
      </c>
      <c r="J19" s="67">
        <v>0</v>
      </c>
    </row>
    <row r="20" spans="1:14" x14ac:dyDescent="0.2">
      <c r="A20" s="42" t="s">
        <v>14</v>
      </c>
      <c r="B20" s="66">
        <v>11.08</v>
      </c>
      <c r="C20" s="66">
        <v>0</v>
      </c>
      <c r="D20" s="66">
        <v>0</v>
      </c>
      <c r="E20" s="66">
        <v>0</v>
      </c>
      <c r="F20" s="66">
        <v>0</v>
      </c>
      <c r="G20" s="66">
        <v>0</v>
      </c>
      <c r="H20" s="66">
        <v>0</v>
      </c>
      <c r="I20" s="66">
        <v>0</v>
      </c>
      <c r="J20" s="67">
        <v>0</v>
      </c>
    </row>
    <row r="21" spans="1:14" x14ac:dyDescent="0.2">
      <c r="A21" s="42" t="s">
        <v>15</v>
      </c>
      <c r="B21" s="66">
        <v>10.08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66">
        <v>0</v>
      </c>
      <c r="I21" s="66">
        <v>0</v>
      </c>
      <c r="J21" s="67">
        <v>0</v>
      </c>
    </row>
    <row r="22" spans="1:14" x14ac:dyDescent="0.2">
      <c r="A22" s="42" t="s">
        <v>16</v>
      </c>
      <c r="B22" s="66">
        <v>0</v>
      </c>
      <c r="C22" s="66">
        <v>0</v>
      </c>
      <c r="D22" s="66">
        <v>0</v>
      </c>
      <c r="E22" s="66">
        <v>0</v>
      </c>
      <c r="F22" s="66">
        <v>0</v>
      </c>
      <c r="G22" s="66">
        <v>0</v>
      </c>
      <c r="H22" s="66">
        <v>0</v>
      </c>
      <c r="I22" s="66">
        <v>0</v>
      </c>
      <c r="J22" s="67">
        <v>0</v>
      </c>
    </row>
    <row r="23" spans="1:14" ht="16" thickBot="1" x14ac:dyDescent="0.25">
      <c r="A23" s="43" t="s">
        <v>17</v>
      </c>
      <c r="B23" s="68">
        <v>0</v>
      </c>
      <c r="C23" s="68">
        <v>0</v>
      </c>
      <c r="D23" s="68">
        <v>0</v>
      </c>
      <c r="E23" s="68">
        <v>0</v>
      </c>
      <c r="F23" s="68">
        <v>0</v>
      </c>
      <c r="G23" s="68">
        <v>0</v>
      </c>
      <c r="H23" s="68">
        <v>0</v>
      </c>
      <c r="I23" s="68">
        <v>0</v>
      </c>
      <c r="J23" s="69">
        <v>0</v>
      </c>
    </row>
    <row r="24" spans="1:14" ht="16" thickBot="1" x14ac:dyDescent="0.25">
      <c r="A24" s="44" t="s">
        <v>18</v>
      </c>
      <c r="B24" s="70">
        <f>SUM(B17:B23)</f>
        <v>53.61</v>
      </c>
      <c r="C24" s="70">
        <f t="shared" ref="C24:J24" si="0">SUM(C17:C23)</f>
        <v>0</v>
      </c>
      <c r="D24" s="70">
        <f t="shared" si="0"/>
        <v>0</v>
      </c>
      <c r="E24" s="70">
        <f t="shared" si="0"/>
        <v>0</v>
      </c>
      <c r="F24" s="70">
        <f t="shared" si="0"/>
        <v>0</v>
      </c>
      <c r="G24" s="70">
        <f t="shared" si="0"/>
        <v>0</v>
      </c>
      <c r="H24" s="70">
        <f t="shared" si="0"/>
        <v>0</v>
      </c>
      <c r="I24" s="70">
        <f t="shared" si="0"/>
        <v>0</v>
      </c>
      <c r="J24" s="71">
        <f t="shared" si="0"/>
        <v>0</v>
      </c>
    </row>
    <row r="25" spans="1:14" x14ac:dyDescent="0.2">
      <c r="A25" s="16"/>
      <c r="B25" s="17"/>
      <c r="C25" s="18"/>
    </row>
    <row r="26" spans="1:14" ht="56" customHeight="1" x14ac:dyDescent="0.2">
      <c r="G26" s="87" t="s">
        <v>52</v>
      </c>
      <c r="H26" s="88"/>
      <c r="I26" s="88"/>
    </row>
    <row r="28" spans="1:14" ht="56" x14ac:dyDescent="0.2">
      <c r="A28" s="76" t="s">
        <v>47</v>
      </c>
      <c r="B28" s="56"/>
      <c r="C28" s="54" t="s">
        <v>46</v>
      </c>
      <c r="D28" s="60"/>
      <c r="F28" s="84" t="s">
        <v>49</v>
      </c>
      <c r="G28" s="85"/>
      <c r="H28" s="86"/>
      <c r="K28" s="84" t="s">
        <v>50</v>
      </c>
      <c r="L28" s="85"/>
      <c r="M28" s="85"/>
    </row>
    <row r="29" spans="1:14" x14ac:dyDescent="0.2">
      <c r="A29" s="55" t="s">
        <v>45</v>
      </c>
      <c r="B29" s="55" t="s">
        <v>2</v>
      </c>
      <c r="C29" s="57">
        <v>2.0833333333333332E-2</v>
      </c>
      <c r="D29" s="73" t="s">
        <v>51</v>
      </c>
      <c r="F29" s="50" t="s">
        <v>45</v>
      </c>
      <c r="G29" s="50" t="s">
        <v>2</v>
      </c>
      <c r="H29" s="53"/>
      <c r="I29" s="73" t="s">
        <v>51</v>
      </c>
      <c r="K29" s="50" t="s">
        <v>45</v>
      </c>
      <c r="L29" s="50" t="s">
        <v>2</v>
      </c>
      <c r="M29" s="53"/>
      <c r="N29" s="73" t="s">
        <v>51</v>
      </c>
    </row>
    <row r="30" spans="1:14" x14ac:dyDescent="0.2">
      <c r="A30" s="61">
        <v>0.34375</v>
      </c>
      <c r="B30" s="61">
        <v>0.82291666666666663</v>
      </c>
      <c r="C30" s="62">
        <f t="shared" ref="C30:C34" si="1">IF((B30-A30)-$C$29&lt;0," ",((B30-A30)-$C$29))</f>
        <v>0.45833333333333331</v>
      </c>
      <c r="D30" s="74">
        <f t="shared" ref="D30:D34" si="2">IFERROR((C30*24)," ")</f>
        <v>11</v>
      </c>
      <c r="E30" s="63"/>
      <c r="F30" s="61">
        <v>0</v>
      </c>
      <c r="G30" s="61">
        <v>0</v>
      </c>
      <c r="H30" s="62">
        <f>(G30-F30)</f>
        <v>0</v>
      </c>
      <c r="I30" s="74">
        <f t="shared" ref="I30:I34" si="3">IFERROR((H30*24)," ")</f>
        <v>0</v>
      </c>
      <c r="K30" s="61">
        <v>0</v>
      </c>
      <c r="L30" s="61">
        <v>0</v>
      </c>
      <c r="M30" s="62">
        <f>(L30-K30)</f>
        <v>0</v>
      </c>
      <c r="N30" s="74">
        <f t="shared" ref="N30:N34" si="4">IFERROR((M30*24)," ")</f>
        <v>0</v>
      </c>
    </row>
    <row r="31" spans="1:14" x14ac:dyDescent="0.2">
      <c r="A31" s="61">
        <v>0.33333333333333331</v>
      </c>
      <c r="B31" s="61">
        <v>0.78472222222222221</v>
      </c>
      <c r="C31" s="62">
        <f t="shared" si="1"/>
        <v>0.43055555555555558</v>
      </c>
      <c r="D31" s="74">
        <f t="shared" si="2"/>
        <v>10.333333333333334</v>
      </c>
      <c r="E31" s="63"/>
      <c r="F31" s="61">
        <v>0</v>
      </c>
      <c r="G31" s="61">
        <v>0</v>
      </c>
      <c r="H31" s="62">
        <f t="shared" ref="H31:H34" si="5">(G31-F31)</f>
        <v>0</v>
      </c>
      <c r="I31" s="74">
        <f t="shared" si="3"/>
        <v>0</v>
      </c>
      <c r="K31" s="61">
        <v>0</v>
      </c>
      <c r="L31" s="61">
        <v>0</v>
      </c>
      <c r="M31" s="62">
        <f t="shared" ref="M31:M34" si="6">(L31-K31)</f>
        <v>0</v>
      </c>
      <c r="N31" s="74">
        <f t="shared" si="4"/>
        <v>0</v>
      </c>
    </row>
    <row r="32" spans="1:14" x14ac:dyDescent="0.2">
      <c r="A32" s="61">
        <v>0.34027777777777773</v>
      </c>
      <c r="B32" s="61">
        <v>0.82986111111111116</v>
      </c>
      <c r="C32" s="62">
        <f t="shared" si="1"/>
        <v>0.46875000000000011</v>
      </c>
      <c r="D32" s="74">
        <f t="shared" si="2"/>
        <v>11.250000000000004</v>
      </c>
      <c r="E32" s="63"/>
      <c r="F32" s="61">
        <v>0</v>
      </c>
      <c r="G32" s="61">
        <v>0</v>
      </c>
      <c r="H32" s="62">
        <f t="shared" si="5"/>
        <v>0</v>
      </c>
      <c r="I32" s="74">
        <f t="shared" si="3"/>
        <v>0</v>
      </c>
      <c r="K32" s="61">
        <v>0</v>
      </c>
      <c r="L32" s="61">
        <v>0</v>
      </c>
      <c r="M32" s="62">
        <f t="shared" si="6"/>
        <v>0</v>
      </c>
      <c r="N32" s="74">
        <f t="shared" si="4"/>
        <v>0</v>
      </c>
    </row>
    <row r="33" spans="1:14" x14ac:dyDescent="0.2">
      <c r="A33" s="61">
        <v>0.34027777777777773</v>
      </c>
      <c r="B33" s="61">
        <v>0.82291666666666663</v>
      </c>
      <c r="C33" s="62">
        <f t="shared" si="1"/>
        <v>0.46180555555555558</v>
      </c>
      <c r="D33" s="74">
        <f t="shared" si="2"/>
        <v>11.083333333333334</v>
      </c>
      <c r="E33" s="63"/>
      <c r="F33" s="61">
        <v>0</v>
      </c>
      <c r="G33" s="61">
        <v>0</v>
      </c>
      <c r="H33" s="62">
        <f t="shared" si="5"/>
        <v>0</v>
      </c>
      <c r="I33" s="74">
        <f t="shared" si="3"/>
        <v>0</v>
      </c>
      <c r="K33" s="61">
        <v>0</v>
      </c>
      <c r="L33" s="61">
        <v>0</v>
      </c>
      <c r="M33" s="62">
        <f t="shared" si="6"/>
        <v>0</v>
      </c>
      <c r="N33" s="74">
        <f t="shared" si="4"/>
        <v>0</v>
      </c>
    </row>
    <row r="34" spans="1:14" x14ac:dyDescent="0.2">
      <c r="A34" s="61">
        <v>0.34027777777777773</v>
      </c>
      <c r="B34" s="61">
        <v>0.78125</v>
      </c>
      <c r="C34" s="62">
        <f t="shared" si="1"/>
        <v>0.42013888888888895</v>
      </c>
      <c r="D34" s="74">
        <f t="shared" si="2"/>
        <v>10.083333333333336</v>
      </c>
      <c r="E34" s="63"/>
      <c r="F34" s="61">
        <v>0</v>
      </c>
      <c r="G34" s="61">
        <v>0</v>
      </c>
      <c r="H34" s="62">
        <f t="shared" si="5"/>
        <v>0</v>
      </c>
      <c r="I34" s="74">
        <f t="shared" si="3"/>
        <v>0</v>
      </c>
      <c r="K34" s="61">
        <v>0</v>
      </c>
      <c r="L34" s="61">
        <v>0</v>
      </c>
      <c r="M34" s="62">
        <f t="shared" si="6"/>
        <v>0</v>
      </c>
      <c r="N34" s="74">
        <f t="shared" si="4"/>
        <v>0</v>
      </c>
    </row>
    <row r="35" spans="1:14" x14ac:dyDescent="0.2">
      <c r="A35" s="61">
        <v>0</v>
      </c>
      <c r="B35" s="61">
        <v>0</v>
      </c>
      <c r="C35" s="62" t="str">
        <f>IF((B35-A35)-$C$29&lt;0," ",((B35-A35)-$C$29))</f>
        <v xml:space="preserve"> </v>
      </c>
      <c r="D35" s="75" t="str">
        <f>IFERROR((C35*24)," ")</f>
        <v xml:space="preserve"> </v>
      </c>
      <c r="E35" s="63"/>
      <c r="F35" s="61">
        <v>0</v>
      </c>
      <c r="G35" s="61">
        <v>0</v>
      </c>
      <c r="H35" s="62">
        <f>(G35-F35)</f>
        <v>0</v>
      </c>
      <c r="I35" s="75">
        <f>IFERROR((H35*24)," ")</f>
        <v>0</v>
      </c>
      <c r="K35" s="61">
        <v>0</v>
      </c>
      <c r="L35" s="61">
        <v>0</v>
      </c>
      <c r="M35" s="62">
        <f>(L35-K35)</f>
        <v>0</v>
      </c>
      <c r="N35" s="75">
        <f>IFERROR((M35*24)," ")</f>
        <v>0</v>
      </c>
    </row>
    <row r="36" spans="1:14" x14ac:dyDescent="0.2">
      <c r="A36" s="61">
        <v>0</v>
      </c>
      <c r="B36" s="61">
        <v>0</v>
      </c>
      <c r="C36" s="62" t="str">
        <f>IF((B36-A36)-$C$29&lt;0," ",((B36-A36)-$C$29))</f>
        <v xml:space="preserve"> </v>
      </c>
      <c r="D36" s="75" t="str">
        <f>IFERROR((C36*24)," ")</f>
        <v xml:space="preserve"> </v>
      </c>
      <c r="E36" s="63"/>
      <c r="F36" s="61">
        <v>0</v>
      </c>
      <c r="G36" s="61">
        <v>0</v>
      </c>
      <c r="H36" s="62">
        <f t="shared" ref="H36" si="7">(G36-F36)</f>
        <v>0</v>
      </c>
      <c r="I36" s="75">
        <f>IFERROR((H36*24)," ")</f>
        <v>0</v>
      </c>
      <c r="K36" s="61">
        <v>0</v>
      </c>
      <c r="L36" s="61">
        <v>0</v>
      </c>
      <c r="M36" s="62">
        <f t="shared" ref="M36" si="8">(L36-K36)</f>
        <v>0</v>
      </c>
      <c r="N36" s="75">
        <f>IFERROR((M36*24)," ")</f>
        <v>0</v>
      </c>
    </row>
    <row r="38" spans="1:14" x14ac:dyDescent="0.2">
      <c r="A38" s="51" t="s">
        <v>19</v>
      </c>
    </row>
    <row r="39" spans="1:14" x14ac:dyDescent="0.2">
      <c r="A39" s="19" t="s">
        <v>20</v>
      </c>
      <c r="B39" s="72">
        <f>B24</f>
        <v>53.61</v>
      </c>
    </row>
    <row r="40" spans="1:14" x14ac:dyDescent="0.2">
      <c r="A40" s="19" t="s">
        <v>21</v>
      </c>
      <c r="B40" s="72">
        <f>C24</f>
        <v>0</v>
      </c>
    </row>
    <row r="41" spans="1:14" x14ac:dyDescent="0.2">
      <c r="A41" s="19" t="s">
        <v>22</v>
      </c>
      <c r="B41" s="72">
        <f>D24</f>
        <v>0</v>
      </c>
    </row>
    <row r="42" spans="1:14" x14ac:dyDescent="0.2">
      <c r="A42" s="19" t="s">
        <v>23</v>
      </c>
      <c r="B42" s="72">
        <f>E24</f>
        <v>0</v>
      </c>
    </row>
    <row r="43" spans="1:14" x14ac:dyDescent="0.2">
      <c r="A43" s="19" t="s">
        <v>24</v>
      </c>
      <c r="B43" s="72">
        <f>F24</f>
        <v>0</v>
      </c>
    </row>
    <row r="44" spans="1:14" x14ac:dyDescent="0.2">
      <c r="A44" s="19" t="s">
        <v>25</v>
      </c>
      <c r="B44" s="72">
        <f>G24</f>
        <v>0</v>
      </c>
      <c r="F44" s="81"/>
      <c r="G44" s="82"/>
      <c r="H44" s="82"/>
    </row>
    <row r="45" spans="1:14" x14ac:dyDescent="0.2">
      <c r="A45" s="19" t="s">
        <v>26</v>
      </c>
      <c r="B45" s="72">
        <f>H24</f>
        <v>0</v>
      </c>
      <c r="F45" s="81"/>
      <c r="G45" s="82"/>
      <c r="H45" s="82"/>
    </row>
    <row r="46" spans="1:14" x14ac:dyDescent="0.2">
      <c r="A46" s="19" t="s">
        <v>27</v>
      </c>
      <c r="B46" s="72">
        <f>I24+J24</f>
        <v>0</v>
      </c>
    </row>
    <row r="47" spans="1:14" x14ac:dyDescent="0.2">
      <c r="A47" s="19" t="s">
        <v>28</v>
      </c>
      <c r="B47" s="72">
        <f>SUM(B39:B46)</f>
        <v>53.61</v>
      </c>
    </row>
    <row r="48" spans="1:14" ht="41.5" customHeight="1" x14ac:dyDescent="0.2"/>
  </sheetData>
  <mergeCells count="7">
    <mergeCell ref="F44:H44"/>
    <mergeCell ref="F45:H45"/>
    <mergeCell ref="I6:K6"/>
    <mergeCell ref="B6:E6"/>
    <mergeCell ref="G26:I26"/>
    <mergeCell ref="F28:H28"/>
    <mergeCell ref="K28:M28"/>
  </mergeCells>
  <conditionalFormatting sqref="D30:D34">
    <cfRule type="cellIs" dxfId="23" priority="3" operator="greaterThan">
      <formula>24</formula>
    </cfRule>
  </conditionalFormatting>
  <conditionalFormatting sqref="I30:I34">
    <cfRule type="cellIs" dxfId="22" priority="2" operator="greaterThan">
      <formula>24</formula>
    </cfRule>
  </conditionalFormatting>
  <conditionalFormatting sqref="N30:N34">
    <cfRule type="cellIs" dxfId="21" priority="1" operator="greaterThan">
      <formula>24</formula>
    </cfRule>
  </conditionalFormatting>
  <pageMargins left="0.7" right="0.7" top="0.75" bottom="0.75" header="0.3" footer="0.3"/>
  <pageSetup paperSize="9" scale="65" fitToWidth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8</xdr:col>
                    <xdr:colOff>127000</xdr:colOff>
                    <xdr:row>6</xdr:row>
                    <xdr:rowOff>12700</xdr:rowOff>
                  </from>
                  <to>
                    <xdr:col>8</xdr:col>
                    <xdr:colOff>609600</xdr:colOff>
                    <xdr:row>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9</xdr:col>
                    <xdr:colOff>190500</xdr:colOff>
                    <xdr:row>6</xdr:row>
                    <xdr:rowOff>63500</xdr:rowOff>
                  </from>
                  <to>
                    <xdr:col>9</xdr:col>
                    <xdr:colOff>609600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8</xdr:col>
                    <xdr:colOff>127000</xdr:colOff>
                    <xdr:row>6</xdr:row>
                    <xdr:rowOff>12700</xdr:rowOff>
                  </from>
                  <to>
                    <xdr:col>8</xdr:col>
                    <xdr:colOff>609600</xdr:colOff>
                    <xdr:row>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Fill="0" autoLine="0" autoPict="0">
                <anchor moveWithCells="1">
                  <from>
                    <xdr:col>9</xdr:col>
                    <xdr:colOff>190500</xdr:colOff>
                    <xdr:row>6</xdr:row>
                    <xdr:rowOff>63500</xdr:rowOff>
                  </from>
                  <to>
                    <xdr:col>9</xdr:col>
                    <xdr:colOff>609600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Check Box 5">
              <controlPr defaultSize="0" autoFill="0" autoLine="0" autoPict="0">
                <anchor moveWithCells="1">
                  <from>
                    <xdr:col>8</xdr:col>
                    <xdr:colOff>127000</xdr:colOff>
                    <xdr:row>6</xdr:row>
                    <xdr:rowOff>12700</xdr:rowOff>
                  </from>
                  <to>
                    <xdr:col>8</xdr:col>
                    <xdr:colOff>609600</xdr:colOff>
                    <xdr:row>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Check Box 6">
              <controlPr defaultSize="0" autoFill="0" autoLine="0" autoPict="0">
                <anchor moveWithCells="1">
                  <from>
                    <xdr:col>9</xdr:col>
                    <xdr:colOff>190500</xdr:colOff>
                    <xdr:row>6</xdr:row>
                    <xdr:rowOff>63500</xdr:rowOff>
                  </from>
                  <to>
                    <xdr:col>9</xdr:col>
                    <xdr:colOff>609600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Check Box 7">
              <controlPr defaultSize="0" autoFill="0" autoLine="0" autoPict="0">
                <anchor moveWithCells="1">
                  <from>
                    <xdr:col>8</xdr:col>
                    <xdr:colOff>127000</xdr:colOff>
                    <xdr:row>6</xdr:row>
                    <xdr:rowOff>12700</xdr:rowOff>
                  </from>
                  <to>
                    <xdr:col>8</xdr:col>
                    <xdr:colOff>609600</xdr:colOff>
                    <xdr:row>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2" r:id="rId11" name="Check Box 8">
              <controlPr defaultSize="0" autoFill="0" autoLine="0" autoPict="0">
                <anchor moveWithCells="1">
                  <from>
                    <xdr:col>9</xdr:col>
                    <xdr:colOff>190500</xdr:colOff>
                    <xdr:row>6</xdr:row>
                    <xdr:rowOff>63500</xdr:rowOff>
                  </from>
                  <to>
                    <xdr:col>9</xdr:col>
                    <xdr:colOff>825500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3" r:id="rId12" name="Check Box 9">
              <controlPr defaultSize="0" autoFill="0" autoLine="0" autoPict="0">
                <anchor moveWithCells="1">
                  <from>
                    <xdr:col>8</xdr:col>
                    <xdr:colOff>127000</xdr:colOff>
                    <xdr:row>6</xdr:row>
                    <xdr:rowOff>12700</xdr:rowOff>
                  </from>
                  <to>
                    <xdr:col>8</xdr:col>
                    <xdr:colOff>609600</xdr:colOff>
                    <xdr:row>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4" r:id="rId13" name="Check Box 10">
              <controlPr defaultSize="0" autoFill="0" autoLine="0" autoPict="0">
                <anchor moveWithCells="1">
                  <from>
                    <xdr:col>9</xdr:col>
                    <xdr:colOff>190500</xdr:colOff>
                    <xdr:row>6</xdr:row>
                    <xdr:rowOff>63500</xdr:rowOff>
                  </from>
                  <to>
                    <xdr:col>9</xdr:col>
                    <xdr:colOff>609600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5" r:id="rId14" name="Check Box 11">
              <controlPr defaultSize="0" autoFill="0" autoLine="0" autoPict="0">
                <anchor moveWithCells="1">
                  <from>
                    <xdr:col>8</xdr:col>
                    <xdr:colOff>127000</xdr:colOff>
                    <xdr:row>6</xdr:row>
                    <xdr:rowOff>12700</xdr:rowOff>
                  </from>
                  <to>
                    <xdr:col>8</xdr:col>
                    <xdr:colOff>609600</xdr:colOff>
                    <xdr:row>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6" r:id="rId15" name="Check Box 12">
              <controlPr defaultSize="0" autoFill="0" autoLine="0" autoPict="0">
                <anchor moveWithCells="1">
                  <from>
                    <xdr:col>9</xdr:col>
                    <xdr:colOff>190500</xdr:colOff>
                    <xdr:row>6</xdr:row>
                    <xdr:rowOff>63500</xdr:rowOff>
                  </from>
                  <to>
                    <xdr:col>9</xdr:col>
                    <xdr:colOff>825500</xdr:colOff>
                    <xdr:row>7</xdr:row>
                    <xdr:rowOff>25400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Blad7">
    <pageSetUpPr fitToPage="1"/>
  </sheetPr>
  <dimension ref="A1:N48"/>
  <sheetViews>
    <sheetView showGridLines="0" topLeftCell="A28" zoomScale="90" zoomScaleNormal="90" workbookViewId="0">
      <selection activeCell="B40" sqref="B40"/>
    </sheetView>
  </sheetViews>
  <sheetFormatPr baseColWidth="10" defaultColWidth="8.83203125" defaultRowHeight="15" x14ac:dyDescent="0.2"/>
  <cols>
    <col min="1" max="1" width="32.1640625" customWidth="1"/>
    <col min="2" max="2" width="15.33203125" customWidth="1"/>
    <col min="3" max="3" width="11.83203125" customWidth="1"/>
    <col min="4" max="4" width="12.5" bestFit="1" customWidth="1"/>
    <col min="5" max="5" width="9.5" customWidth="1"/>
    <col min="6" max="6" width="10.5" customWidth="1"/>
    <col min="7" max="7" width="17.6640625" customWidth="1"/>
    <col min="8" max="8" width="18" customWidth="1"/>
    <col min="9" max="9" width="18.5" customWidth="1"/>
    <col min="10" max="10" width="13.1640625" customWidth="1"/>
    <col min="13" max="14" width="12.5" bestFit="1" customWidth="1"/>
  </cols>
  <sheetData>
    <row r="1" spans="1:13" ht="16" thickBot="1" x14ac:dyDescent="0.25">
      <c r="D1" s="16"/>
      <c r="E1" s="16"/>
    </row>
    <row r="2" spans="1:13" ht="24.75" customHeight="1" thickBot="1" x14ac:dyDescent="0.25">
      <c r="A2" s="45" t="s">
        <v>39</v>
      </c>
    </row>
    <row r="4" spans="1:13" x14ac:dyDescent="0.2">
      <c r="D4" s="16"/>
    </row>
    <row r="5" spans="1:13" ht="16" thickBot="1" x14ac:dyDescent="0.25"/>
    <row r="6" spans="1:13" ht="30" customHeight="1" x14ac:dyDescent="0.2">
      <c r="A6" s="1" t="s">
        <v>58</v>
      </c>
      <c r="B6" s="83" t="e">
        <f>#REF!</f>
        <v>#REF!</v>
      </c>
      <c r="C6" s="83"/>
      <c r="D6" s="83"/>
      <c r="E6" s="83"/>
      <c r="F6" s="2"/>
      <c r="G6" s="2"/>
      <c r="H6" s="29" t="s">
        <v>33</v>
      </c>
      <c r="I6" s="83" t="e">
        <f>#REF!</f>
        <v>#REF!</v>
      </c>
      <c r="J6" s="83"/>
      <c r="K6" s="83"/>
      <c r="L6" s="3"/>
      <c r="M6" s="4"/>
    </row>
    <row r="7" spans="1:13" ht="17.25" customHeight="1" x14ac:dyDescent="0.2">
      <c r="A7" s="5" t="s">
        <v>0</v>
      </c>
      <c r="B7" s="20">
        <v>44501</v>
      </c>
      <c r="C7" s="7" t="s">
        <v>2</v>
      </c>
      <c r="D7" s="20">
        <v>44507</v>
      </c>
      <c r="E7" s="6"/>
      <c r="F7" s="6"/>
      <c r="G7" s="6"/>
      <c r="H7" s="8" t="s">
        <v>34</v>
      </c>
      <c r="I7" s="6"/>
      <c r="J7" s="6"/>
      <c r="K7" s="6"/>
      <c r="L7" s="9"/>
      <c r="M7" s="10"/>
    </row>
    <row r="8" spans="1:13" x14ac:dyDescent="0.2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9"/>
      <c r="M8" s="10"/>
    </row>
    <row r="9" spans="1:13" ht="17.25" customHeight="1" x14ac:dyDescent="0.2">
      <c r="A9" s="5" t="s">
        <v>35</v>
      </c>
      <c r="B9" s="26" t="s">
        <v>1</v>
      </c>
      <c r="C9" s="6" t="s">
        <v>4</v>
      </c>
      <c r="D9" s="6"/>
      <c r="E9" s="6"/>
      <c r="F9" s="6"/>
      <c r="G9" s="6"/>
      <c r="H9" s="6"/>
      <c r="I9" s="6"/>
      <c r="J9" s="6" t="s">
        <v>40</v>
      </c>
      <c r="K9" s="26"/>
      <c r="L9" s="27"/>
      <c r="M9" s="28"/>
    </row>
    <row r="10" spans="1:13" x14ac:dyDescent="0.2">
      <c r="A10" s="5"/>
      <c r="B10" s="6"/>
      <c r="C10" s="6"/>
      <c r="D10" s="6"/>
      <c r="E10" s="6"/>
      <c r="F10" s="6"/>
      <c r="G10" s="6"/>
      <c r="H10" s="6"/>
      <c r="I10" s="6"/>
      <c r="J10" s="6"/>
      <c r="K10" s="26"/>
      <c r="L10" s="27"/>
      <c r="M10" s="28"/>
    </row>
    <row r="11" spans="1:13" ht="28" x14ac:dyDescent="0.2">
      <c r="A11" s="11" t="s">
        <v>36</v>
      </c>
      <c r="B11" s="26" t="s">
        <v>1</v>
      </c>
      <c r="C11" s="6" t="s">
        <v>4</v>
      </c>
      <c r="D11" s="6"/>
      <c r="E11" s="6"/>
      <c r="F11" s="6"/>
      <c r="G11" s="6"/>
      <c r="H11" s="6"/>
      <c r="I11" s="6"/>
      <c r="J11" s="6" t="s">
        <v>41</v>
      </c>
      <c r="K11" s="26"/>
      <c r="L11" s="27"/>
      <c r="M11" s="28"/>
    </row>
    <row r="12" spans="1:13" x14ac:dyDescent="0.2">
      <c r="A12" s="12"/>
      <c r="B12" s="9"/>
      <c r="C12" s="9"/>
      <c r="D12" s="9"/>
      <c r="E12" s="9"/>
      <c r="F12" s="9"/>
      <c r="G12" s="9"/>
      <c r="H12" s="9"/>
      <c r="I12" s="9"/>
      <c r="J12" s="9"/>
      <c r="K12" s="27"/>
      <c r="L12" s="27"/>
      <c r="M12" s="28"/>
    </row>
    <row r="13" spans="1:13" ht="16" thickBot="1" x14ac:dyDescent="0.25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5"/>
    </row>
    <row r="15" spans="1:13" ht="16" thickBot="1" x14ac:dyDescent="0.25"/>
    <row r="16" spans="1:13" ht="50.5" customHeight="1" thickBot="1" x14ac:dyDescent="0.25">
      <c r="A16" s="46"/>
      <c r="B16" s="47" t="s">
        <v>5</v>
      </c>
      <c r="C16" s="47" t="s">
        <v>6</v>
      </c>
      <c r="D16" s="47" t="s">
        <v>7</v>
      </c>
      <c r="E16" s="47" t="s">
        <v>8</v>
      </c>
      <c r="F16" s="47" t="s">
        <v>9</v>
      </c>
      <c r="G16" s="47" t="s">
        <v>10</v>
      </c>
      <c r="H16" s="58" t="s">
        <v>48</v>
      </c>
      <c r="I16" s="48" t="s">
        <v>53</v>
      </c>
      <c r="J16" s="49" t="s">
        <v>56</v>
      </c>
    </row>
    <row r="17" spans="1:14" x14ac:dyDescent="0.2">
      <c r="A17" s="41" t="s">
        <v>11</v>
      </c>
      <c r="B17" s="66">
        <v>0</v>
      </c>
      <c r="C17" s="64">
        <v>9.5</v>
      </c>
      <c r="D17" s="64">
        <v>0</v>
      </c>
      <c r="E17" s="64">
        <v>0</v>
      </c>
      <c r="F17" s="64">
        <v>0</v>
      </c>
      <c r="G17" s="64">
        <v>0</v>
      </c>
      <c r="H17" s="64">
        <v>0</v>
      </c>
      <c r="I17" s="64">
        <v>0</v>
      </c>
      <c r="J17" s="65">
        <v>0</v>
      </c>
    </row>
    <row r="18" spans="1:14" x14ac:dyDescent="0.2">
      <c r="A18" s="42" t="s">
        <v>12</v>
      </c>
      <c r="B18" s="66">
        <v>11.17</v>
      </c>
      <c r="C18" s="66">
        <v>0</v>
      </c>
      <c r="D18" s="66">
        <v>0</v>
      </c>
      <c r="E18" s="66">
        <v>0</v>
      </c>
      <c r="F18" s="66">
        <v>0</v>
      </c>
      <c r="G18" s="66">
        <v>0</v>
      </c>
      <c r="H18" s="66">
        <v>0</v>
      </c>
      <c r="I18" s="66">
        <v>0</v>
      </c>
      <c r="J18" s="67">
        <v>0</v>
      </c>
    </row>
    <row r="19" spans="1:14" x14ac:dyDescent="0.2">
      <c r="A19" s="42" t="s">
        <v>13</v>
      </c>
      <c r="B19" s="66">
        <v>11.08</v>
      </c>
      <c r="C19" s="66">
        <v>0</v>
      </c>
      <c r="D19" s="66">
        <v>0</v>
      </c>
      <c r="E19" s="66">
        <v>0</v>
      </c>
      <c r="F19" s="66">
        <v>0</v>
      </c>
      <c r="G19" s="66">
        <v>0</v>
      </c>
      <c r="H19" s="66">
        <v>0</v>
      </c>
      <c r="I19" s="66">
        <v>0</v>
      </c>
      <c r="J19" s="67">
        <v>0</v>
      </c>
    </row>
    <row r="20" spans="1:14" x14ac:dyDescent="0.2">
      <c r="A20" s="42" t="s">
        <v>14</v>
      </c>
      <c r="B20" s="66">
        <v>10.83</v>
      </c>
      <c r="C20" s="66">
        <v>0</v>
      </c>
      <c r="D20" s="66">
        <v>0</v>
      </c>
      <c r="E20" s="66">
        <v>0</v>
      </c>
      <c r="F20" s="66">
        <v>0</v>
      </c>
      <c r="G20" s="66">
        <v>0</v>
      </c>
      <c r="H20" s="66">
        <v>0</v>
      </c>
      <c r="I20" s="66">
        <v>0</v>
      </c>
      <c r="J20" s="67">
        <v>0</v>
      </c>
    </row>
    <row r="21" spans="1:14" x14ac:dyDescent="0.2">
      <c r="A21" s="42" t="s">
        <v>15</v>
      </c>
      <c r="B21" s="66">
        <v>12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66">
        <v>0</v>
      </c>
      <c r="I21" s="66">
        <v>0</v>
      </c>
      <c r="J21" s="67">
        <v>0</v>
      </c>
    </row>
    <row r="22" spans="1:14" x14ac:dyDescent="0.2">
      <c r="A22" s="42" t="s">
        <v>16</v>
      </c>
      <c r="B22" s="66">
        <v>0</v>
      </c>
      <c r="C22" s="66">
        <v>0</v>
      </c>
      <c r="D22" s="66">
        <v>0</v>
      </c>
      <c r="E22" s="66">
        <v>0</v>
      </c>
      <c r="F22" s="66">
        <v>0</v>
      </c>
      <c r="G22" s="66">
        <v>0</v>
      </c>
      <c r="H22" s="66">
        <v>0</v>
      </c>
      <c r="I22" s="66">
        <v>0</v>
      </c>
      <c r="J22" s="67">
        <v>0</v>
      </c>
    </row>
    <row r="23" spans="1:14" ht="16" thickBot="1" x14ac:dyDescent="0.25">
      <c r="A23" s="43" t="s">
        <v>17</v>
      </c>
      <c r="B23" s="68">
        <v>0</v>
      </c>
      <c r="C23" s="68">
        <v>0</v>
      </c>
      <c r="D23" s="68">
        <v>0</v>
      </c>
      <c r="E23" s="68">
        <v>0</v>
      </c>
      <c r="F23" s="68">
        <v>0</v>
      </c>
      <c r="G23" s="68">
        <v>0</v>
      </c>
      <c r="H23" s="68">
        <v>0</v>
      </c>
      <c r="I23" s="68">
        <v>0</v>
      </c>
      <c r="J23" s="69">
        <v>0</v>
      </c>
    </row>
    <row r="24" spans="1:14" ht="16" thickBot="1" x14ac:dyDescent="0.25">
      <c r="A24" s="44" t="s">
        <v>18</v>
      </c>
      <c r="B24" s="70">
        <f>SUM(B17:B23)</f>
        <v>45.08</v>
      </c>
      <c r="C24" s="70">
        <f t="shared" ref="C24:J24" si="0">SUM(C17:C23)</f>
        <v>9.5</v>
      </c>
      <c r="D24" s="70">
        <f t="shared" si="0"/>
        <v>0</v>
      </c>
      <c r="E24" s="70">
        <f t="shared" si="0"/>
        <v>0</v>
      </c>
      <c r="F24" s="70">
        <f t="shared" si="0"/>
        <v>0</v>
      </c>
      <c r="G24" s="70">
        <f t="shared" si="0"/>
        <v>0</v>
      </c>
      <c r="H24" s="70">
        <f t="shared" si="0"/>
        <v>0</v>
      </c>
      <c r="I24" s="70">
        <f t="shared" si="0"/>
        <v>0</v>
      </c>
      <c r="J24" s="71">
        <f t="shared" si="0"/>
        <v>0</v>
      </c>
    </row>
    <row r="25" spans="1:14" x14ac:dyDescent="0.2">
      <c r="A25" s="16"/>
      <c r="B25" s="17"/>
      <c r="C25" s="18"/>
    </row>
    <row r="26" spans="1:14" ht="56" customHeight="1" x14ac:dyDescent="0.2">
      <c r="G26" s="87" t="s">
        <v>52</v>
      </c>
      <c r="H26" s="88"/>
      <c r="I26" s="88"/>
    </row>
    <row r="28" spans="1:14" ht="56" x14ac:dyDescent="0.2">
      <c r="A28" s="76" t="s">
        <v>47</v>
      </c>
      <c r="B28" s="56"/>
      <c r="C28" s="54" t="s">
        <v>46</v>
      </c>
      <c r="D28" s="60"/>
      <c r="F28" s="84" t="s">
        <v>49</v>
      </c>
      <c r="G28" s="85"/>
      <c r="H28" s="86"/>
      <c r="K28" s="84" t="s">
        <v>50</v>
      </c>
      <c r="L28" s="85"/>
      <c r="M28" s="85"/>
    </row>
    <row r="29" spans="1:14" x14ac:dyDescent="0.2">
      <c r="A29" s="55" t="s">
        <v>45</v>
      </c>
      <c r="B29" s="55" t="s">
        <v>2</v>
      </c>
      <c r="C29" s="57">
        <v>2.0833333333333332E-2</v>
      </c>
      <c r="D29" s="73" t="s">
        <v>51</v>
      </c>
      <c r="F29" s="50" t="s">
        <v>45</v>
      </c>
      <c r="G29" s="50" t="s">
        <v>2</v>
      </c>
      <c r="H29" s="53"/>
      <c r="I29" s="73" t="s">
        <v>51</v>
      </c>
      <c r="K29" s="50" t="s">
        <v>45</v>
      </c>
      <c r="L29" s="50" t="s">
        <v>2</v>
      </c>
      <c r="M29" s="53"/>
      <c r="N29" s="73" t="s">
        <v>51</v>
      </c>
    </row>
    <row r="30" spans="1:14" x14ac:dyDescent="0.2">
      <c r="A30" s="61"/>
      <c r="B30" s="61"/>
      <c r="C30" s="62" t="str">
        <f t="shared" ref="C30:C34" si="1">IF((B30-A30)-$C$29&lt;0," ",((B30-A30)-$C$29))</f>
        <v xml:space="preserve"> </v>
      </c>
      <c r="D30" s="74" t="str">
        <f t="shared" ref="D30:D34" si="2">IFERROR((C30*24)," ")</f>
        <v xml:space="preserve"> </v>
      </c>
      <c r="E30" s="63"/>
      <c r="F30" s="61">
        <v>0</v>
      </c>
      <c r="G30" s="61">
        <v>0</v>
      </c>
      <c r="H30" s="62">
        <f>(G30-F30)</f>
        <v>0</v>
      </c>
      <c r="I30" s="74">
        <f t="shared" ref="I30:I34" si="3">IFERROR((H30*24)," ")</f>
        <v>0</v>
      </c>
      <c r="K30" s="61">
        <v>0</v>
      </c>
      <c r="L30" s="61">
        <v>0</v>
      </c>
      <c r="M30" s="62">
        <f>(L30-K30)</f>
        <v>0</v>
      </c>
      <c r="N30" s="74">
        <f t="shared" ref="N30:N34" si="4">IFERROR((M30*24)," ")</f>
        <v>0</v>
      </c>
    </row>
    <row r="31" spans="1:14" x14ac:dyDescent="0.2">
      <c r="A31" s="61">
        <v>0.34027777777777773</v>
      </c>
      <c r="B31" s="61">
        <v>0.82638888888888884</v>
      </c>
      <c r="C31" s="62">
        <f t="shared" si="1"/>
        <v>0.46527777777777779</v>
      </c>
      <c r="D31" s="74">
        <f t="shared" si="2"/>
        <v>11.166666666666668</v>
      </c>
      <c r="E31" s="63"/>
      <c r="F31" s="61">
        <v>0</v>
      </c>
      <c r="G31" s="61">
        <v>0</v>
      </c>
      <c r="H31" s="62">
        <f t="shared" ref="H31:H34" si="5">(G31-F31)</f>
        <v>0</v>
      </c>
      <c r="I31" s="74">
        <f t="shared" si="3"/>
        <v>0</v>
      </c>
      <c r="K31" s="61">
        <v>0</v>
      </c>
      <c r="L31" s="61">
        <v>0</v>
      </c>
      <c r="M31" s="62">
        <f t="shared" ref="M31:M34" si="6">(L31-K31)</f>
        <v>0</v>
      </c>
      <c r="N31" s="74">
        <f t="shared" si="4"/>
        <v>0</v>
      </c>
    </row>
    <row r="32" spans="1:14" x14ac:dyDescent="0.2">
      <c r="A32" s="61">
        <v>0.34027777777777773</v>
      </c>
      <c r="B32" s="61">
        <v>0.82291666666666663</v>
      </c>
      <c r="C32" s="62">
        <f t="shared" si="1"/>
        <v>0.46180555555555558</v>
      </c>
      <c r="D32" s="74">
        <f t="shared" si="2"/>
        <v>11.083333333333334</v>
      </c>
      <c r="E32" s="63"/>
      <c r="F32" s="61">
        <v>0</v>
      </c>
      <c r="G32" s="61">
        <v>0</v>
      </c>
      <c r="H32" s="62">
        <f t="shared" si="5"/>
        <v>0</v>
      </c>
      <c r="I32" s="74">
        <f t="shared" si="3"/>
        <v>0</v>
      </c>
      <c r="K32" s="61">
        <v>0</v>
      </c>
      <c r="L32" s="61">
        <v>0</v>
      </c>
      <c r="M32" s="62">
        <f t="shared" si="6"/>
        <v>0</v>
      </c>
      <c r="N32" s="74">
        <f t="shared" si="4"/>
        <v>0</v>
      </c>
    </row>
    <row r="33" spans="1:14" x14ac:dyDescent="0.2">
      <c r="A33" s="61">
        <v>0.34027777777777773</v>
      </c>
      <c r="B33" s="61">
        <v>0.8125</v>
      </c>
      <c r="C33" s="62">
        <f t="shared" si="1"/>
        <v>0.45138888888888895</v>
      </c>
      <c r="D33" s="74">
        <f t="shared" si="2"/>
        <v>10.833333333333336</v>
      </c>
      <c r="E33" s="63"/>
      <c r="F33" s="61">
        <v>0</v>
      </c>
      <c r="G33" s="61">
        <v>0</v>
      </c>
      <c r="H33" s="62">
        <f t="shared" si="5"/>
        <v>0</v>
      </c>
      <c r="I33" s="74">
        <f t="shared" si="3"/>
        <v>0</v>
      </c>
      <c r="K33" s="61">
        <v>0</v>
      </c>
      <c r="L33" s="61">
        <v>0</v>
      </c>
      <c r="M33" s="62">
        <f t="shared" si="6"/>
        <v>0</v>
      </c>
      <c r="N33" s="74">
        <f t="shared" si="4"/>
        <v>0</v>
      </c>
    </row>
    <row r="34" spans="1:14" x14ac:dyDescent="0.2">
      <c r="A34" s="61">
        <v>0.34375</v>
      </c>
      <c r="B34" s="61">
        <v>0.86458333333333337</v>
      </c>
      <c r="C34" s="62">
        <f t="shared" si="1"/>
        <v>0.5</v>
      </c>
      <c r="D34" s="74">
        <f t="shared" si="2"/>
        <v>12</v>
      </c>
      <c r="E34" s="63"/>
      <c r="F34" s="61">
        <v>0</v>
      </c>
      <c r="G34" s="61">
        <v>0</v>
      </c>
      <c r="H34" s="62">
        <f t="shared" si="5"/>
        <v>0</v>
      </c>
      <c r="I34" s="74">
        <f t="shared" si="3"/>
        <v>0</v>
      </c>
      <c r="K34" s="61">
        <v>0</v>
      </c>
      <c r="L34" s="61">
        <v>0</v>
      </c>
      <c r="M34" s="62">
        <f t="shared" si="6"/>
        <v>0</v>
      </c>
      <c r="N34" s="74">
        <f t="shared" si="4"/>
        <v>0</v>
      </c>
    </row>
    <row r="35" spans="1:14" x14ac:dyDescent="0.2">
      <c r="A35" s="61">
        <v>0</v>
      </c>
      <c r="B35" s="61">
        <v>0</v>
      </c>
      <c r="C35" s="62" t="str">
        <f>IF((B35-A35)-$C$29&lt;0," ",((B35-A35)-$C$29))</f>
        <v xml:space="preserve"> </v>
      </c>
      <c r="D35" s="75" t="str">
        <f>IFERROR((C35*24)," ")</f>
        <v xml:space="preserve"> </v>
      </c>
      <c r="E35" s="63"/>
      <c r="F35" s="61"/>
      <c r="G35" s="61"/>
      <c r="H35" s="62">
        <f>(G35-F35)</f>
        <v>0</v>
      </c>
      <c r="I35" s="75">
        <f>IFERROR((H35*24)," ")</f>
        <v>0</v>
      </c>
      <c r="K35" s="61">
        <v>0</v>
      </c>
      <c r="L35" s="61">
        <v>0</v>
      </c>
      <c r="M35" s="62">
        <f>(L35-K35)</f>
        <v>0</v>
      </c>
      <c r="N35" s="75">
        <f>IFERROR((M35*24)," ")</f>
        <v>0</v>
      </c>
    </row>
    <row r="36" spans="1:14" x14ac:dyDescent="0.2">
      <c r="A36" s="61">
        <v>0</v>
      </c>
      <c r="B36" s="61">
        <v>0</v>
      </c>
      <c r="C36" s="62" t="str">
        <f>IF((B36-A36)-$C$29&lt;0," ",((B36-A36)-$C$29))</f>
        <v xml:space="preserve"> </v>
      </c>
      <c r="D36" s="75" t="str">
        <f>IFERROR((C36*24)," ")</f>
        <v xml:space="preserve"> </v>
      </c>
      <c r="E36" s="63"/>
      <c r="F36" s="61"/>
      <c r="G36" s="61"/>
      <c r="H36" s="62">
        <f t="shared" ref="H36" si="7">(G36-F36)</f>
        <v>0</v>
      </c>
      <c r="I36" s="75">
        <f>IFERROR((H36*24)," ")</f>
        <v>0</v>
      </c>
      <c r="K36" s="61">
        <v>0</v>
      </c>
      <c r="L36" s="61">
        <v>0</v>
      </c>
      <c r="M36" s="62">
        <f t="shared" ref="M36" si="8">(L36-K36)</f>
        <v>0</v>
      </c>
      <c r="N36" s="75">
        <f>IFERROR((M36*24)," ")</f>
        <v>0</v>
      </c>
    </row>
    <row r="38" spans="1:14" x14ac:dyDescent="0.2">
      <c r="A38" s="51" t="s">
        <v>19</v>
      </c>
    </row>
    <row r="39" spans="1:14" x14ac:dyDescent="0.2">
      <c r="A39" s="19" t="s">
        <v>20</v>
      </c>
      <c r="B39" s="72">
        <f>B24</f>
        <v>45.08</v>
      </c>
    </row>
    <row r="40" spans="1:14" x14ac:dyDescent="0.2">
      <c r="A40" s="19" t="s">
        <v>21</v>
      </c>
      <c r="B40" s="78">
        <v>9.5</v>
      </c>
    </row>
    <row r="41" spans="1:14" x14ac:dyDescent="0.2">
      <c r="A41" s="19" t="s">
        <v>22</v>
      </c>
      <c r="B41" s="72">
        <f>D24</f>
        <v>0</v>
      </c>
    </row>
    <row r="42" spans="1:14" x14ac:dyDescent="0.2">
      <c r="A42" s="19" t="s">
        <v>23</v>
      </c>
      <c r="B42" s="72">
        <f>E24</f>
        <v>0</v>
      </c>
    </row>
    <row r="43" spans="1:14" x14ac:dyDescent="0.2">
      <c r="A43" s="19" t="s">
        <v>24</v>
      </c>
      <c r="B43" s="72">
        <f>F24</f>
        <v>0</v>
      </c>
    </row>
    <row r="44" spans="1:14" x14ac:dyDescent="0.2">
      <c r="A44" s="19" t="s">
        <v>25</v>
      </c>
      <c r="B44" s="72">
        <f>G24</f>
        <v>0</v>
      </c>
      <c r="F44" s="81"/>
      <c r="G44" s="82"/>
      <c r="H44" s="82"/>
    </row>
    <row r="45" spans="1:14" x14ac:dyDescent="0.2">
      <c r="A45" s="19" t="s">
        <v>26</v>
      </c>
      <c r="B45" s="72">
        <f>H24</f>
        <v>0</v>
      </c>
      <c r="F45" s="81"/>
      <c r="G45" s="82"/>
      <c r="H45" s="82"/>
    </row>
    <row r="46" spans="1:14" x14ac:dyDescent="0.2">
      <c r="A46" s="19" t="s">
        <v>27</v>
      </c>
      <c r="B46" s="72">
        <f>I24+J24</f>
        <v>0</v>
      </c>
    </row>
    <row r="47" spans="1:14" x14ac:dyDescent="0.2">
      <c r="A47" s="19" t="s">
        <v>28</v>
      </c>
      <c r="B47" s="72">
        <f>SUM(B39:B46)</f>
        <v>54.58</v>
      </c>
    </row>
    <row r="48" spans="1:14" ht="41.5" customHeight="1" x14ac:dyDescent="0.2"/>
  </sheetData>
  <mergeCells count="7">
    <mergeCell ref="F28:H28"/>
    <mergeCell ref="K28:M28"/>
    <mergeCell ref="F44:H44"/>
    <mergeCell ref="F45:H45"/>
    <mergeCell ref="B6:E6"/>
    <mergeCell ref="I6:K6"/>
    <mergeCell ref="G26:I26"/>
  </mergeCells>
  <conditionalFormatting sqref="D30:D34">
    <cfRule type="cellIs" dxfId="20" priority="3" operator="greaterThan">
      <formula>24</formula>
    </cfRule>
  </conditionalFormatting>
  <conditionalFormatting sqref="I30:I34">
    <cfRule type="cellIs" dxfId="19" priority="2" operator="greaterThan">
      <formula>24</formula>
    </cfRule>
  </conditionalFormatting>
  <conditionalFormatting sqref="N30:N34">
    <cfRule type="cellIs" dxfId="18" priority="1" operator="greaterThan">
      <formula>24</formula>
    </cfRule>
  </conditionalFormatting>
  <pageMargins left="0.7" right="0.7" top="0.75" bottom="0.75" header="0.3" footer="0.3"/>
  <pageSetup paperSize="9" scale="65" fitToWidth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Check Box 1">
              <controlPr defaultSize="0" autoFill="0" autoLine="0" autoPict="0">
                <anchor moveWithCells="1">
                  <from>
                    <xdr:col>8</xdr:col>
                    <xdr:colOff>127000</xdr:colOff>
                    <xdr:row>6</xdr:row>
                    <xdr:rowOff>12700</xdr:rowOff>
                  </from>
                  <to>
                    <xdr:col>8</xdr:col>
                    <xdr:colOff>609600</xdr:colOff>
                    <xdr:row>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5" name="Check Box 2">
              <controlPr defaultSize="0" autoFill="0" autoLine="0" autoPict="0">
                <anchor moveWithCells="1">
                  <from>
                    <xdr:col>9</xdr:col>
                    <xdr:colOff>190500</xdr:colOff>
                    <xdr:row>6</xdr:row>
                    <xdr:rowOff>63500</xdr:rowOff>
                  </from>
                  <to>
                    <xdr:col>9</xdr:col>
                    <xdr:colOff>609600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6" name="Check Box 3">
              <controlPr defaultSize="0" autoFill="0" autoLine="0" autoPict="0">
                <anchor moveWithCells="1">
                  <from>
                    <xdr:col>8</xdr:col>
                    <xdr:colOff>127000</xdr:colOff>
                    <xdr:row>6</xdr:row>
                    <xdr:rowOff>12700</xdr:rowOff>
                  </from>
                  <to>
                    <xdr:col>8</xdr:col>
                    <xdr:colOff>609600</xdr:colOff>
                    <xdr:row>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7" name="Check Box 4">
              <controlPr defaultSize="0" autoFill="0" autoLine="0" autoPict="0">
                <anchor moveWithCells="1">
                  <from>
                    <xdr:col>9</xdr:col>
                    <xdr:colOff>190500</xdr:colOff>
                    <xdr:row>6</xdr:row>
                    <xdr:rowOff>63500</xdr:rowOff>
                  </from>
                  <to>
                    <xdr:col>9</xdr:col>
                    <xdr:colOff>609600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3" r:id="rId8" name="Check Box 5">
              <controlPr defaultSize="0" autoFill="0" autoLine="0" autoPict="0">
                <anchor moveWithCells="1">
                  <from>
                    <xdr:col>8</xdr:col>
                    <xdr:colOff>127000</xdr:colOff>
                    <xdr:row>6</xdr:row>
                    <xdr:rowOff>12700</xdr:rowOff>
                  </from>
                  <to>
                    <xdr:col>8</xdr:col>
                    <xdr:colOff>609600</xdr:colOff>
                    <xdr:row>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4" r:id="rId9" name="Check Box 6">
              <controlPr defaultSize="0" autoFill="0" autoLine="0" autoPict="0">
                <anchor moveWithCells="1">
                  <from>
                    <xdr:col>9</xdr:col>
                    <xdr:colOff>190500</xdr:colOff>
                    <xdr:row>6</xdr:row>
                    <xdr:rowOff>63500</xdr:rowOff>
                  </from>
                  <to>
                    <xdr:col>9</xdr:col>
                    <xdr:colOff>609600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5" r:id="rId10" name="Check Box 7">
              <controlPr defaultSize="0" autoFill="0" autoLine="0" autoPict="0">
                <anchor moveWithCells="1">
                  <from>
                    <xdr:col>8</xdr:col>
                    <xdr:colOff>127000</xdr:colOff>
                    <xdr:row>6</xdr:row>
                    <xdr:rowOff>12700</xdr:rowOff>
                  </from>
                  <to>
                    <xdr:col>8</xdr:col>
                    <xdr:colOff>609600</xdr:colOff>
                    <xdr:row>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6" r:id="rId11" name="Check Box 8">
              <controlPr defaultSize="0" autoFill="0" autoLine="0" autoPict="0">
                <anchor moveWithCells="1">
                  <from>
                    <xdr:col>9</xdr:col>
                    <xdr:colOff>190500</xdr:colOff>
                    <xdr:row>6</xdr:row>
                    <xdr:rowOff>63500</xdr:rowOff>
                  </from>
                  <to>
                    <xdr:col>9</xdr:col>
                    <xdr:colOff>825500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7" r:id="rId12" name="Check Box 9">
              <controlPr defaultSize="0" autoFill="0" autoLine="0" autoPict="0">
                <anchor moveWithCells="1">
                  <from>
                    <xdr:col>8</xdr:col>
                    <xdr:colOff>127000</xdr:colOff>
                    <xdr:row>6</xdr:row>
                    <xdr:rowOff>12700</xdr:rowOff>
                  </from>
                  <to>
                    <xdr:col>8</xdr:col>
                    <xdr:colOff>609600</xdr:colOff>
                    <xdr:row>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8" r:id="rId13" name="Check Box 10">
              <controlPr defaultSize="0" autoFill="0" autoLine="0" autoPict="0">
                <anchor moveWithCells="1">
                  <from>
                    <xdr:col>9</xdr:col>
                    <xdr:colOff>190500</xdr:colOff>
                    <xdr:row>6</xdr:row>
                    <xdr:rowOff>63500</xdr:rowOff>
                  </from>
                  <to>
                    <xdr:col>9</xdr:col>
                    <xdr:colOff>609600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9" r:id="rId14" name="Check Box 11">
              <controlPr defaultSize="0" autoFill="0" autoLine="0" autoPict="0">
                <anchor moveWithCells="1">
                  <from>
                    <xdr:col>8</xdr:col>
                    <xdr:colOff>127000</xdr:colOff>
                    <xdr:row>6</xdr:row>
                    <xdr:rowOff>12700</xdr:rowOff>
                  </from>
                  <to>
                    <xdr:col>8</xdr:col>
                    <xdr:colOff>609600</xdr:colOff>
                    <xdr:row>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0" r:id="rId15" name="Check Box 12">
              <controlPr defaultSize="0" autoFill="0" autoLine="0" autoPict="0">
                <anchor moveWithCells="1">
                  <from>
                    <xdr:col>9</xdr:col>
                    <xdr:colOff>190500</xdr:colOff>
                    <xdr:row>6</xdr:row>
                    <xdr:rowOff>63500</xdr:rowOff>
                  </from>
                  <to>
                    <xdr:col>9</xdr:col>
                    <xdr:colOff>825500</xdr:colOff>
                    <xdr:row>7</xdr:row>
                    <xdr:rowOff>25400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Blad8">
    <pageSetUpPr fitToPage="1"/>
  </sheetPr>
  <dimension ref="A1:N48"/>
  <sheetViews>
    <sheetView showGridLines="0" topLeftCell="A26" zoomScale="90" zoomScaleNormal="90" workbookViewId="0">
      <selection activeCell="H30" sqref="H30"/>
    </sheetView>
  </sheetViews>
  <sheetFormatPr baseColWidth="10" defaultColWidth="8.83203125" defaultRowHeight="15" x14ac:dyDescent="0.2"/>
  <cols>
    <col min="1" max="1" width="32.1640625" customWidth="1"/>
    <col min="2" max="2" width="15.33203125" customWidth="1"/>
    <col min="3" max="3" width="11.83203125" customWidth="1"/>
    <col min="4" max="4" width="12.5" bestFit="1" customWidth="1"/>
    <col min="5" max="5" width="9.5" customWidth="1"/>
    <col min="6" max="6" width="10.5" customWidth="1"/>
    <col min="7" max="7" width="17.6640625" customWidth="1"/>
    <col min="8" max="8" width="18" customWidth="1"/>
    <col min="9" max="9" width="18.5" customWidth="1"/>
    <col min="10" max="10" width="13.1640625" customWidth="1"/>
    <col min="13" max="14" width="12.5" bestFit="1" customWidth="1"/>
  </cols>
  <sheetData>
    <row r="1" spans="1:13" ht="16" thickBot="1" x14ac:dyDescent="0.25">
      <c r="D1" s="16"/>
      <c r="E1" s="16"/>
    </row>
    <row r="2" spans="1:13" ht="24.75" customHeight="1" thickBot="1" x14ac:dyDescent="0.25">
      <c r="A2" s="45" t="s">
        <v>39</v>
      </c>
    </row>
    <row r="4" spans="1:13" x14ac:dyDescent="0.2">
      <c r="D4" s="16"/>
    </row>
    <row r="5" spans="1:13" ht="16" thickBot="1" x14ac:dyDescent="0.25"/>
    <row r="6" spans="1:13" ht="30" customHeight="1" x14ac:dyDescent="0.2">
      <c r="A6" s="1" t="s">
        <v>58</v>
      </c>
      <c r="B6" s="83" t="e">
        <f>#REF!</f>
        <v>#REF!</v>
      </c>
      <c r="C6" s="83"/>
      <c r="D6" s="83"/>
      <c r="E6" s="83"/>
      <c r="F6" s="2"/>
      <c r="G6" s="2"/>
      <c r="H6" s="29" t="s">
        <v>33</v>
      </c>
      <c r="I6" s="83" t="e">
        <f>#REF!</f>
        <v>#REF!</v>
      </c>
      <c r="J6" s="83"/>
      <c r="K6" s="83"/>
      <c r="L6" s="3"/>
      <c r="M6" s="4"/>
    </row>
    <row r="7" spans="1:13" ht="17.25" customHeight="1" x14ac:dyDescent="0.2">
      <c r="A7" s="5" t="s">
        <v>0</v>
      </c>
      <c r="B7" s="20">
        <v>44508</v>
      </c>
      <c r="C7" s="7" t="s">
        <v>2</v>
      </c>
      <c r="D7" s="20">
        <v>44514</v>
      </c>
      <c r="E7" s="6"/>
      <c r="F7" s="6"/>
      <c r="G7" s="6"/>
      <c r="H7" s="8" t="s">
        <v>34</v>
      </c>
      <c r="I7" s="6"/>
      <c r="J7" s="6"/>
      <c r="K7" s="6"/>
      <c r="L7" s="9"/>
      <c r="M7" s="10"/>
    </row>
    <row r="8" spans="1:13" x14ac:dyDescent="0.2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9"/>
      <c r="M8" s="10"/>
    </row>
    <row r="9" spans="1:13" ht="17.25" customHeight="1" x14ac:dyDescent="0.2">
      <c r="A9" s="5" t="s">
        <v>35</v>
      </c>
      <c r="B9" s="26" t="s">
        <v>1</v>
      </c>
      <c r="C9" s="6" t="s">
        <v>4</v>
      </c>
      <c r="D9" s="6"/>
      <c r="E9" s="6"/>
      <c r="F9" s="6"/>
      <c r="G9" s="6"/>
      <c r="H9" s="6"/>
      <c r="I9" s="6"/>
      <c r="J9" s="6" t="s">
        <v>40</v>
      </c>
      <c r="K9" s="26"/>
      <c r="L9" s="27"/>
      <c r="M9" s="28"/>
    </row>
    <row r="10" spans="1:13" x14ac:dyDescent="0.2">
      <c r="A10" s="5"/>
      <c r="B10" s="6"/>
      <c r="C10" s="6"/>
      <c r="D10" s="6"/>
      <c r="E10" s="6"/>
      <c r="F10" s="6"/>
      <c r="G10" s="6"/>
      <c r="H10" s="6"/>
      <c r="I10" s="6"/>
      <c r="J10" s="6"/>
      <c r="K10" s="26"/>
      <c r="L10" s="27"/>
      <c r="M10" s="28"/>
    </row>
    <row r="11" spans="1:13" ht="28" x14ac:dyDescent="0.2">
      <c r="A11" s="11" t="s">
        <v>36</v>
      </c>
      <c r="B11" s="26" t="s">
        <v>1</v>
      </c>
      <c r="C11" s="6" t="s">
        <v>4</v>
      </c>
      <c r="D11" s="6"/>
      <c r="E11" s="6"/>
      <c r="F11" s="6"/>
      <c r="G11" s="6"/>
      <c r="H11" s="6"/>
      <c r="I11" s="6"/>
      <c r="J11" s="6" t="s">
        <v>41</v>
      </c>
      <c r="K11" s="26"/>
      <c r="L11" s="27"/>
      <c r="M11" s="28"/>
    </row>
    <row r="12" spans="1:13" x14ac:dyDescent="0.2">
      <c r="A12" s="12"/>
      <c r="B12" s="9"/>
      <c r="C12" s="9"/>
      <c r="D12" s="9"/>
      <c r="E12" s="9"/>
      <c r="F12" s="9"/>
      <c r="G12" s="9"/>
      <c r="H12" s="9"/>
      <c r="I12" s="9"/>
      <c r="J12" s="9"/>
      <c r="K12" s="27"/>
      <c r="L12" s="27"/>
      <c r="M12" s="28"/>
    </row>
    <row r="13" spans="1:13" ht="16" thickBot="1" x14ac:dyDescent="0.25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5"/>
    </row>
    <row r="15" spans="1:13" ht="16" thickBot="1" x14ac:dyDescent="0.25"/>
    <row r="16" spans="1:13" ht="50.5" customHeight="1" thickBot="1" x14ac:dyDescent="0.25">
      <c r="A16" s="46"/>
      <c r="B16" s="47" t="s">
        <v>5</v>
      </c>
      <c r="C16" s="47" t="s">
        <v>6</v>
      </c>
      <c r="D16" s="47" t="s">
        <v>7</v>
      </c>
      <c r="E16" s="47" t="s">
        <v>8</v>
      </c>
      <c r="F16" s="47" t="s">
        <v>9</v>
      </c>
      <c r="G16" s="47" t="s">
        <v>10</v>
      </c>
      <c r="H16" s="58" t="s">
        <v>48</v>
      </c>
      <c r="I16" s="48" t="s">
        <v>53</v>
      </c>
      <c r="J16" s="49" t="s">
        <v>56</v>
      </c>
    </row>
    <row r="17" spans="1:14" x14ac:dyDescent="0.2">
      <c r="A17" s="41" t="s">
        <v>11</v>
      </c>
      <c r="B17" s="66">
        <v>11.83</v>
      </c>
      <c r="C17" s="64">
        <v>0</v>
      </c>
      <c r="D17" s="64">
        <v>0</v>
      </c>
      <c r="E17" s="64">
        <v>0</v>
      </c>
      <c r="F17" s="64">
        <v>0</v>
      </c>
      <c r="G17" s="64">
        <v>0</v>
      </c>
      <c r="H17" s="64">
        <v>0</v>
      </c>
      <c r="I17" s="64">
        <v>0</v>
      </c>
      <c r="J17" s="65">
        <v>0</v>
      </c>
    </row>
    <row r="18" spans="1:14" x14ac:dyDescent="0.2">
      <c r="A18" s="42" t="s">
        <v>12</v>
      </c>
      <c r="B18" s="66">
        <v>13.33</v>
      </c>
      <c r="C18" s="66">
        <v>0</v>
      </c>
      <c r="D18" s="66">
        <v>0</v>
      </c>
      <c r="E18" s="66">
        <v>0</v>
      </c>
      <c r="F18" s="66">
        <v>0</v>
      </c>
      <c r="G18" s="66">
        <v>0</v>
      </c>
      <c r="H18" s="66">
        <v>0</v>
      </c>
      <c r="I18" s="66">
        <v>0</v>
      </c>
      <c r="J18" s="67">
        <v>0</v>
      </c>
    </row>
    <row r="19" spans="1:14" x14ac:dyDescent="0.2">
      <c r="A19" s="42" t="s">
        <v>13</v>
      </c>
      <c r="B19" s="66">
        <v>12.17</v>
      </c>
      <c r="C19" s="66">
        <v>0</v>
      </c>
      <c r="D19" s="66">
        <v>0</v>
      </c>
      <c r="E19" s="66">
        <v>0</v>
      </c>
      <c r="F19" s="66">
        <v>0</v>
      </c>
      <c r="G19" s="66">
        <v>0</v>
      </c>
      <c r="H19" s="66">
        <v>0</v>
      </c>
      <c r="I19" s="66">
        <v>0</v>
      </c>
      <c r="J19" s="67">
        <v>0</v>
      </c>
    </row>
    <row r="20" spans="1:14" x14ac:dyDescent="0.2">
      <c r="A20" s="42" t="s">
        <v>14</v>
      </c>
      <c r="B20" s="66">
        <v>0</v>
      </c>
      <c r="C20" s="66">
        <v>0</v>
      </c>
      <c r="D20" s="66">
        <v>0</v>
      </c>
      <c r="E20" s="66">
        <v>0</v>
      </c>
      <c r="F20" s="66">
        <v>0</v>
      </c>
      <c r="G20" s="66">
        <v>7.75</v>
      </c>
      <c r="H20" s="66">
        <v>0</v>
      </c>
      <c r="I20" s="66">
        <v>0</v>
      </c>
      <c r="J20" s="67">
        <v>0</v>
      </c>
    </row>
    <row r="21" spans="1:14" x14ac:dyDescent="0.2">
      <c r="A21" s="42" t="s">
        <v>15</v>
      </c>
      <c r="B21" s="66">
        <v>1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66">
        <v>0.83</v>
      </c>
      <c r="I21" s="66">
        <v>0</v>
      </c>
      <c r="J21" s="67">
        <v>0</v>
      </c>
    </row>
    <row r="22" spans="1:14" x14ac:dyDescent="0.2">
      <c r="A22" s="42" t="s">
        <v>16</v>
      </c>
      <c r="B22" s="66">
        <v>0</v>
      </c>
      <c r="C22" s="66">
        <v>0</v>
      </c>
      <c r="D22" s="66">
        <v>0</v>
      </c>
      <c r="E22" s="66">
        <v>0</v>
      </c>
      <c r="F22" s="66">
        <v>0</v>
      </c>
      <c r="G22" s="66">
        <v>6.67</v>
      </c>
      <c r="H22" s="66">
        <v>2.67</v>
      </c>
      <c r="I22" s="66">
        <v>0</v>
      </c>
      <c r="J22" s="67">
        <v>0</v>
      </c>
    </row>
    <row r="23" spans="1:14" ht="16" thickBot="1" x14ac:dyDescent="0.25">
      <c r="A23" s="43" t="s">
        <v>17</v>
      </c>
      <c r="B23" s="68">
        <v>0</v>
      </c>
      <c r="C23" s="68">
        <v>0</v>
      </c>
      <c r="D23" s="68">
        <v>0</v>
      </c>
      <c r="E23" s="68">
        <v>0</v>
      </c>
      <c r="F23" s="68">
        <v>0</v>
      </c>
      <c r="G23" s="68">
        <v>7.08</v>
      </c>
      <c r="H23" s="68">
        <v>0.67</v>
      </c>
      <c r="I23" s="68">
        <v>0</v>
      </c>
      <c r="J23" s="69">
        <v>0</v>
      </c>
    </row>
    <row r="24" spans="1:14" ht="16" thickBot="1" x14ac:dyDescent="0.25">
      <c r="A24" s="44" t="s">
        <v>18</v>
      </c>
      <c r="B24" s="70">
        <f>SUM(B17:B23)</f>
        <v>38.33</v>
      </c>
      <c r="C24" s="70">
        <f t="shared" ref="C24:J24" si="0">SUM(C17:C23)</f>
        <v>0</v>
      </c>
      <c r="D24" s="70">
        <f t="shared" si="0"/>
        <v>0</v>
      </c>
      <c r="E24" s="70">
        <f t="shared" si="0"/>
        <v>0</v>
      </c>
      <c r="F24" s="70">
        <f t="shared" si="0"/>
        <v>0</v>
      </c>
      <c r="G24" s="70">
        <f t="shared" si="0"/>
        <v>21.5</v>
      </c>
      <c r="H24" s="70">
        <f t="shared" si="0"/>
        <v>4.17</v>
      </c>
      <c r="I24" s="70">
        <f t="shared" si="0"/>
        <v>0</v>
      </c>
      <c r="J24" s="71">
        <f t="shared" si="0"/>
        <v>0</v>
      </c>
    </row>
    <row r="25" spans="1:14" x14ac:dyDescent="0.2">
      <c r="A25" s="16"/>
      <c r="B25" s="17"/>
      <c r="C25" s="18"/>
    </row>
    <row r="26" spans="1:14" ht="56" customHeight="1" x14ac:dyDescent="0.2">
      <c r="G26" s="87" t="s">
        <v>52</v>
      </c>
      <c r="H26" s="88"/>
      <c r="I26" s="88"/>
    </row>
    <row r="28" spans="1:14" ht="56" x14ac:dyDescent="0.2">
      <c r="A28" s="76" t="s">
        <v>47</v>
      </c>
      <c r="B28" s="56"/>
      <c r="C28" s="54" t="s">
        <v>46</v>
      </c>
      <c r="D28" s="60"/>
      <c r="F28" s="84" t="s">
        <v>49</v>
      </c>
      <c r="G28" s="85"/>
      <c r="H28" s="86"/>
      <c r="K28" s="84" t="s">
        <v>50</v>
      </c>
      <c r="L28" s="85"/>
      <c r="M28" s="85"/>
    </row>
    <row r="29" spans="1:14" x14ac:dyDescent="0.2">
      <c r="A29" s="55" t="s">
        <v>45</v>
      </c>
      <c r="B29" s="55" t="s">
        <v>2</v>
      </c>
      <c r="C29" s="57">
        <v>2.0833333333333332E-2</v>
      </c>
      <c r="D29" s="73" t="s">
        <v>51</v>
      </c>
      <c r="F29" s="50" t="s">
        <v>45</v>
      </c>
      <c r="G29" s="50" t="s">
        <v>2</v>
      </c>
      <c r="H29" s="53"/>
      <c r="I29" s="73" t="s">
        <v>51</v>
      </c>
      <c r="K29" s="50" t="s">
        <v>45</v>
      </c>
      <c r="L29" s="50" t="s">
        <v>2</v>
      </c>
      <c r="M29" s="53"/>
      <c r="N29" s="73" t="s">
        <v>51</v>
      </c>
    </row>
    <row r="30" spans="1:14" x14ac:dyDescent="0.2">
      <c r="A30" s="61">
        <v>0.34027777777777773</v>
      </c>
      <c r="B30" s="61">
        <v>0.85416666666666663</v>
      </c>
      <c r="C30" s="62">
        <f t="shared" ref="C30:C34" si="1">IF((B30-A30)-$C$29&lt;0," ",((B30-A30)-$C$29))</f>
        <v>0.49305555555555552</v>
      </c>
      <c r="D30" s="74">
        <f t="shared" ref="D30:D34" si="2">IFERROR((C30*24)," ")</f>
        <v>11.833333333333332</v>
      </c>
      <c r="E30" s="63"/>
      <c r="F30" s="61">
        <v>0</v>
      </c>
      <c r="G30" s="61">
        <v>0</v>
      </c>
      <c r="H30" s="62">
        <f>(G30-F30)</f>
        <v>0</v>
      </c>
      <c r="I30" s="74">
        <f t="shared" ref="I30:I34" si="3">IFERROR((H30*24)," ")</f>
        <v>0</v>
      </c>
      <c r="K30" s="61">
        <v>0</v>
      </c>
      <c r="L30" s="61">
        <v>0</v>
      </c>
      <c r="M30" s="62">
        <f>(L30-K30)</f>
        <v>0</v>
      </c>
      <c r="N30" s="74">
        <f t="shared" ref="N30:N34" si="4">IFERROR((M30*24)," ")</f>
        <v>0</v>
      </c>
    </row>
    <row r="31" spans="1:14" x14ac:dyDescent="0.2">
      <c r="A31" s="61">
        <v>0.33333333333333331</v>
      </c>
      <c r="B31" s="61">
        <v>0.90972222222222221</v>
      </c>
      <c r="C31" s="62">
        <f t="shared" si="1"/>
        <v>0.55555555555555547</v>
      </c>
      <c r="D31" s="74">
        <f t="shared" si="2"/>
        <v>13.333333333333332</v>
      </c>
      <c r="E31" s="63"/>
      <c r="F31" s="61">
        <v>0</v>
      </c>
      <c r="G31" s="61">
        <v>0</v>
      </c>
      <c r="H31" s="62">
        <f t="shared" ref="H31:H34" si="5">(G31-F31)</f>
        <v>0</v>
      </c>
      <c r="I31" s="74">
        <f t="shared" si="3"/>
        <v>0</v>
      </c>
      <c r="K31" s="61">
        <v>0</v>
      </c>
      <c r="L31" s="61">
        <v>0</v>
      </c>
      <c r="M31" s="62">
        <f t="shared" ref="M31:M34" si="6">(L31-K31)</f>
        <v>0</v>
      </c>
      <c r="N31" s="74">
        <f t="shared" si="4"/>
        <v>0</v>
      </c>
    </row>
    <row r="32" spans="1:14" x14ac:dyDescent="0.2">
      <c r="A32" s="61">
        <v>0.34027777777777773</v>
      </c>
      <c r="B32" s="61">
        <v>0.86805555555555547</v>
      </c>
      <c r="C32" s="62">
        <f t="shared" si="1"/>
        <v>0.50694444444444431</v>
      </c>
      <c r="D32" s="74">
        <f t="shared" si="2"/>
        <v>12.166666666666664</v>
      </c>
      <c r="E32" s="63"/>
      <c r="F32" s="61">
        <v>0</v>
      </c>
      <c r="G32" s="61">
        <v>0</v>
      </c>
      <c r="H32" s="62">
        <f t="shared" si="5"/>
        <v>0</v>
      </c>
      <c r="I32" s="74">
        <f t="shared" si="3"/>
        <v>0</v>
      </c>
      <c r="K32" s="61">
        <v>0</v>
      </c>
      <c r="L32" s="61">
        <v>0</v>
      </c>
      <c r="M32" s="62">
        <f t="shared" si="6"/>
        <v>0</v>
      </c>
      <c r="N32" s="74">
        <f t="shared" si="4"/>
        <v>0</v>
      </c>
    </row>
    <row r="33" spans="1:14" x14ac:dyDescent="0.2">
      <c r="A33" s="61">
        <v>0</v>
      </c>
      <c r="B33" s="61">
        <v>0</v>
      </c>
      <c r="C33" s="62" t="str">
        <f t="shared" si="1"/>
        <v xml:space="preserve"> </v>
      </c>
      <c r="D33" s="74" t="str">
        <f t="shared" si="2"/>
        <v xml:space="preserve"> </v>
      </c>
      <c r="E33" s="63"/>
      <c r="F33" s="61">
        <v>0.34375</v>
      </c>
      <c r="G33" s="61">
        <v>0.66666666666666663</v>
      </c>
      <c r="H33" s="62">
        <f t="shared" si="5"/>
        <v>0.32291666666666663</v>
      </c>
      <c r="I33" s="74">
        <f t="shared" si="3"/>
        <v>7.7499999999999991</v>
      </c>
      <c r="K33" s="61">
        <v>0</v>
      </c>
      <c r="L33" s="61">
        <v>0</v>
      </c>
      <c r="M33" s="62">
        <f t="shared" si="6"/>
        <v>0</v>
      </c>
      <c r="N33" s="74">
        <f t="shared" si="4"/>
        <v>0</v>
      </c>
    </row>
    <row r="34" spans="1:14" x14ac:dyDescent="0.2">
      <c r="A34" s="61">
        <v>0.33333333333333331</v>
      </c>
      <c r="B34" s="61">
        <v>0.39583333333333331</v>
      </c>
      <c r="C34" s="62">
        <f t="shared" si="1"/>
        <v>4.1666666666666671E-2</v>
      </c>
      <c r="D34" s="74">
        <f t="shared" si="2"/>
        <v>1</v>
      </c>
      <c r="E34" s="63"/>
      <c r="F34" s="61">
        <v>0</v>
      </c>
      <c r="G34" s="61">
        <v>0</v>
      </c>
      <c r="H34" s="62">
        <f t="shared" si="5"/>
        <v>0</v>
      </c>
      <c r="I34" s="74">
        <f t="shared" si="3"/>
        <v>0</v>
      </c>
      <c r="K34" s="61">
        <v>0.92708333333333337</v>
      </c>
      <c r="L34" s="61">
        <v>0.96180555555555547</v>
      </c>
      <c r="M34" s="62">
        <f t="shared" si="6"/>
        <v>3.4722222222222099E-2</v>
      </c>
      <c r="N34" s="74">
        <f t="shared" si="4"/>
        <v>0.83333333333333037</v>
      </c>
    </row>
    <row r="35" spans="1:14" x14ac:dyDescent="0.2">
      <c r="A35" s="61">
        <v>0</v>
      </c>
      <c r="B35" s="61">
        <v>0</v>
      </c>
      <c r="C35" s="62" t="str">
        <f>IF((B35-A35)-$C$29&lt;0," ",((B35-A35)-$C$29))</f>
        <v xml:space="preserve"> </v>
      </c>
      <c r="D35" s="75" t="str">
        <f>IFERROR((C35*24)," ")</f>
        <v xml:space="preserve"> </v>
      </c>
      <c r="E35" s="63"/>
      <c r="F35" s="61">
        <v>0.34722222222222227</v>
      </c>
      <c r="G35" s="61">
        <v>0.625</v>
      </c>
      <c r="H35" s="62">
        <f>(G35-F35)</f>
        <v>0.27777777777777773</v>
      </c>
      <c r="I35" s="75">
        <f>IFERROR((H35*24)," ")</f>
        <v>6.6666666666666661</v>
      </c>
      <c r="K35" s="61">
        <v>0.67361111111111116</v>
      </c>
      <c r="L35" s="61">
        <v>0.78472222222222221</v>
      </c>
      <c r="M35" s="62">
        <f>(L35-K35)</f>
        <v>0.11111111111111105</v>
      </c>
      <c r="N35" s="75">
        <f>IFERROR((M35*24)," ")</f>
        <v>2.6666666666666652</v>
      </c>
    </row>
    <row r="36" spans="1:14" x14ac:dyDescent="0.2">
      <c r="A36" s="61">
        <v>0</v>
      </c>
      <c r="B36" s="61">
        <v>0</v>
      </c>
      <c r="C36" s="62" t="str">
        <f>IF((B36-A36)-$C$29&lt;0," ",((B36-A36)-$C$29))</f>
        <v xml:space="preserve"> </v>
      </c>
      <c r="D36" s="75" t="str">
        <f>IFERROR((C36*24)," ")</f>
        <v xml:space="preserve"> </v>
      </c>
      <c r="E36" s="63"/>
      <c r="F36" s="61">
        <v>0.35416666666666669</v>
      </c>
      <c r="G36" s="61">
        <v>0.64930555555555558</v>
      </c>
      <c r="H36" s="62">
        <f t="shared" ref="H36" si="7">(G36-F36)</f>
        <v>0.2951388888888889</v>
      </c>
      <c r="I36" s="75">
        <f>IFERROR((H36*24)," ")</f>
        <v>7.0833333333333339</v>
      </c>
      <c r="K36" s="61">
        <v>0.79861111111111116</v>
      </c>
      <c r="L36" s="61">
        <v>0.82638888888888884</v>
      </c>
      <c r="M36" s="62">
        <f t="shared" ref="M36" si="8">(L36-K36)</f>
        <v>2.7777777777777679E-2</v>
      </c>
      <c r="N36" s="75">
        <f>IFERROR((M36*24)," ")</f>
        <v>0.6666666666666643</v>
      </c>
    </row>
    <row r="38" spans="1:14" x14ac:dyDescent="0.2">
      <c r="A38" s="51" t="s">
        <v>19</v>
      </c>
      <c r="J38" t="s">
        <v>61</v>
      </c>
      <c r="K38" t="s">
        <v>59</v>
      </c>
    </row>
    <row r="39" spans="1:14" x14ac:dyDescent="0.2">
      <c r="A39" s="19" t="s">
        <v>20</v>
      </c>
      <c r="B39" s="72">
        <f>B24</f>
        <v>38.33</v>
      </c>
      <c r="K39" t="s">
        <v>60</v>
      </c>
    </row>
    <row r="40" spans="1:14" x14ac:dyDescent="0.2">
      <c r="A40" s="19" t="s">
        <v>21</v>
      </c>
      <c r="B40" s="72">
        <f>C24</f>
        <v>0</v>
      </c>
    </row>
    <row r="41" spans="1:14" x14ac:dyDescent="0.2">
      <c r="A41" s="19" t="s">
        <v>22</v>
      </c>
      <c r="B41" s="72">
        <f>D24</f>
        <v>0</v>
      </c>
      <c r="J41" t="s">
        <v>62</v>
      </c>
      <c r="K41" t="s">
        <v>64</v>
      </c>
      <c r="M41" t="s">
        <v>65</v>
      </c>
    </row>
    <row r="42" spans="1:14" x14ac:dyDescent="0.2">
      <c r="A42" s="19" t="s">
        <v>23</v>
      </c>
      <c r="B42" s="72">
        <f>E24</f>
        <v>0</v>
      </c>
      <c r="K42" s="79" t="s">
        <v>63</v>
      </c>
    </row>
    <row r="43" spans="1:14" x14ac:dyDescent="0.2">
      <c r="A43" s="19" t="s">
        <v>24</v>
      </c>
      <c r="B43" s="72">
        <f>F24</f>
        <v>0</v>
      </c>
    </row>
    <row r="44" spans="1:14" x14ac:dyDescent="0.2">
      <c r="A44" s="19" t="s">
        <v>25</v>
      </c>
      <c r="B44" s="72">
        <f>G24</f>
        <v>21.5</v>
      </c>
      <c r="F44" s="81"/>
      <c r="G44" s="82"/>
      <c r="H44" s="82"/>
    </row>
    <row r="45" spans="1:14" x14ac:dyDescent="0.2">
      <c r="A45" s="19" t="s">
        <v>26</v>
      </c>
      <c r="B45" s="72">
        <f>H24</f>
        <v>4.17</v>
      </c>
      <c r="F45" s="81"/>
      <c r="G45" s="82"/>
      <c r="H45" s="82"/>
    </row>
    <row r="46" spans="1:14" x14ac:dyDescent="0.2">
      <c r="A46" s="19" t="s">
        <v>27</v>
      </c>
      <c r="B46" s="72">
        <f>I24+J24</f>
        <v>0</v>
      </c>
    </row>
    <row r="47" spans="1:14" x14ac:dyDescent="0.2">
      <c r="A47" s="19" t="s">
        <v>28</v>
      </c>
      <c r="B47" s="72">
        <f>SUM(B39:B46)</f>
        <v>64</v>
      </c>
    </row>
    <row r="48" spans="1:14" ht="41.5" customHeight="1" x14ac:dyDescent="0.2"/>
  </sheetData>
  <mergeCells count="7">
    <mergeCell ref="F28:H28"/>
    <mergeCell ref="K28:M28"/>
    <mergeCell ref="F44:H44"/>
    <mergeCell ref="F45:H45"/>
    <mergeCell ref="B6:E6"/>
    <mergeCell ref="I6:K6"/>
    <mergeCell ref="G26:I26"/>
  </mergeCells>
  <conditionalFormatting sqref="D30:D34">
    <cfRule type="cellIs" dxfId="17" priority="3" operator="greaterThan">
      <formula>24</formula>
    </cfRule>
  </conditionalFormatting>
  <conditionalFormatting sqref="I30:I34">
    <cfRule type="cellIs" dxfId="16" priority="2" operator="greaterThan">
      <formula>24</formula>
    </cfRule>
  </conditionalFormatting>
  <conditionalFormatting sqref="N30:N34">
    <cfRule type="cellIs" dxfId="15" priority="1" operator="greaterThan">
      <formula>24</formula>
    </cfRule>
  </conditionalFormatting>
  <pageMargins left="0.7" right="0.7" top="0.75" bottom="0.75" header="0.3" footer="0.3"/>
  <pageSetup paperSize="9" scale="65" fitToWidth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Check Box 1">
              <controlPr defaultSize="0" autoFill="0" autoLine="0" autoPict="0">
                <anchor moveWithCells="1">
                  <from>
                    <xdr:col>8</xdr:col>
                    <xdr:colOff>127000</xdr:colOff>
                    <xdr:row>6</xdr:row>
                    <xdr:rowOff>12700</xdr:rowOff>
                  </from>
                  <to>
                    <xdr:col>8</xdr:col>
                    <xdr:colOff>609600</xdr:colOff>
                    <xdr:row>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5" name="Check Box 2">
              <controlPr defaultSize="0" autoFill="0" autoLine="0" autoPict="0">
                <anchor moveWithCells="1">
                  <from>
                    <xdr:col>9</xdr:col>
                    <xdr:colOff>190500</xdr:colOff>
                    <xdr:row>6</xdr:row>
                    <xdr:rowOff>63500</xdr:rowOff>
                  </from>
                  <to>
                    <xdr:col>9</xdr:col>
                    <xdr:colOff>609600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r:id="rId6" name="Check Box 3">
              <controlPr defaultSize="0" autoFill="0" autoLine="0" autoPict="0">
                <anchor moveWithCells="1">
                  <from>
                    <xdr:col>8</xdr:col>
                    <xdr:colOff>127000</xdr:colOff>
                    <xdr:row>6</xdr:row>
                    <xdr:rowOff>12700</xdr:rowOff>
                  </from>
                  <to>
                    <xdr:col>8</xdr:col>
                    <xdr:colOff>609600</xdr:colOff>
                    <xdr:row>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7" name="Check Box 4">
              <controlPr defaultSize="0" autoFill="0" autoLine="0" autoPict="0">
                <anchor moveWithCells="1">
                  <from>
                    <xdr:col>9</xdr:col>
                    <xdr:colOff>190500</xdr:colOff>
                    <xdr:row>6</xdr:row>
                    <xdr:rowOff>63500</xdr:rowOff>
                  </from>
                  <to>
                    <xdr:col>9</xdr:col>
                    <xdr:colOff>609600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8" name="Check Box 5">
              <controlPr defaultSize="0" autoFill="0" autoLine="0" autoPict="0">
                <anchor moveWithCells="1">
                  <from>
                    <xdr:col>8</xdr:col>
                    <xdr:colOff>127000</xdr:colOff>
                    <xdr:row>6</xdr:row>
                    <xdr:rowOff>12700</xdr:rowOff>
                  </from>
                  <to>
                    <xdr:col>8</xdr:col>
                    <xdr:colOff>609600</xdr:colOff>
                    <xdr:row>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r:id="rId9" name="Check Box 6">
              <controlPr defaultSize="0" autoFill="0" autoLine="0" autoPict="0">
                <anchor moveWithCells="1">
                  <from>
                    <xdr:col>9</xdr:col>
                    <xdr:colOff>190500</xdr:colOff>
                    <xdr:row>6</xdr:row>
                    <xdr:rowOff>63500</xdr:rowOff>
                  </from>
                  <to>
                    <xdr:col>9</xdr:col>
                    <xdr:colOff>609600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r:id="rId10" name="Check Box 7">
              <controlPr defaultSize="0" autoFill="0" autoLine="0" autoPict="0">
                <anchor moveWithCells="1">
                  <from>
                    <xdr:col>8</xdr:col>
                    <xdr:colOff>127000</xdr:colOff>
                    <xdr:row>6</xdr:row>
                    <xdr:rowOff>12700</xdr:rowOff>
                  </from>
                  <to>
                    <xdr:col>8</xdr:col>
                    <xdr:colOff>609600</xdr:colOff>
                    <xdr:row>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0" r:id="rId11" name="Check Box 8">
              <controlPr defaultSize="0" autoFill="0" autoLine="0" autoPict="0">
                <anchor moveWithCells="1">
                  <from>
                    <xdr:col>9</xdr:col>
                    <xdr:colOff>190500</xdr:colOff>
                    <xdr:row>6</xdr:row>
                    <xdr:rowOff>63500</xdr:rowOff>
                  </from>
                  <to>
                    <xdr:col>9</xdr:col>
                    <xdr:colOff>825500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1" r:id="rId12" name="Check Box 9">
              <controlPr defaultSize="0" autoFill="0" autoLine="0" autoPict="0">
                <anchor moveWithCells="1">
                  <from>
                    <xdr:col>8</xdr:col>
                    <xdr:colOff>127000</xdr:colOff>
                    <xdr:row>6</xdr:row>
                    <xdr:rowOff>12700</xdr:rowOff>
                  </from>
                  <to>
                    <xdr:col>8</xdr:col>
                    <xdr:colOff>609600</xdr:colOff>
                    <xdr:row>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" r:id="rId13" name="Check Box 10">
              <controlPr defaultSize="0" autoFill="0" autoLine="0" autoPict="0">
                <anchor moveWithCells="1">
                  <from>
                    <xdr:col>9</xdr:col>
                    <xdr:colOff>190500</xdr:colOff>
                    <xdr:row>6</xdr:row>
                    <xdr:rowOff>63500</xdr:rowOff>
                  </from>
                  <to>
                    <xdr:col>9</xdr:col>
                    <xdr:colOff>609600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3" r:id="rId14" name="Check Box 11">
              <controlPr defaultSize="0" autoFill="0" autoLine="0" autoPict="0">
                <anchor moveWithCells="1">
                  <from>
                    <xdr:col>8</xdr:col>
                    <xdr:colOff>127000</xdr:colOff>
                    <xdr:row>6</xdr:row>
                    <xdr:rowOff>12700</xdr:rowOff>
                  </from>
                  <to>
                    <xdr:col>8</xdr:col>
                    <xdr:colOff>609600</xdr:colOff>
                    <xdr:row>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4" r:id="rId15" name="Check Box 12">
              <controlPr defaultSize="0" autoFill="0" autoLine="0" autoPict="0">
                <anchor moveWithCells="1">
                  <from>
                    <xdr:col>9</xdr:col>
                    <xdr:colOff>190500</xdr:colOff>
                    <xdr:row>6</xdr:row>
                    <xdr:rowOff>63500</xdr:rowOff>
                  </from>
                  <to>
                    <xdr:col>9</xdr:col>
                    <xdr:colOff>825500</xdr:colOff>
                    <xdr:row>7</xdr:row>
                    <xdr:rowOff>25400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Blad9">
    <pageSetUpPr fitToPage="1"/>
  </sheetPr>
  <dimension ref="A1:N48"/>
  <sheetViews>
    <sheetView showGridLines="0" topLeftCell="A25" zoomScale="90" zoomScaleNormal="90" workbookViewId="0">
      <selection activeCell="B21" sqref="B21"/>
    </sheetView>
  </sheetViews>
  <sheetFormatPr baseColWidth="10" defaultColWidth="8.83203125" defaultRowHeight="15" x14ac:dyDescent="0.2"/>
  <cols>
    <col min="1" max="1" width="32.1640625" customWidth="1"/>
    <col min="2" max="2" width="15.33203125" customWidth="1"/>
    <col min="3" max="3" width="11.83203125" customWidth="1"/>
    <col min="4" max="4" width="12.5" bestFit="1" customWidth="1"/>
    <col min="5" max="5" width="9.5" customWidth="1"/>
    <col min="6" max="6" width="10.5" customWidth="1"/>
    <col min="7" max="7" width="17.6640625" customWidth="1"/>
    <col min="8" max="8" width="18" customWidth="1"/>
    <col min="9" max="9" width="18.5" customWidth="1"/>
    <col min="10" max="10" width="13.1640625" customWidth="1"/>
    <col min="13" max="14" width="12.5" bestFit="1" customWidth="1"/>
  </cols>
  <sheetData>
    <row r="1" spans="1:13" ht="16" thickBot="1" x14ac:dyDescent="0.25">
      <c r="D1" s="16"/>
      <c r="E1" s="16"/>
    </row>
    <row r="2" spans="1:13" ht="24.75" customHeight="1" thickBot="1" x14ac:dyDescent="0.25">
      <c r="A2" s="45" t="s">
        <v>39</v>
      </c>
    </row>
    <row r="4" spans="1:13" x14ac:dyDescent="0.2">
      <c r="D4" s="16"/>
    </row>
    <row r="5" spans="1:13" ht="16" thickBot="1" x14ac:dyDescent="0.25"/>
    <row r="6" spans="1:13" ht="30" customHeight="1" x14ac:dyDescent="0.2">
      <c r="A6" s="1" t="s">
        <v>58</v>
      </c>
      <c r="B6" s="83" t="e">
        <f>#REF!</f>
        <v>#REF!</v>
      </c>
      <c r="C6" s="83"/>
      <c r="D6" s="83"/>
      <c r="E6" s="83"/>
      <c r="F6" s="2"/>
      <c r="G6" s="2"/>
      <c r="H6" s="29" t="s">
        <v>33</v>
      </c>
      <c r="I6" s="83" t="e">
        <f>#REF!</f>
        <v>#REF!</v>
      </c>
      <c r="J6" s="83"/>
      <c r="K6" s="83"/>
      <c r="L6" s="3"/>
      <c r="M6" s="4"/>
    </row>
    <row r="7" spans="1:13" ht="17.25" customHeight="1" x14ac:dyDescent="0.2">
      <c r="A7" s="5" t="s">
        <v>0</v>
      </c>
      <c r="B7" s="20">
        <v>44515</v>
      </c>
      <c r="C7" s="7" t="s">
        <v>2</v>
      </c>
      <c r="D7" s="20">
        <v>44521</v>
      </c>
      <c r="E7" s="6"/>
      <c r="F7" s="6"/>
      <c r="G7" s="6"/>
      <c r="H7" s="8" t="s">
        <v>34</v>
      </c>
      <c r="I7" s="6"/>
      <c r="J7" s="6"/>
      <c r="K7" s="6"/>
      <c r="L7" s="9"/>
      <c r="M7" s="10"/>
    </row>
    <row r="8" spans="1:13" x14ac:dyDescent="0.2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9"/>
      <c r="M8" s="10"/>
    </row>
    <row r="9" spans="1:13" ht="17.25" customHeight="1" x14ac:dyDescent="0.2">
      <c r="A9" s="5" t="s">
        <v>35</v>
      </c>
      <c r="B9" s="26" t="s">
        <v>1</v>
      </c>
      <c r="C9" s="6" t="s">
        <v>4</v>
      </c>
      <c r="D9" s="6"/>
      <c r="E9" s="6"/>
      <c r="F9" s="6"/>
      <c r="G9" s="6"/>
      <c r="H9" s="6"/>
      <c r="I9" s="6"/>
      <c r="J9" s="6" t="s">
        <v>40</v>
      </c>
      <c r="K9" s="26"/>
      <c r="L9" s="27"/>
      <c r="M9" s="28"/>
    </row>
    <row r="10" spans="1:13" x14ac:dyDescent="0.2">
      <c r="A10" s="5"/>
      <c r="B10" s="6"/>
      <c r="C10" s="6"/>
      <c r="D10" s="6"/>
      <c r="E10" s="6"/>
      <c r="F10" s="6"/>
      <c r="G10" s="6"/>
      <c r="H10" s="6"/>
      <c r="I10" s="6"/>
      <c r="J10" s="6"/>
      <c r="K10" s="26"/>
      <c r="L10" s="27"/>
      <c r="M10" s="28"/>
    </row>
    <row r="11" spans="1:13" ht="28" x14ac:dyDescent="0.2">
      <c r="A11" s="11" t="s">
        <v>36</v>
      </c>
      <c r="B11" s="26" t="s">
        <v>1</v>
      </c>
      <c r="C11" s="6" t="s">
        <v>4</v>
      </c>
      <c r="D11" s="6"/>
      <c r="E11" s="6"/>
      <c r="F11" s="6"/>
      <c r="G11" s="6"/>
      <c r="H11" s="6"/>
      <c r="I11" s="6"/>
      <c r="J11" s="6" t="s">
        <v>41</v>
      </c>
      <c r="K11" s="26"/>
      <c r="L11" s="27"/>
      <c r="M11" s="28"/>
    </row>
    <row r="12" spans="1:13" x14ac:dyDescent="0.2">
      <c r="A12" s="12"/>
      <c r="B12" s="9"/>
      <c r="C12" s="9"/>
      <c r="D12" s="9"/>
      <c r="E12" s="9"/>
      <c r="F12" s="9"/>
      <c r="G12" s="9"/>
      <c r="H12" s="9"/>
      <c r="I12" s="9"/>
      <c r="J12" s="9"/>
      <c r="K12" s="27"/>
      <c r="L12" s="27"/>
      <c r="M12" s="28"/>
    </row>
    <row r="13" spans="1:13" ht="16" thickBot="1" x14ac:dyDescent="0.25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5"/>
    </row>
    <row r="15" spans="1:13" ht="16" thickBot="1" x14ac:dyDescent="0.25"/>
    <row r="16" spans="1:13" ht="50.5" customHeight="1" thickBot="1" x14ac:dyDescent="0.25">
      <c r="A16" s="46"/>
      <c r="B16" s="47" t="s">
        <v>5</v>
      </c>
      <c r="C16" s="47" t="s">
        <v>6</v>
      </c>
      <c r="D16" s="47" t="s">
        <v>7</v>
      </c>
      <c r="E16" s="47" t="s">
        <v>8</v>
      </c>
      <c r="F16" s="47" t="s">
        <v>9</v>
      </c>
      <c r="G16" s="47" t="s">
        <v>10</v>
      </c>
      <c r="H16" s="58" t="s">
        <v>48</v>
      </c>
      <c r="I16" s="48" t="s">
        <v>53</v>
      </c>
      <c r="J16" s="49" t="s">
        <v>56</v>
      </c>
    </row>
    <row r="17" spans="1:14" x14ac:dyDescent="0.2">
      <c r="A17" s="41" t="s">
        <v>11</v>
      </c>
      <c r="B17" s="66">
        <v>11.5</v>
      </c>
      <c r="C17" s="64">
        <v>0</v>
      </c>
      <c r="D17" s="64">
        <v>0</v>
      </c>
      <c r="E17" s="64">
        <v>0</v>
      </c>
      <c r="F17" s="64">
        <v>0</v>
      </c>
      <c r="G17" s="64">
        <v>0</v>
      </c>
      <c r="H17" s="64">
        <v>0</v>
      </c>
      <c r="I17" s="64">
        <v>0</v>
      </c>
      <c r="J17" s="65">
        <v>0</v>
      </c>
    </row>
    <row r="18" spans="1:14" x14ac:dyDescent="0.2">
      <c r="A18" s="42" t="s">
        <v>12</v>
      </c>
      <c r="B18" s="66">
        <v>10.25</v>
      </c>
      <c r="C18" s="66">
        <v>0</v>
      </c>
      <c r="D18" s="66">
        <v>0</v>
      </c>
      <c r="E18" s="66">
        <v>0</v>
      </c>
      <c r="F18" s="66">
        <v>0</v>
      </c>
      <c r="G18" s="66">
        <v>0</v>
      </c>
      <c r="H18" s="66">
        <v>0</v>
      </c>
      <c r="I18" s="66">
        <v>0</v>
      </c>
      <c r="J18" s="67">
        <v>0</v>
      </c>
    </row>
    <row r="19" spans="1:14" x14ac:dyDescent="0.2">
      <c r="A19" s="42" t="s">
        <v>13</v>
      </c>
      <c r="B19" s="66">
        <v>10.17</v>
      </c>
      <c r="C19" s="66">
        <v>0</v>
      </c>
      <c r="D19" s="66">
        <v>0</v>
      </c>
      <c r="E19" s="66">
        <v>0</v>
      </c>
      <c r="F19" s="66">
        <v>0</v>
      </c>
      <c r="G19" s="66">
        <v>0</v>
      </c>
      <c r="H19" s="66">
        <v>0</v>
      </c>
      <c r="I19" s="66">
        <v>0</v>
      </c>
      <c r="J19" s="67">
        <v>0</v>
      </c>
    </row>
    <row r="20" spans="1:14" x14ac:dyDescent="0.2">
      <c r="A20" s="42" t="s">
        <v>14</v>
      </c>
      <c r="B20" s="66">
        <v>9.83</v>
      </c>
      <c r="C20" s="66">
        <v>0</v>
      </c>
      <c r="D20" s="66">
        <v>0</v>
      </c>
      <c r="E20" s="66">
        <v>0</v>
      </c>
      <c r="F20" s="66">
        <v>0</v>
      </c>
      <c r="G20" s="66">
        <v>0</v>
      </c>
      <c r="H20" s="66">
        <v>0</v>
      </c>
      <c r="I20" s="66">
        <v>0</v>
      </c>
      <c r="J20" s="67">
        <v>0</v>
      </c>
    </row>
    <row r="21" spans="1:14" x14ac:dyDescent="0.2">
      <c r="A21" s="42" t="s">
        <v>15</v>
      </c>
      <c r="B21" s="66">
        <v>10.83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66">
        <v>0</v>
      </c>
      <c r="I21" s="66">
        <v>0</v>
      </c>
      <c r="J21" s="67">
        <v>0</v>
      </c>
    </row>
    <row r="22" spans="1:14" x14ac:dyDescent="0.2">
      <c r="A22" s="42" t="s">
        <v>16</v>
      </c>
      <c r="B22" s="66">
        <v>0</v>
      </c>
      <c r="C22" s="66">
        <v>0</v>
      </c>
      <c r="D22" s="66">
        <v>0</v>
      </c>
      <c r="E22" s="66">
        <v>0</v>
      </c>
      <c r="F22" s="66">
        <v>0</v>
      </c>
      <c r="G22" s="66">
        <v>0</v>
      </c>
      <c r="H22" s="66">
        <v>0</v>
      </c>
      <c r="I22" s="66">
        <v>0</v>
      </c>
      <c r="J22" s="67">
        <v>0</v>
      </c>
    </row>
    <row r="23" spans="1:14" ht="16" thickBot="1" x14ac:dyDescent="0.25">
      <c r="A23" s="43" t="s">
        <v>17</v>
      </c>
      <c r="B23" s="68">
        <v>0</v>
      </c>
      <c r="C23" s="68">
        <v>0</v>
      </c>
      <c r="D23" s="68">
        <v>0</v>
      </c>
      <c r="E23" s="68">
        <v>0</v>
      </c>
      <c r="F23" s="68">
        <v>0</v>
      </c>
      <c r="G23" s="68">
        <v>0</v>
      </c>
      <c r="H23" s="68">
        <v>0</v>
      </c>
      <c r="I23" s="68">
        <v>0</v>
      </c>
      <c r="J23" s="69">
        <v>0</v>
      </c>
    </row>
    <row r="24" spans="1:14" ht="16" thickBot="1" x14ac:dyDescent="0.25">
      <c r="A24" s="44" t="s">
        <v>18</v>
      </c>
      <c r="B24" s="70">
        <f>SUM(B17:B23)</f>
        <v>52.58</v>
      </c>
      <c r="C24" s="70">
        <f t="shared" ref="C24:J24" si="0">SUM(C17:C23)</f>
        <v>0</v>
      </c>
      <c r="D24" s="70">
        <f t="shared" si="0"/>
        <v>0</v>
      </c>
      <c r="E24" s="70">
        <f t="shared" si="0"/>
        <v>0</v>
      </c>
      <c r="F24" s="70">
        <f t="shared" si="0"/>
        <v>0</v>
      </c>
      <c r="G24" s="70">
        <f t="shared" si="0"/>
        <v>0</v>
      </c>
      <c r="H24" s="70">
        <f t="shared" si="0"/>
        <v>0</v>
      </c>
      <c r="I24" s="70">
        <f t="shared" si="0"/>
        <v>0</v>
      </c>
      <c r="J24" s="71">
        <f t="shared" si="0"/>
        <v>0</v>
      </c>
    </row>
    <row r="25" spans="1:14" x14ac:dyDescent="0.2">
      <c r="A25" s="16"/>
      <c r="B25" s="17"/>
      <c r="C25" s="18"/>
    </row>
    <row r="26" spans="1:14" ht="56" customHeight="1" x14ac:dyDescent="0.2">
      <c r="G26" s="87" t="s">
        <v>52</v>
      </c>
      <c r="H26" s="88"/>
      <c r="I26" s="88"/>
    </row>
    <row r="28" spans="1:14" ht="56" x14ac:dyDescent="0.2">
      <c r="A28" s="76" t="s">
        <v>47</v>
      </c>
      <c r="B28" s="56"/>
      <c r="C28" s="54" t="s">
        <v>46</v>
      </c>
      <c r="D28" s="60"/>
      <c r="F28" s="84" t="s">
        <v>49</v>
      </c>
      <c r="G28" s="85"/>
      <c r="H28" s="86"/>
      <c r="K28" s="84" t="s">
        <v>50</v>
      </c>
      <c r="L28" s="85"/>
      <c r="M28" s="85"/>
    </row>
    <row r="29" spans="1:14" x14ac:dyDescent="0.2">
      <c r="A29" s="55" t="s">
        <v>45</v>
      </c>
      <c r="B29" s="55" t="s">
        <v>2</v>
      </c>
      <c r="C29" s="57">
        <v>2.0833333333333332E-2</v>
      </c>
      <c r="D29" s="73" t="s">
        <v>51</v>
      </c>
      <c r="F29" s="50" t="s">
        <v>45</v>
      </c>
      <c r="G29" s="50" t="s">
        <v>2</v>
      </c>
      <c r="H29" s="53"/>
      <c r="I29" s="73" t="s">
        <v>51</v>
      </c>
      <c r="K29" s="50" t="s">
        <v>45</v>
      </c>
      <c r="L29" s="50" t="s">
        <v>2</v>
      </c>
      <c r="M29" s="53"/>
      <c r="N29" s="73" t="s">
        <v>51</v>
      </c>
    </row>
    <row r="30" spans="1:14" x14ac:dyDescent="0.2">
      <c r="A30" s="61">
        <v>0.34027777777777773</v>
      </c>
      <c r="B30" s="61">
        <v>0.84027777777777779</v>
      </c>
      <c r="C30" s="62">
        <f t="shared" ref="C30:C34" si="1">IF((B30-A30)-$C$29&lt;0," ",((B30-A30)-$C$29))</f>
        <v>0.47916666666666669</v>
      </c>
      <c r="D30" s="74">
        <f t="shared" ref="D30:D34" si="2">IFERROR((C30*24)," ")</f>
        <v>11.5</v>
      </c>
      <c r="E30" s="63"/>
      <c r="F30" s="61">
        <v>0</v>
      </c>
      <c r="G30" s="61">
        <v>0</v>
      </c>
      <c r="H30" s="62">
        <f>(G30-F30)</f>
        <v>0</v>
      </c>
      <c r="I30" s="74">
        <f t="shared" ref="I30:I34" si="3">IFERROR((H30*24)," ")</f>
        <v>0</v>
      </c>
      <c r="K30" s="61">
        <v>0</v>
      </c>
      <c r="L30" s="61">
        <v>0</v>
      </c>
      <c r="M30" s="62">
        <f>(L30-K30)</f>
        <v>0</v>
      </c>
      <c r="N30" s="74">
        <f t="shared" ref="N30:N34" si="4">IFERROR((M30*24)," ")</f>
        <v>0</v>
      </c>
    </row>
    <row r="31" spans="1:14" x14ac:dyDescent="0.2">
      <c r="A31" s="61">
        <v>0.33333333333333331</v>
      </c>
      <c r="B31" s="61">
        <v>0.78125</v>
      </c>
      <c r="C31" s="62">
        <f t="shared" si="1"/>
        <v>0.42708333333333337</v>
      </c>
      <c r="D31" s="74">
        <f t="shared" si="2"/>
        <v>10.25</v>
      </c>
      <c r="E31" s="63"/>
      <c r="F31" s="61">
        <v>0</v>
      </c>
      <c r="G31" s="61">
        <v>0</v>
      </c>
      <c r="H31" s="62">
        <f t="shared" ref="H31:H34" si="5">(G31-F31)</f>
        <v>0</v>
      </c>
      <c r="I31" s="74">
        <f t="shared" si="3"/>
        <v>0</v>
      </c>
      <c r="K31" s="61">
        <v>0</v>
      </c>
      <c r="L31" s="61">
        <v>0</v>
      </c>
      <c r="M31" s="62">
        <f t="shared" ref="M31:M34" si="6">(L31-K31)</f>
        <v>0</v>
      </c>
      <c r="N31" s="74">
        <f t="shared" si="4"/>
        <v>0</v>
      </c>
    </row>
    <row r="32" spans="1:14" x14ac:dyDescent="0.2">
      <c r="A32" s="61">
        <v>0.34027777777777773</v>
      </c>
      <c r="B32" s="61">
        <v>0.78472222222222221</v>
      </c>
      <c r="C32" s="62">
        <f t="shared" si="1"/>
        <v>0.42361111111111116</v>
      </c>
      <c r="D32" s="74">
        <f t="shared" si="2"/>
        <v>10.166666666666668</v>
      </c>
      <c r="E32" s="63"/>
      <c r="F32" s="61">
        <v>0</v>
      </c>
      <c r="G32" s="61">
        <v>0</v>
      </c>
      <c r="H32" s="62">
        <f t="shared" si="5"/>
        <v>0</v>
      </c>
      <c r="I32" s="74">
        <f t="shared" si="3"/>
        <v>0</v>
      </c>
      <c r="K32" s="61">
        <v>0</v>
      </c>
      <c r="L32" s="61">
        <v>0</v>
      </c>
      <c r="M32" s="62">
        <f t="shared" si="6"/>
        <v>0</v>
      </c>
      <c r="N32" s="74">
        <f t="shared" si="4"/>
        <v>0</v>
      </c>
    </row>
    <row r="33" spans="1:14" x14ac:dyDescent="0.2">
      <c r="A33" s="61">
        <v>0.33333333333333331</v>
      </c>
      <c r="B33" s="61">
        <v>0.76388888888888884</v>
      </c>
      <c r="C33" s="62">
        <f t="shared" si="1"/>
        <v>0.40972222222222221</v>
      </c>
      <c r="D33" s="74">
        <f t="shared" si="2"/>
        <v>9.8333333333333321</v>
      </c>
      <c r="E33" s="63"/>
      <c r="F33" s="61">
        <v>0</v>
      </c>
      <c r="G33" s="61">
        <v>0</v>
      </c>
      <c r="H33" s="62">
        <f t="shared" si="5"/>
        <v>0</v>
      </c>
      <c r="I33" s="74">
        <f t="shared" si="3"/>
        <v>0</v>
      </c>
      <c r="K33" s="61">
        <v>0</v>
      </c>
      <c r="L33" s="61">
        <v>0</v>
      </c>
      <c r="M33" s="62">
        <f t="shared" si="6"/>
        <v>0</v>
      </c>
      <c r="N33" s="74">
        <f t="shared" si="4"/>
        <v>0</v>
      </c>
    </row>
    <row r="34" spans="1:14" x14ac:dyDescent="0.2">
      <c r="A34" s="61">
        <v>0.34027777777777773</v>
      </c>
      <c r="B34" s="61">
        <v>0.8125</v>
      </c>
      <c r="C34" s="62">
        <f t="shared" si="1"/>
        <v>0.45138888888888895</v>
      </c>
      <c r="D34" s="74">
        <f t="shared" si="2"/>
        <v>10.833333333333336</v>
      </c>
      <c r="E34" s="63"/>
      <c r="F34" s="61">
        <v>0</v>
      </c>
      <c r="G34" s="61">
        <v>0</v>
      </c>
      <c r="H34" s="62">
        <f t="shared" si="5"/>
        <v>0</v>
      </c>
      <c r="I34" s="74">
        <f t="shared" si="3"/>
        <v>0</v>
      </c>
      <c r="K34" s="61">
        <v>0</v>
      </c>
      <c r="L34" s="61">
        <v>0</v>
      </c>
      <c r="M34" s="62">
        <f t="shared" si="6"/>
        <v>0</v>
      </c>
      <c r="N34" s="74">
        <f t="shared" si="4"/>
        <v>0</v>
      </c>
    </row>
    <row r="35" spans="1:14" x14ac:dyDescent="0.2">
      <c r="A35" s="61">
        <v>0</v>
      </c>
      <c r="B35" s="61">
        <v>0</v>
      </c>
      <c r="C35" s="62" t="str">
        <f>IF((B35-A35)-$C$29&lt;0," ",((B35-A35)-$C$29))</f>
        <v xml:space="preserve"> </v>
      </c>
      <c r="D35" s="75" t="str">
        <f>IFERROR((C35*24)," ")</f>
        <v xml:space="preserve"> </v>
      </c>
      <c r="E35" s="63"/>
      <c r="F35" s="61">
        <v>0</v>
      </c>
      <c r="G35" s="61">
        <v>0</v>
      </c>
      <c r="H35" s="62">
        <f>(G35-F35)</f>
        <v>0</v>
      </c>
      <c r="I35" s="75">
        <f>IFERROR((H35*24)," ")</f>
        <v>0</v>
      </c>
      <c r="K35" s="61">
        <v>0</v>
      </c>
      <c r="L35" s="61">
        <v>0</v>
      </c>
      <c r="M35" s="62">
        <f>(L35-K35)</f>
        <v>0</v>
      </c>
      <c r="N35" s="75">
        <f>IFERROR((M35*24)," ")</f>
        <v>0</v>
      </c>
    </row>
    <row r="36" spans="1:14" x14ac:dyDescent="0.2">
      <c r="A36" s="61">
        <v>0</v>
      </c>
      <c r="B36" s="61">
        <v>0</v>
      </c>
      <c r="C36" s="62" t="str">
        <f>IF((B36-A36)-$C$29&lt;0," ",((B36-A36)-$C$29))</f>
        <v xml:space="preserve"> </v>
      </c>
      <c r="D36" s="75" t="str">
        <f>IFERROR((C36*24)," ")</f>
        <v xml:space="preserve"> </v>
      </c>
      <c r="E36" s="63"/>
      <c r="F36" s="61">
        <v>0</v>
      </c>
      <c r="G36" s="61">
        <v>0</v>
      </c>
      <c r="H36" s="62">
        <f t="shared" ref="H36" si="7">(G36-F36)</f>
        <v>0</v>
      </c>
      <c r="I36" s="75">
        <f>IFERROR((H36*24)," ")</f>
        <v>0</v>
      </c>
      <c r="K36" s="61">
        <v>0</v>
      </c>
      <c r="L36" s="61">
        <v>0</v>
      </c>
      <c r="M36" s="62">
        <f t="shared" ref="M36" si="8">(L36-K36)</f>
        <v>0</v>
      </c>
      <c r="N36" s="75">
        <f>IFERROR((M36*24)," ")</f>
        <v>0</v>
      </c>
    </row>
    <row r="38" spans="1:14" x14ac:dyDescent="0.2">
      <c r="A38" s="51" t="s">
        <v>19</v>
      </c>
    </row>
    <row r="39" spans="1:14" x14ac:dyDescent="0.2">
      <c r="A39" s="19" t="s">
        <v>20</v>
      </c>
      <c r="B39" s="72">
        <f>B24</f>
        <v>52.58</v>
      </c>
    </row>
    <row r="40" spans="1:14" x14ac:dyDescent="0.2">
      <c r="A40" s="19" t="s">
        <v>21</v>
      </c>
      <c r="B40" s="72">
        <f>C24</f>
        <v>0</v>
      </c>
    </row>
    <row r="41" spans="1:14" x14ac:dyDescent="0.2">
      <c r="A41" s="19" t="s">
        <v>22</v>
      </c>
      <c r="B41" s="72">
        <f>D24</f>
        <v>0</v>
      </c>
    </row>
    <row r="42" spans="1:14" x14ac:dyDescent="0.2">
      <c r="A42" s="19" t="s">
        <v>23</v>
      </c>
      <c r="B42" s="72">
        <f>E24</f>
        <v>0</v>
      </c>
    </row>
    <row r="43" spans="1:14" x14ac:dyDescent="0.2">
      <c r="A43" s="19" t="s">
        <v>24</v>
      </c>
      <c r="B43" s="72">
        <f>F24</f>
        <v>0</v>
      </c>
    </row>
    <row r="44" spans="1:14" x14ac:dyDescent="0.2">
      <c r="A44" s="19" t="s">
        <v>25</v>
      </c>
      <c r="B44" s="72">
        <f>G24</f>
        <v>0</v>
      </c>
      <c r="F44" s="81"/>
      <c r="G44" s="82"/>
      <c r="H44" s="82"/>
    </row>
    <row r="45" spans="1:14" x14ac:dyDescent="0.2">
      <c r="A45" s="19" t="s">
        <v>26</v>
      </c>
      <c r="B45" s="72">
        <f>H24</f>
        <v>0</v>
      </c>
      <c r="F45" s="81"/>
      <c r="G45" s="82"/>
      <c r="H45" s="82"/>
    </row>
    <row r="46" spans="1:14" x14ac:dyDescent="0.2">
      <c r="A46" s="19" t="s">
        <v>27</v>
      </c>
      <c r="B46" s="72">
        <f>I24+J24</f>
        <v>0</v>
      </c>
    </row>
    <row r="47" spans="1:14" x14ac:dyDescent="0.2">
      <c r="A47" s="19" t="s">
        <v>28</v>
      </c>
      <c r="B47" s="72">
        <f>SUM(B39:B46)</f>
        <v>52.58</v>
      </c>
    </row>
    <row r="48" spans="1:14" ht="41.5" customHeight="1" x14ac:dyDescent="0.2"/>
  </sheetData>
  <mergeCells count="7">
    <mergeCell ref="F28:H28"/>
    <mergeCell ref="K28:M28"/>
    <mergeCell ref="F44:H44"/>
    <mergeCell ref="F45:H45"/>
    <mergeCell ref="B6:E6"/>
    <mergeCell ref="I6:K6"/>
    <mergeCell ref="G26:I26"/>
  </mergeCells>
  <conditionalFormatting sqref="D30:D34">
    <cfRule type="cellIs" dxfId="14" priority="3" operator="greaterThan">
      <formula>24</formula>
    </cfRule>
  </conditionalFormatting>
  <conditionalFormatting sqref="I30:I34">
    <cfRule type="cellIs" dxfId="13" priority="2" operator="greaterThan">
      <formula>24</formula>
    </cfRule>
  </conditionalFormatting>
  <conditionalFormatting sqref="N30:N34">
    <cfRule type="cellIs" dxfId="12" priority="1" operator="greaterThan">
      <formula>24</formula>
    </cfRule>
  </conditionalFormatting>
  <pageMargins left="0.7" right="0.7" top="0.75" bottom="0.75" header="0.3" footer="0.3"/>
  <pageSetup paperSize="9" scale="65" fitToWidth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4" name="Check Box 1">
              <controlPr defaultSize="0" autoFill="0" autoLine="0" autoPict="0">
                <anchor moveWithCells="1">
                  <from>
                    <xdr:col>8</xdr:col>
                    <xdr:colOff>127000</xdr:colOff>
                    <xdr:row>6</xdr:row>
                    <xdr:rowOff>12700</xdr:rowOff>
                  </from>
                  <to>
                    <xdr:col>8</xdr:col>
                    <xdr:colOff>609600</xdr:colOff>
                    <xdr:row>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5" name="Check Box 2">
              <controlPr defaultSize="0" autoFill="0" autoLine="0" autoPict="0">
                <anchor moveWithCells="1">
                  <from>
                    <xdr:col>9</xdr:col>
                    <xdr:colOff>190500</xdr:colOff>
                    <xdr:row>6</xdr:row>
                    <xdr:rowOff>63500</xdr:rowOff>
                  </from>
                  <to>
                    <xdr:col>9</xdr:col>
                    <xdr:colOff>609600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6" name="Check Box 3">
              <controlPr defaultSize="0" autoFill="0" autoLine="0" autoPict="0">
                <anchor moveWithCells="1">
                  <from>
                    <xdr:col>8</xdr:col>
                    <xdr:colOff>127000</xdr:colOff>
                    <xdr:row>6</xdr:row>
                    <xdr:rowOff>12700</xdr:rowOff>
                  </from>
                  <to>
                    <xdr:col>8</xdr:col>
                    <xdr:colOff>609600</xdr:colOff>
                    <xdr:row>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7" name="Check Box 4">
              <controlPr defaultSize="0" autoFill="0" autoLine="0" autoPict="0">
                <anchor moveWithCells="1">
                  <from>
                    <xdr:col>9</xdr:col>
                    <xdr:colOff>190500</xdr:colOff>
                    <xdr:row>6</xdr:row>
                    <xdr:rowOff>63500</xdr:rowOff>
                  </from>
                  <to>
                    <xdr:col>9</xdr:col>
                    <xdr:colOff>609600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8" name="Check Box 5">
              <controlPr defaultSize="0" autoFill="0" autoLine="0" autoPict="0">
                <anchor moveWithCells="1">
                  <from>
                    <xdr:col>8</xdr:col>
                    <xdr:colOff>127000</xdr:colOff>
                    <xdr:row>6</xdr:row>
                    <xdr:rowOff>12700</xdr:rowOff>
                  </from>
                  <to>
                    <xdr:col>8</xdr:col>
                    <xdr:colOff>609600</xdr:colOff>
                    <xdr:row>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2" r:id="rId9" name="Check Box 6">
              <controlPr defaultSize="0" autoFill="0" autoLine="0" autoPict="0">
                <anchor moveWithCells="1">
                  <from>
                    <xdr:col>9</xdr:col>
                    <xdr:colOff>190500</xdr:colOff>
                    <xdr:row>6</xdr:row>
                    <xdr:rowOff>63500</xdr:rowOff>
                  </from>
                  <to>
                    <xdr:col>9</xdr:col>
                    <xdr:colOff>609600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3" r:id="rId10" name="Check Box 7">
              <controlPr defaultSize="0" autoFill="0" autoLine="0" autoPict="0">
                <anchor moveWithCells="1">
                  <from>
                    <xdr:col>8</xdr:col>
                    <xdr:colOff>127000</xdr:colOff>
                    <xdr:row>6</xdr:row>
                    <xdr:rowOff>12700</xdr:rowOff>
                  </from>
                  <to>
                    <xdr:col>8</xdr:col>
                    <xdr:colOff>609600</xdr:colOff>
                    <xdr:row>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4" r:id="rId11" name="Check Box 8">
              <controlPr defaultSize="0" autoFill="0" autoLine="0" autoPict="0">
                <anchor moveWithCells="1">
                  <from>
                    <xdr:col>9</xdr:col>
                    <xdr:colOff>190500</xdr:colOff>
                    <xdr:row>6</xdr:row>
                    <xdr:rowOff>63500</xdr:rowOff>
                  </from>
                  <to>
                    <xdr:col>9</xdr:col>
                    <xdr:colOff>825500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5" r:id="rId12" name="Check Box 9">
              <controlPr defaultSize="0" autoFill="0" autoLine="0" autoPict="0">
                <anchor moveWithCells="1">
                  <from>
                    <xdr:col>8</xdr:col>
                    <xdr:colOff>127000</xdr:colOff>
                    <xdr:row>6</xdr:row>
                    <xdr:rowOff>12700</xdr:rowOff>
                  </from>
                  <to>
                    <xdr:col>8</xdr:col>
                    <xdr:colOff>609600</xdr:colOff>
                    <xdr:row>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6" r:id="rId13" name="Check Box 10">
              <controlPr defaultSize="0" autoFill="0" autoLine="0" autoPict="0">
                <anchor moveWithCells="1">
                  <from>
                    <xdr:col>9</xdr:col>
                    <xdr:colOff>190500</xdr:colOff>
                    <xdr:row>6</xdr:row>
                    <xdr:rowOff>63500</xdr:rowOff>
                  </from>
                  <to>
                    <xdr:col>9</xdr:col>
                    <xdr:colOff>609600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7" r:id="rId14" name="Check Box 11">
              <controlPr defaultSize="0" autoFill="0" autoLine="0" autoPict="0">
                <anchor moveWithCells="1">
                  <from>
                    <xdr:col>8</xdr:col>
                    <xdr:colOff>127000</xdr:colOff>
                    <xdr:row>6</xdr:row>
                    <xdr:rowOff>12700</xdr:rowOff>
                  </from>
                  <to>
                    <xdr:col>8</xdr:col>
                    <xdr:colOff>609600</xdr:colOff>
                    <xdr:row>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8" r:id="rId15" name="Check Box 12">
              <controlPr defaultSize="0" autoFill="0" autoLine="0" autoPict="0">
                <anchor moveWithCells="1">
                  <from>
                    <xdr:col>9</xdr:col>
                    <xdr:colOff>190500</xdr:colOff>
                    <xdr:row>6</xdr:row>
                    <xdr:rowOff>63500</xdr:rowOff>
                  </from>
                  <to>
                    <xdr:col>9</xdr:col>
                    <xdr:colOff>825500</xdr:colOff>
                    <xdr:row>7</xdr:row>
                    <xdr:rowOff>25400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Blad10">
    <pageSetUpPr fitToPage="1"/>
  </sheetPr>
  <dimension ref="A1:N48"/>
  <sheetViews>
    <sheetView showGridLines="0" topLeftCell="A26" zoomScale="90" zoomScaleNormal="90" workbookViewId="0">
      <selection activeCell="B32" sqref="B32"/>
    </sheetView>
  </sheetViews>
  <sheetFormatPr baseColWidth="10" defaultColWidth="8.83203125" defaultRowHeight="15" x14ac:dyDescent="0.2"/>
  <cols>
    <col min="1" max="1" width="32.1640625" customWidth="1"/>
    <col min="2" max="2" width="15.33203125" customWidth="1"/>
    <col min="3" max="3" width="11.83203125" customWidth="1"/>
    <col min="4" max="4" width="12.5" bestFit="1" customWidth="1"/>
    <col min="5" max="5" width="9.5" customWidth="1"/>
    <col min="6" max="6" width="10.5" customWidth="1"/>
    <col min="7" max="7" width="17.6640625" customWidth="1"/>
    <col min="8" max="8" width="18" customWidth="1"/>
    <col min="9" max="9" width="18.5" customWidth="1"/>
    <col min="10" max="10" width="13.1640625" customWidth="1"/>
    <col min="13" max="14" width="12.5" bestFit="1" customWidth="1"/>
  </cols>
  <sheetData>
    <row r="1" spans="1:13" ht="16" thickBot="1" x14ac:dyDescent="0.25">
      <c r="D1" s="16"/>
      <c r="E1" s="16"/>
    </row>
    <row r="2" spans="1:13" ht="24.75" customHeight="1" thickBot="1" x14ac:dyDescent="0.25">
      <c r="A2" s="45" t="s">
        <v>39</v>
      </c>
    </row>
    <row r="4" spans="1:13" x14ac:dyDescent="0.2">
      <c r="D4" s="16"/>
    </row>
    <row r="5" spans="1:13" ht="16" thickBot="1" x14ac:dyDescent="0.25"/>
    <row r="6" spans="1:13" ht="30" customHeight="1" x14ac:dyDescent="0.2">
      <c r="A6" s="1" t="s">
        <v>58</v>
      </c>
      <c r="B6" s="83" t="e">
        <f>#REF!</f>
        <v>#REF!</v>
      </c>
      <c r="C6" s="83"/>
      <c r="D6" s="83"/>
      <c r="E6" s="83"/>
      <c r="F6" s="2"/>
      <c r="G6" s="2"/>
      <c r="H6" s="29" t="s">
        <v>33</v>
      </c>
      <c r="I6" s="83" t="e">
        <f>#REF!</f>
        <v>#REF!</v>
      </c>
      <c r="J6" s="83"/>
      <c r="K6" s="83"/>
      <c r="L6" s="3"/>
      <c r="M6" s="4"/>
    </row>
    <row r="7" spans="1:13" ht="17.25" customHeight="1" x14ac:dyDescent="0.2">
      <c r="A7" s="5" t="s">
        <v>0</v>
      </c>
      <c r="B7" s="20">
        <v>44522</v>
      </c>
      <c r="C7" s="7" t="s">
        <v>2</v>
      </c>
      <c r="D7" s="20">
        <v>44528</v>
      </c>
      <c r="E7" s="6"/>
      <c r="F7" s="6"/>
      <c r="G7" s="6"/>
      <c r="H7" s="8" t="s">
        <v>34</v>
      </c>
      <c r="I7" s="6"/>
      <c r="J7" s="6"/>
      <c r="K7" s="6"/>
      <c r="L7" s="9"/>
      <c r="M7" s="10"/>
    </row>
    <row r="8" spans="1:13" x14ac:dyDescent="0.2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9"/>
      <c r="M8" s="10"/>
    </row>
    <row r="9" spans="1:13" ht="17.25" customHeight="1" x14ac:dyDescent="0.2">
      <c r="A9" s="5" t="s">
        <v>35</v>
      </c>
      <c r="B9" s="26" t="s">
        <v>1</v>
      </c>
      <c r="C9" s="6" t="s">
        <v>4</v>
      </c>
      <c r="D9" s="6"/>
      <c r="E9" s="6"/>
      <c r="F9" s="6"/>
      <c r="G9" s="6"/>
      <c r="H9" s="6"/>
      <c r="I9" s="6"/>
      <c r="J9" s="6" t="s">
        <v>40</v>
      </c>
      <c r="K9" s="26"/>
      <c r="L9" s="27"/>
      <c r="M9" s="28"/>
    </row>
    <row r="10" spans="1:13" x14ac:dyDescent="0.2">
      <c r="A10" s="5"/>
      <c r="B10" s="6"/>
      <c r="C10" s="6"/>
      <c r="D10" s="6"/>
      <c r="E10" s="6"/>
      <c r="F10" s="6"/>
      <c r="G10" s="6"/>
      <c r="H10" s="6"/>
      <c r="I10" s="6"/>
      <c r="J10" s="6"/>
      <c r="K10" s="26"/>
      <c r="L10" s="27"/>
      <c r="M10" s="28"/>
    </row>
    <row r="11" spans="1:13" ht="28" x14ac:dyDescent="0.2">
      <c r="A11" s="11" t="s">
        <v>36</v>
      </c>
      <c r="B11" s="26" t="s">
        <v>1</v>
      </c>
      <c r="C11" s="6" t="s">
        <v>4</v>
      </c>
      <c r="D11" s="6"/>
      <c r="E11" s="6"/>
      <c r="F11" s="6"/>
      <c r="G11" s="6"/>
      <c r="H11" s="6"/>
      <c r="I11" s="6"/>
      <c r="J11" s="6" t="s">
        <v>41</v>
      </c>
      <c r="K11" s="26"/>
      <c r="L11" s="27"/>
      <c r="M11" s="28"/>
    </row>
    <row r="12" spans="1:13" x14ac:dyDescent="0.2">
      <c r="A12" s="12"/>
      <c r="B12" s="9"/>
      <c r="C12" s="9"/>
      <c r="D12" s="9"/>
      <c r="E12" s="9"/>
      <c r="F12" s="9"/>
      <c r="G12" s="9"/>
      <c r="H12" s="9"/>
      <c r="I12" s="9"/>
      <c r="J12" s="9"/>
      <c r="K12" s="27"/>
      <c r="L12" s="27"/>
      <c r="M12" s="28"/>
    </row>
    <row r="13" spans="1:13" ht="16" thickBot="1" x14ac:dyDescent="0.25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5"/>
    </row>
    <row r="15" spans="1:13" ht="16" thickBot="1" x14ac:dyDescent="0.25"/>
    <row r="16" spans="1:13" ht="50.5" customHeight="1" thickBot="1" x14ac:dyDescent="0.25">
      <c r="A16" s="46"/>
      <c r="B16" s="47" t="s">
        <v>5</v>
      </c>
      <c r="C16" s="47" t="s">
        <v>6</v>
      </c>
      <c r="D16" s="47" t="s">
        <v>7</v>
      </c>
      <c r="E16" s="47" t="s">
        <v>8</v>
      </c>
      <c r="F16" s="47" t="s">
        <v>9</v>
      </c>
      <c r="G16" s="47" t="s">
        <v>10</v>
      </c>
      <c r="H16" s="58" t="s">
        <v>48</v>
      </c>
      <c r="I16" s="48" t="s">
        <v>57</v>
      </c>
      <c r="J16" s="49" t="s">
        <v>55</v>
      </c>
    </row>
    <row r="17" spans="1:14" x14ac:dyDescent="0.2">
      <c r="A17" s="41" t="s">
        <v>11</v>
      </c>
      <c r="B17" s="66">
        <v>11.2</v>
      </c>
      <c r="C17" s="64">
        <v>0</v>
      </c>
      <c r="D17" s="64">
        <v>0</v>
      </c>
      <c r="E17" s="64">
        <v>0</v>
      </c>
      <c r="F17" s="64">
        <v>0</v>
      </c>
      <c r="G17" s="64">
        <v>0</v>
      </c>
      <c r="H17" s="64">
        <v>0</v>
      </c>
      <c r="I17" s="64">
        <v>0</v>
      </c>
      <c r="J17" s="65">
        <v>0</v>
      </c>
    </row>
    <row r="18" spans="1:14" x14ac:dyDescent="0.2">
      <c r="A18" s="42" t="s">
        <v>12</v>
      </c>
      <c r="B18" s="66">
        <v>0</v>
      </c>
      <c r="C18" s="66">
        <v>0</v>
      </c>
      <c r="D18" s="66">
        <v>0</v>
      </c>
      <c r="E18" s="66">
        <v>0</v>
      </c>
      <c r="F18" s="66">
        <v>0</v>
      </c>
      <c r="G18" s="66">
        <v>0</v>
      </c>
      <c r="H18" s="66">
        <v>0</v>
      </c>
      <c r="I18" s="66">
        <v>0</v>
      </c>
      <c r="J18" s="67">
        <v>7</v>
      </c>
    </row>
    <row r="19" spans="1:14" x14ac:dyDescent="0.2">
      <c r="A19" s="42" t="s">
        <v>13</v>
      </c>
      <c r="B19" s="66">
        <v>10</v>
      </c>
      <c r="C19" s="66">
        <v>0</v>
      </c>
      <c r="D19" s="66">
        <v>0</v>
      </c>
      <c r="E19" s="66">
        <v>0</v>
      </c>
      <c r="F19" s="66">
        <v>0</v>
      </c>
      <c r="G19" s="66">
        <v>0</v>
      </c>
      <c r="H19" s="66">
        <v>0</v>
      </c>
      <c r="I19" s="66">
        <v>0</v>
      </c>
      <c r="J19" s="67">
        <v>0</v>
      </c>
    </row>
    <row r="20" spans="1:14" x14ac:dyDescent="0.2">
      <c r="A20" s="42" t="s">
        <v>14</v>
      </c>
      <c r="B20" s="66">
        <v>10.17</v>
      </c>
      <c r="C20" s="66">
        <v>0</v>
      </c>
      <c r="D20" s="66">
        <v>0</v>
      </c>
      <c r="E20" s="66">
        <v>0</v>
      </c>
      <c r="F20" s="66">
        <v>0</v>
      </c>
      <c r="G20" s="66">
        <v>0</v>
      </c>
      <c r="H20" s="66">
        <v>0</v>
      </c>
      <c r="I20" s="66">
        <v>0</v>
      </c>
      <c r="J20" s="67">
        <v>0</v>
      </c>
    </row>
    <row r="21" spans="1:14" x14ac:dyDescent="0.2">
      <c r="A21" s="42" t="s">
        <v>15</v>
      </c>
      <c r="B21" s="66">
        <v>10.92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66">
        <v>0</v>
      </c>
      <c r="I21" s="66">
        <v>0</v>
      </c>
      <c r="J21" s="67">
        <v>0</v>
      </c>
    </row>
    <row r="22" spans="1:14" x14ac:dyDescent="0.2">
      <c r="A22" s="42" t="s">
        <v>16</v>
      </c>
      <c r="B22" s="66">
        <v>0</v>
      </c>
      <c r="C22" s="66">
        <v>0</v>
      </c>
      <c r="D22" s="66">
        <v>0</v>
      </c>
      <c r="E22" s="66">
        <v>0</v>
      </c>
      <c r="F22" s="66">
        <v>0</v>
      </c>
      <c r="G22" s="66">
        <v>0</v>
      </c>
      <c r="H22" s="66">
        <v>0</v>
      </c>
      <c r="I22" s="66">
        <v>0</v>
      </c>
      <c r="J22" s="67">
        <v>0</v>
      </c>
    </row>
    <row r="23" spans="1:14" ht="16" thickBot="1" x14ac:dyDescent="0.25">
      <c r="A23" s="43" t="s">
        <v>17</v>
      </c>
      <c r="B23" s="68">
        <v>0</v>
      </c>
      <c r="C23" s="68">
        <v>0</v>
      </c>
      <c r="D23" s="68">
        <v>0</v>
      </c>
      <c r="E23" s="68">
        <v>0</v>
      </c>
      <c r="F23" s="68">
        <v>0</v>
      </c>
      <c r="G23" s="68">
        <v>0</v>
      </c>
      <c r="H23" s="68">
        <v>0</v>
      </c>
      <c r="I23" s="68">
        <v>0</v>
      </c>
      <c r="J23" s="69">
        <v>0</v>
      </c>
    </row>
    <row r="24" spans="1:14" ht="16" thickBot="1" x14ac:dyDescent="0.25">
      <c r="A24" s="44" t="s">
        <v>18</v>
      </c>
      <c r="B24" s="70">
        <f>SUM(B17:B23)</f>
        <v>42.29</v>
      </c>
      <c r="C24" s="70">
        <f t="shared" ref="C24:J24" si="0">SUM(C17:C23)</f>
        <v>0</v>
      </c>
      <c r="D24" s="70">
        <f t="shared" si="0"/>
        <v>0</v>
      </c>
      <c r="E24" s="70">
        <f t="shared" si="0"/>
        <v>0</v>
      </c>
      <c r="F24" s="70">
        <f t="shared" si="0"/>
        <v>0</v>
      </c>
      <c r="G24" s="70">
        <f t="shared" si="0"/>
        <v>0</v>
      </c>
      <c r="H24" s="70">
        <f t="shared" si="0"/>
        <v>0</v>
      </c>
      <c r="I24" s="70">
        <f t="shared" si="0"/>
        <v>0</v>
      </c>
      <c r="J24" s="71">
        <f t="shared" si="0"/>
        <v>7</v>
      </c>
    </row>
    <row r="25" spans="1:14" x14ac:dyDescent="0.2">
      <c r="A25" s="16"/>
      <c r="B25" s="17"/>
      <c r="C25" s="18"/>
    </row>
    <row r="26" spans="1:14" ht="56" customHeight="1" x14ac:dyDescent="0.2">
      <c r="G26" s="87" t="s">
        <v>52</v>
      </c>
      <c r="H26" s="88"/>
      <c r="I26" s="88"/>
    </row>
    <row r="28" spans="1:14" ht="56" x14ac:dyDescent="0.2">
      <c r="A28" s="76" t="s">
        <v>47</v>
      </c>
      <c r="B28" s="56"/>
      <c r="C28" s="54" t="s">
        <v>46</v>
      </c>
      <c r="D28" s="60"/>
      <c r="F28" s="84" t="s">
        <v>49</v>
      </c>
      <c r="G28" s="85"/>
      <c r="H28" s="86"/>
      <c r="K28" s="84" t="s">
        <v>50</v>
      </c>
      <c r="L28" s="85"/>
      <c r="M28" s="85"/>
    </row>
    <row r="29" spans="1:14" x14ac:dyDescent="0.2">
      <c r="A29" s="55" t="s">
        <v>45</v>
      </c>
      <c r="B29" s="55" t="s">
        <v>2</v>
      </c>
      <c r="C29" s="57">
        <v>2.0833333333333332E-2</v>
      </c>
      <c r="D29" s="73" t="s">
        <v>51</v>
      </c>
      <c r="F29" s="50" t="s">
        <v>45</v>
      </c>
      <c r="G29" s="50" t="s">
        <v>2</v>
      </c>
      <c r="H29" s="53"/>
      <c r="I29" s="73" t="s">
        <v>51</v>
      </c>
      <c r="K29" s="50" t="s">
        <v>45</v>
      </c>
      <c r="L29" s="50" t="s">
        <v>2</v>
      </c>
      <c r="M29" s="53"/>
      <c r="N29" s="73" t="s">
        <v>51</v>
      </c>
    </row>
    <row r="30" spans="1:14" x14ac:dyDescent="0.2">
      <c r="A30" s="61">
        <v>0.34027777777777773</v>
      </c>
      <c r="B30" s="61">
        <v>0.83333333333333337</v>
      </c>
      <c r="C30" s="62">
        <f t="shared" ref="C30:C34" si="1">IF((B30-A30)-$C$29&lt;0," ",((B30-A30)-$C$29))</f>
        <v>0.47222222222222232</v>
      </c>
      <c r="D30" s="74">
        <f t="shared" ref="D30:D34" si="2">IFERROR((C30*24)," ")</f>
        <v>11.333333333333336</v>
      </c>
      <c r="E30" s="63"/>
      <c r="F30" s="61">
        <v>0</v>
      </c>
      <c r="G30" s="61">
        <v>0</v>
      </c>
      <c r="H30" s="62">
        <f>(G30-F30)</f>
        <v>0</v>
      </c>
      <c r="I30" s="74">
        <f t="shared" ref="I30:I34" si="3">IFERROR((H30*24)," ")</f>
        <v>0</v>
      </c>
      <c r="K30" s="61">
        <v>0</v>
      </c>
      <c r="L30" s="61">
        <v>0</v>
      </c>
      <c r="M30" s="62">
        <f>(L30-K30)</f>
        <v>0</v>
      </c>
      <c r="N30" s="74">
        <f t="shared" ref="N30:N34" si="4">IFERROR((M30*24)," ")</f>
        <v>0</v>
      </c>
    </row>
    <row r="31" spans="1:14" x14ac:dyDescent="0.2">
      <c r="A31" s="61">
        <v>0.375</v>
      </c>
      <c r="B31" s="61">
        <v>0.6875</v>
      </c>
      <c r="C31" s="62">
        <f t="shared" si="1"/>
        <v>0.29166666666666669</v>
      </c>
      <c r="D31" s="74">
        <f t="shared" si="2"/>
        <v>7</v>
      </c>
      <c r="E31" s="63"/>
      <c r="F31" s="61">
        <v>0</v>
      </c>
      <c r="G31" s="61">
        <v>0</v>
      </c>
      <c r="H31" s="62">
        <f t="shared" ref="H31:H34" si="5">(G31-F31)</f>
        <v>0</v>
      </c>
      <c r="I31" s="74">
        <f t="shared" si="3"/>
        <v>0</v>
      </c>
      <c r="K31" s="61">
        <v>0</v>
      </c>
      <c r="L31" s="61">
        <v>0</v>
      </c>
      <c r="M31" s="62">
        <f t="shared" ref="M31:M34" si="6">(L31-K31)</f>
        <v>0</v>
      </c>
      <c r="N31" s="74">
        <f t="shared" si="4"/>
        <v>0</v>
      </c>
    </row>
    <row r="32" spans="1:14" x14ac:dyDescent="0.2">
      <c r="A32" s="61">
        <v>0.35416666666666669</v>
      </c>
      <c r="B32" s="61">
        <v>0.79166666666666663</v>
      </c>
      <c r="C32" s="62">
        <f t="shared" si="1"/>
        <v>0.41666666666666663</v>
      </c>
      <c r="D32" s="74">
        <f t="shared" si="2"/>
        <v>10</v>
      </c>
      <c r="E32" s="63"/>
      <c r="F32" s="61">
        <v>0</v>
      </c>
      <c r="G32" s="61">
        <v>0</v>
      </c>
      <c r="H32" s="62">
        <f t="shared" si="5"/>
        <v>0</v>
      </c>
      <c r="I32" s="74">
        <f t="shared" si="3"/>
        <v>0</v>
      </c>
      <c r="K32" s="61">
        <v>0</v>
      </c>
      <c r="L32" s="61">
        <v>0</v>
      </c>
      <c r="M32" s="62">
        <f t="shared" si="6"/>
        <v>0</v>
      </c>
      <c r="N32" s="74">
        <f t="shared" si="4"/>
        <v>0</v>
      </c>
    </row>
    <row r="33" spans="1:14" x14ac:dyDescent="0.2">
      <c r="A33" s="61">
        <v>0.33680555555555558</v>
      </c>
      <c r="B33" s="61">
        <v>0.78125</v>
      </c>
      <c r="C33" s="62">
        <f t="shared" si="1"/>
        <v>0.4236111111111111</v>
      </c>
      <c r="D33" s="74">
        <f t="shared" si="2"/>
        <v>10.166666666666666</v>
      </c>
      <c r="E33" s="63"/>
      <c r="F33" s="61">
        <v>0</v>
      </c>
      <c r="G33" s="61">
        <v>0</v>
      </c>
      <c r="H33" s="62">
        <f t="shared" si="5"/>
        <v>0</v>
      </c>
      <c r="I33" s="74">
        <f t="shared" si="3"/>
        <v>0</v>
      </c>
      <c r="K33" s="61">
        <v>0</v>
      </c>
      <c r="L33" s="61">
        <v>0</v>
      </c>
      <c r="M33" s="62">
        <f t="shared" si="6"/>
        <v>0</v>
      </c>
      <c r="N33" s="74">
        <f t="shared" si="4"/>
        <v>0</v>
      </c>
    </row>
    <row r="34" spans="1:14" x14ac:dyDescent="0.2">
      <c r="A34" s="61">
        <v>0.33680555555555558</v>
      </c>
      <c r="B34" s="61">
        <v>0.8125</v>
      </c>
      <c r="C34" s="62">
        <f t="shared" si="1"/>
        <v>0.4548611111111111</v>
      </c>
      <c r="D34" s="74">
        <f t="shared" si="2"/>
        <v>10.916666666666666</v>
      </c>
      <c r="E34" s="63"/>
      <c r="F34" s="61">
        <v>0</v>
      </c>
      <c r="G34" s="61">
        <v>0</v>
      </c>
      <c r="H34" s="62">
        <f t="shared" si="5"/>
        <v>0</v>
      </c>
      <c r="I34" s="74">
        <f t="shared" si="3"/>
        <v>0</v>
      </c>
      <c r="K34" s="61">
        <v>0</v>
      </c>
      <c r="L34" s="61">
        <v>0</v>
      </c>
      <c r="M34" s="62">
        <f t="shared" si="6"/>
        <v>0</v>
      </c>
      <c r="N34" s="74">
        <f t="shared" si="4"/>
        <v>0</v>
      </c>
    </row>
    <row r="35" spans="1:14" x14ac:dyDescent="0.2">
      <c r="A35" s="61">
        <v>0</v>
      </c>
      <c r="B35" s="61">
        <v>0</v>
      </c>
      <c r="C35" s="62" t="str">
        <f>IF((B35-A35)-$C$29&lt;0," ",((B35-A35)-$C$29))</f>
        <v xml:space="preserve"> </v>
      </c>
      <c r="D35" s="75" t="str">
        <f>IFERROR((C35*24)," ")</f>
        <v xml:space="preserve"> </v>
      </c>
      <c r="E35" s="63"/>
      <c r="F35" s="61">
        <v>0</v>
      </c>
      <c r="G35" s="61">
        <v>0</v>
      </c>
      <c r="H35" s="62">
        <f>(G35-F35)</f>
        <v>0</v>
      </c>
      <c r="I35" s="75">
        <f>IFERROR((H35*24)," ")</f>
        <v>0</v>
      </c>
      <c r="K35" s="61">
        <v>0</v>
      </c>
      <c r="L35" s="61">
        <v>0</v>
      </c>
      <c r="M35" s="62">
        <f>(L35-K35)</f>
        <v>0</v>
      </c>
      <c r="N35" s="75">
        <f>IFERROR((M35*24)," ")</f>
        <v>0</v>
      </c>
    </row>
    <row r="36" spans="1:14" x14ac:dyDescent="0.2">
      <c r="A36" s="61">
        <v>0</v>
      </c>
      <c r="B36" s="61">
        <v>0</v>
      </c>
      <c r="C36" s="62" t="str">
        <f>IF((B36-A36)-$C$29&lt;0," ",((B36-A36)-$C$29))</f>
        <v xml:space="preserve"> </v>
      </c>
      <c r="D36" s="75" t="str">
        <f>IFERROR((C36*24)," ")</f>
        <v xml:space="preserve"> </v>
      </c>
      <c r="E36" s="63"/>
      <c r="F36" s="61">
        <v>0</v>
      </c>
      <c r="G36" s="61">
        <v>0</v>
      </c>
      <c r="H36" s="62">
        <f t="shared" ref="H36" si="7">(G36-F36)</f>
        <v>0</v>
      </c>
      <c r="I36" s="75">
        <f>IFERROR((H36*24)," ")</f>
        <v>0</v>
      </c>
      <c r="K36" s="61">
        <v>0</v>
      </c>
      <c r="L36" s="61">
        <v>0</v>
      </c>
      <c r="M36" s="62">
        <f t="shared" ref="M36" si="8">(L36-K36)</f>
        <v>0</v>
      </c>
      <c r="N36" s="75">
        <f>IFERROR((M36*24)," ")</f>
        <v>0</v>
      </c>
    </row>
    <row r="38" spans="1:14" x14ac:dyDescent="0.2">
      <c r="A38" s="51" t="s">
        <v>19</v>
      </c>
    </row>
    <row r="39" spans="1:14" x14ac:dyDescent="0.2">
      <c r="A39" s="19" t="s">
        <v>20</v>
      </c>
      <c r="B39" s="72">
        <f>B24</f>
        <v>42.29</v>
      </c>
    </row>
    <row r="40" spans="1:14" x14ac:dyDescent="0.2">
      <c r="A40" s="19" t="s">
        <v>21</v>
      </c>
      <c r="B40" s="72">
        <f>C24</f>
        <v>0</v>
      </c>
    </row>
    <row r="41" spans="1:14" x14ac:dyDescent="0.2">
      <c r="A41" s="19" t="s">
        <v>22</v>
      </c>
      <c r="B41" s="72">
        <f>D24</f>
        <v>0</v>
      </c>
    </row>
    <row r="42" spans="1:14" x14ac:dyDescent="0.2">
      <c r="A42" s="19" t="s">
        <v>23</v>
      </c>
      <c r="B42" s="72">
        <f>E24</f>
        <v>0</v>
      </c>
    </row>
    <row r="43" spans="1:14" x14ac:dyDescent="0.2">
      <c r="A43" s="19" t="s">
        <v>24</v>
      </c>
      <c r="B43" s="72">
        <f>F24</f>
        <v>0</v>
      </c>
    </row>
    <row r="44" spans="1:14" x14ac:dyDescent="0.2">
      <c r="A44" s="19" t="s">
        <v>25</v>
      </c>
      <c r="B44" s="72">
        <f>G24</f>
        <v>0</v>
      </c>
      <c r="F44" s="81"/>
      <c r="G44" s="82"/>
      <c r="H44" s="82"/>
    </row>
    <row r="45" spans="1:14" x14ac:dyDescent="0.2">
      <c r="A45" s="19" t="s">
        <v>26</v>
      </c>
      <c r="B45" s="72">
        <f>H24</f>
        <v>0</v>
      </c>
      <c r="F45" s="81"/>
      <c r="G45" s="82"/>
      <c r="H45" s="82"/>
    </row>
    <row r="46" spans="1:14" x14ac:dyDescent="0.2">
      <c r="A46" s="19" t="s">
        <v>27</v>
      </c>
      <c r="B46" s="72">
        <f>I24+J24</f>
        <v>7</v>
      </c>
    </row>
    <row r="47" spans="1:14" x14ac:dyDescent="0.2">
      <c r="A47" s="19" t="s">
        <v>28</v>
      </c>
      <c r="B47" s="72">
        <f>SUM(B39:B46)</f>
        <v>49.29</v>
      </c>
    </row>
    <row r="48" spans="1:14" ht="41.5" customHeight="1" x14ac:dyDescent="0.2"/>
  </sheetData>
  <mergeCells count="7">
    <mergeCell ref="F28:H28"/>
    <mergeCell ref="K28:M28"/>
    <mergeCell ref="F44:H44"/>
    <mergeCell ref="F45:H45"/>
    <mergeCell ref="B6:E6"/>
    <mergeCell ref="I6:K6"/>
    <mergeCell ref="G26:I26"/>
  </mergeCells>
  <conditionalFormatting sqref="D30:D34">
    <cfRule type="cellIs" dxfId="11" priority="3" operator="greaterThan">
      <formula>24</formula>
    </cfRule>
  </conditionalFormatting>
  <conditionalFormatting sqref="I30:I34">
    <cfRule type="cellIs" dxfId="10" priority="2" operator="greaterThan">
      <formula>24</formula>
    </cfRule>
  </conditionalFormatting>
  <conditionalFormatting sqref="N30:N34">
    <cfRule type="cellIs" dxfId="9" priority="1" operator="greaterThan">
      <formula>24</formula>
    </cfRule>
  </conditionalFormatting>
  <pageMargins left="0.7" right="0.7" top="0.75" bottom="0.75" header="0.3" footer="0.3"/>
  <pageSetup paperSize="9" scale="65" fitToWidth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4" name="Check Box 1">
              <controlPr defaultSize="0" autoFill="0" autoLine="0" autoPict="0">
                <anchor moveWithCells="1">
                  <from>
                    <xdr:col>8</xdr:col>
                    <xdr:colOff>127000</xdr:colOff>
                    <xdr:row>6</xdr:row>
                    <xdr:rowOff>12700</xdr:rowOff>
                  </from>
                  <to>
                    <xdr:col>8</xdr:col>
                    <xdr:colOff>609600</xdr:colOff>
                    <xdr:row>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2" r:id="rId5" name="Check Box 2">
              <controlPr defaultSize="0" autoFill="0" autoLine="0" autoPict="0">
                <anchor moveWithCells="1">
                  <from>
                    <xdr:col>9</xdr:col>
                    <xdr:colOff>190500</xdr:colOff>
                    <xdr:row>6</xdr:row>
                    <xdr:rowOff>63500</xdr:rowOff>
                  </from>
                  <to>
                    <xdr:col>9</xdr:col>
                    <xdr:colOff>609600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3" r:id="rId6" name="Check Box 3">
              <controlPr defaultSize="0" autoFill="0" autoLine="0" autoPict="0">
                <anchor moveWithCells="1">
                  <from>
                    <xdr:col>8</xdr:col>
                    <xdr:colOff>127000</xdr:colOff>
                    <xdr:row>6</xdr:row>
                    <xdr:rowOff>12700</xdr:rowOff>
                  </from>
                  <to>
                    <xdr:col>8</xdr:col>
                    <xdr:colOff>609600</xdr:colOff>
                    <xdr:row>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4" r:id="rId7" name="Check Box 4">
              <controlPr defaultSize="0" autoFill="0" autoLine="0" autoPict="0">
                <anchor moveWithCells="1">
                  <from>
                    <xdr:col>9</xdr:col>
                    <xdr:colOff>190500</xdr:colOff>
                    <xdr:row>6</xdr:row>
                    <xdr:rowOff>63500</xdr:rowOff>
                  </from>
                  <to>
                    <xdr:col>9</xdr:col>
                    <xdr:colOff>609600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5" r:id="rId8" name="Check Box 5">
              <controlPr defaultSize="0" autoFill="0" autoLine="0" autoPict="0">
                <anchor moveWithCells="1">
                  <from>
                    <xdr:col>8</xdr:col>
                    <xdr:colOff>127000</xdr:colOff>
                    <xdr:row>6</xdr:row>
                    <xdr:rowOff>12700</xdr:rowOff>
                  </from>
                  <to>
                    <xdr:col>8</xdr:col>
                    <xdr:colOff>609600</xdr:colOff>
                    <xdr:row>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6" r:id="rId9" name="Check Box 6">
              <controlPr defaultSize="0" autoFill="0" autoLine="0" autoPict="0">
                <anchor moveWithCells="1">
                  <from>
                    <xdr:col>9</xdr:col>
                    <xdr:colOff>190500</xdr:colOff>
                    <xdr:row>6</xdr:row>
                    <xdr:rowOff>63500</xdr:rowOff>
                  </from>
                  <to>
                    <xdr:col>9</xdr:col>
                    <xdr:colOff>609600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7" r:id="rId10" name="Check Box 7">
              <controlPr defaultSize="0" autoFill="0" autoLine="0" autoPict="0">
                <anchor moveWithCells="1">
                  <from>
                    <xdr:col>8</xdr:col>
                    <xdr:colOff>127000</xdr:colOff>
                    <xdr:row>6</xdr:row>
                    <xdr:rowOff>12700</xdr:rowOff>
                  </from>
                  <to>
                    <xdr:col>8</xdr:col>
                    <xdr:colOff>609600</xdr:colOff>
                    <xdr:row>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8" r:id="rId11" name="Check Box 8">
              <controlPr defaultSize="0" autoFill="0" autoLine="0" autoPict="0">
                <anchor moveWithCells="1">
                  <from>
                    <xdr:col>9</xdr:col>
                    <xdr:colOff>190500</xdr:colOff>
                    <xdr:row>6</xdr:row>
                    <xdr:rowOff>63500</xdr:rowOff>
                  </from>
                  <to>
                    <xdr:col>9</xdr:col>
                    <xdr:colOff>825500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9" r:id="rId12" name="Check Box 9">
              <controlPr defaultSize="0" autoFill="0" autoLine="0" autoPict="0">
                <anchor moveWithCells="1">
                  <from>
                    <xdr:col>8</xdr:col>
                    <xdr:colOff>127000</xdr:colOff>
                    <xdr:row>6</xdr:row>
                    <xdr:rowOff>12700</xdr:rowOff>
                  </from>
                  <to>
                    <xdr:col>8</xdr:col>
                    <xdr:colOff>609600</xdr:colOff>
                    <xdr:row>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0" r:id="rId13" name="Check Box 10">
              <controlPr defaultSize="0" autoFill="0" autoLine="0" autoPict="0">
                <anchor moveWithCells="1">
                  <from>
                    <xdr:col>9</xdr:col>
                    <xdr:colOff>190500</xdr:colOff>
                    <xdr:row>6</xdr:row>
                    <xdr:rowOff>63500</xdr:rowOff>
                  </from>
                  <to>
                    <xdr:col>9</xdr:col>
                    <xdr:colOff>609600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1" r:id="rId14" name="Check Box 11">
              <controlPr defaultSize="0" autoFill="0" autoLine="0" autoPict="0">
                <anchor moveWithCells="1">
                  <from>
                    <xdr:col>8</xdr:col>
                    <xdr:colOff>127000</xdr:colOff>
                    <xdr:row>6</xdr:row>
                    <xdr:rowOff>12700</xdr:rowOff>
                  </from>
                  <to>
                    <xdr:col>8</xdr:col>
                    <xdr:colOff>609600</xdr:colOff>
                    <xdr:row>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2" r:id="rId15" name="Check Box 12">
              <controlPr defaultSize="0" autoFill="0" autoLine="0" autoPict="0">
                <anchor moveWithCells="1">
                  <from>
                    <xdr:col>9</xdr:col>
                    <xdr:colOff>190500</xdr:colOff>
                    <xdr:row>6</xdr:row>
                    <xdr:rowOff>63500</xdr:rowOff>
                  </from>
                  <to>
                    <xdr:col>9</xdr:col>
                    <xdr:colOff>825500</xdr:colOff>
                    <xdr:row>7</xdr:row>
                    <xdr:rowOff>25400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Blad11">
    <pageSetUpPr fitToPage="1"/>
  </sheetPr>
  <dimension ref="A1:N48"/>
  <sheetViews>
    <sheetView showGridLines="0" topLeftCell="A26" zoomScale="90" zoomScaleNormal="90" workbookViewId="0">
      <selection activeCell="H24" sqref="H24"/>
    </sheetView>
  </sheetViews>
  <sheetFormatPr baseColWidth="10" defaultColWidth="8.83203125" defaultRowHeight="15" x14ac:dyDescent="0.2"/>
  <cols>
    <col min="1" max="1" width="32.1640625" customWidth="1"/>
    <col min="2" max="2" width="15.33203125" customWidth="1"/>
    <col min="3" max="3" width="11.83203125" customWidth="1"/>
    <col min="4" max="4" width="12.5" bestFit="1" customWidth="1"/>
    <col min="5" max="5" width="9.5" customWidth="1"/>
    <col min="6" max="6" width="10.5" customWidth="1"/>
    <col min="7" max="7" width="17.6640625" customWidth="1"/>
    <col min="8" max="8" width="18" customWidth="1"/>
    <col min="9" max="9" width="18.5" customWidth="1"/>
    <col min="10" max="10" width="13.1640625" customWidth="1"/>
    <col min="13" max="14" width="12.5" bestFit="1" customWidth="1"/>
  </cols>
  <sheetData>
    <row r="1" spans="1:13" ht="16" thickBot="1" x14ac:dyDescent="0.25">
      <c r="D1" s="16"/>
      <c r="E1" s="16"/>
    </row>
    <row r="2" spans="1:13" ht="24.75" customHeight="1" thickBot="1" x14ac:dyDescent="0.25">
      <c r="A2" s="45" t="s">
        <v>39</v>
      </c>
    </row>
    <row r="4" spans="1:13" x14ac:dyDescent="0.2">
      <c r="D4" s="16"/>
    </row>
    <row r="5" spans="1:13" ht="16" thickBot="1" x14ac:dyDescent="0.25"/>
    <row r="6" spans="1:13" ht="30" customHeight="1" x14ac:dyDescent="0.2">
      <c r="A6" s="1" t="s">
        <v>58</v>
      </c>
      <c r="B6" s="83" t="e">
        <f>#REF!</f>
        <v>#REF!</v>
      </c>
      <c r="C6" s="83"/>
      <c r="D6" s="83"/>
      <c r="E6" s="83"/>
      <c r="F6" s="2"/>
      <c r="G6" s="2"/>
      <c r="H6" s="29" t="s">
        <v>33</v>
      </c>
      <c r="I6" s="83" t="e">
        <f>#REF!</f>
        <v>#REF!</v>
      </c>
      <c r="J6" s="83"/>
      <c r="K6" s="83"/>
      <c r="L6" s="3"/>
      <c r="M6" s="4"/>
    </row>
    <row r="7" spans="1:13" ht="17.25" customHeight="1" x14ac:dyDescent="0.2">
      <c r="A7" s="5" t="s">
        <v>0</v>
      </c>
      <c r="B7" s="20">
        <v>44529</v>
      </c>
      <c r="C7" s="7" t="s">
        <v>2</v>
      </c>
      <c r="D7" s="20">
        <v>44535</v>
      </c>
      <c r="E7" s="6"/>
      <c r="F7" s="6"/>
      <c r="G7" s="6"/>
      <c r="H7" s="8" t="s">
        <v>34</v>
      </c>
      <c r="I7" s="6"/>
      <c r="J7" s="6"/>
      <c r="K7" s="6"/>
      <c r="L7" s="9"/>
      <c r="M7" s="10"/>
    </row>
    <row r="8" spans="1:13" x14ac:dyDescent="0.2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9"/>
      <c r="M8" s="10"/>
    </row>
    <row r="9" spans="1:13" ht="17.25" customHeight="1" x14ac:dyDescent="0.2">
      <c r="A9" s="5" t="s">
        <v>35</v>
      </c>
      <c r="B9" s="26" t="s">
        <v>1</v>
      </c>
      <c r="C9" s="6" t="s">
        <v>4</v>
      </c>
      <c r="D9" s="6"/>
      <c r="E9" s="6"/>
      <c r="F9" s="6"/>
      <c r="G9" s="6"/>
      <c r="H9" s="6"/>
      <c r="I9" s="6"/>
      <c r="J9" s="6" t="s">
        <v>40</v>
      </c>
      <c r="K9" s="26"/>
      <c r="L9" s="27"/>
      <c r="M9" s="28"/>
    </row>
    <row r="10" spans="1:13" x14ac:dyDescent="0.2">
      <c r="A10" s="5"/>
      <c r="B10" s="6"/>
      <c r="C10" s="6"/>
      <c r="D10" s="6"/>
      <c r="E10" s="6"/>
      <c r="F10" s="6"/>
      <c r="G10" s="6"/>
      <c r="H10" s="6"/>
      <c r="I10" s="6"/>
      <c r="J10" s="6"/>
      <c r="K10" s="26"/>
      <c r="L10" s="27"/>
      <c r="M10" s="28"/>
    </row>
    <row r="11" spans="1:13" ht="28" x14ac:dyDescent="0.2">
      <c r="A11" s="11" t="s">
        <v>36</v>
      </c>
      <c r="B11" s="26" t="s">
        <v>1</v>
      </c>
      <c r="C11" s="6" t="s">
        <v>4</v>
      </c>
      <c r="D11" s="6"/>
      <c r="E11" s="6"/>
      <c r="F11" s="6"/>
      <c r="G11" s="6"/>
      <c r="H11" s="6"/>
      <c r="I11" s="6"/>
      <c r="J11" s="6" t="s">
        <v>41</v>
      </c>
      <c r="K11" s="26"/>
      <c r="L11" s="27"/>
      <c r="M11" s="28"/>
    </row>
    <row r="12" spans="1:13" x14ac:dyDescent="0.2">
      <c r="A12" s="12"/>
      <c r="B12" s="9"/>
      <c r="C12" s="9"/>
      <c r="D12" s="9"/>
      <c r="E12" s="9"/>
      <c r="F12" s="9"/>
      <c r="G12" s="9"/>
      <c r="H12" s="9"/>
      <c r="I12" s="9"/>
      <c r="J12" s="9"/>
      <c r="K12" s="27"/>
      <c r="L12" s="27"/>
      <c r="M12" s="28"/>
    </row>
    <row r="13" spans="1:13" ht="16" thickBot="1" x14ac:dyDescent="0.25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5"/>
    </row>
    <row r="15" spans="1:13" ht="16" thickBot="1" x14ac:dyDescent="0.25"/>
    <row r="16" spans="1:13" ht="50.5" customHeight="1" thickBot="1" x14ac:dyDescent="0.25">
      <c r="A16" s="46"/>
      <c r="B16" s="47" t="s">
        <v>5</v>
      </c>
      <c r="C16" s="47" t="s">
        <v>6</v>
      </c>
      <c r="D16" s="47" t="s">
        <v>7</v>
      </c>
      <c r="E16" s="47" t="s">
        <v>8</v>
      </c>
      <c r="F16" s="47" t="s">
        <v>9</v>
      </c>
      <c r="G16" s="47" t="s">
        <v>10</v>
      </c>
      <c r="H16" s="58" t="s">
        <v>48</v>
      </c>
      <c r="I16" s="48" t="s">
        <v>53</v>
      </c>
      <c r="J16" s="49" t="s">
        <v>56</v>
      </c>
    </row>
    <row r="17" spans="1:14" x14ac:dyDescent="0.2">
      <c r="A17" s="41" t="s">
        <v>11</v>
      </c>
      <c r="B17" s="66">
        <v>10.25</v>
      </c>
      <c r="C17" s="64">
        <v>0</v>
      </c>
      <c r="D17" s="64">
        <v>0</v>
      </c>
      <c r="E17" s="64">
        <v>0</v>
      </c>
      <c r="F17" s="64">
        <v>0</v>
      </c>
      <c r="G17" s="64">
        <v>0</v>
      </c>
      <c r="H17" s="64">
        <v>0</v>
      </c>
      <c r="I17" s="64">
        <v>0</v>
      </c>
      <c r="J17" s="65">
        <v>0</v>
      </c>
    </row>
    <row r="18" spans="1:14" x14ac:dyDescent="0.2">
      <c r="A18" s="42" t="s">
        <v>12</v>
      </c>
      <c r="B18" s="66">
        <v>11.83</v>
      </c>
      <c r="C18" s="66">
        <v>0</v>
      </c>
      <c r="D18" s="66">
        <v>0</v>
      </c>
      <c r="E18" s="66">
        <v>0</v>
      </c>
      <c r="F18" s="66">
        <v>0</v>
      </c>
      <c r="G18" s="66">
        <v>0</v>
      </c>
      <c r="H18" s="66">
        <v>0</v>
      </c>
      <c r="I18" s="66">
        <v>0</v>
      </c>
      <c r="J18" s="67">
        <v>0</v>
      </c>
    </row>
    <row r="19" spans="1:14" x14ac:dyDescent="0.2">
      <c r="A19" s="42" t="s">
        <v>13</v>
      </c>
      <c r="B19" s="66">
        <v>10.75</v>
      </c>
      <c r="C19" s="66">
        <v>0</v>
      </c>
      <c r="D19" s="66">
        <v>0</v>
      </c>
      <c r="E19" s="66">
        <v>0</v>
      </c>
      <c r="F19" s="66">
        <v>0</v>
      </c>
      <c r="G19" s="66">
        <v>0</v>
      </c>
      <c r="H19" s="66">
        <v>0</v>
      </c>
      <c r="I19" s="66">
        <v>0</v>
      </c>
      <c r="J19" s="67">
        <v>0</v>
      </c>
    </row>
    <row r="20" spans="1:14" x14ac:dyDescent="0.2">
      <c r="A20" s="42" t="s">
        <v>14</v>
      </c>
      <c r="B20" s="66">
        <v>11.5</v>
      </c>
      <c r="C20" s="66">
        <v>0</v>
      </c>
      <c r="D20" s="66">
        <v>0</v>
      </c>
      <c r="E20" s="66">
        <v>0</v>
      </c>
      <c r="F20" s="66">
        <v>0</v>
      </c>
      <c r="G20" s="66">
        <v>0</v>
      </c>
      <c r="H20" s="66">
        <v>0</v>
      </c>
      <c r="I20" s="66">
        <v>0</v>
      </c>
      <c r="J20" s="67">
        <v>0</v>
      </c>
    </row>
    <row r="21" spans="1:14" x14ac:dyDescent="0.2">
      <c r="A21" s="42" t="s">
        <v>15</v>
      </c>
      <c r="B21" s="66">
        <v>7.75</v>
      </c>
      <c r="C21" s="66">
        <v>0</v>
      </c>
      <c r="D21" s="66">
        <v>0</v>
      </c>
      <c r="E21" s="66">
        <v>0</v>
      </c>
      <c r="F21" s="66">
        <v>0</v>
      </c>
      <c r="G21" s="80">
        <v>0</v>
      </c>
      <c r="H21" s="66">
        <v>0.75</v>
      </c>
      <c r="I21" s="66">
        <v>0</v>
      </c>
      <c r="J21" s="67">
        <v>0</v>
      </c>
    </row>
    <row r="22" spans="1:14" x14ac:dyDescent="0.2">
      <c r="A22" s="42" t="s">
        <v>16</v>
      </c>
      <c r="B22" s="66">
        <v>0</v>
      </c>
      <c r="C22" s="66">
        <v>0</v>
      </c>
      <c r="D22" s="66">
        <v>0</v>
      </c>
      <c r="E22" s="66">
        <v>0</v>
      </c>
      <c r="F22" s="66">
        <v>0</v>
      </c>
      <c r="G22" s="66">
        <v>5.08</v>
      </c>
      <c r="H22" s="66">
        <v>0.83</v>
      </c>
      <c r="I22" s="66">
        <v>0</v>
      </c>
      <c r="J22" s="67">
        <v>0</v>
      </c>
    </row>
    <row r="23" spans="1:14" ht="16" thickBot="1" x14ac:dyDescent="0.25">
      <c r="A23" s="43" t="s">
        <v>17</v>
      </c>
      <c r="B23" s="68">
        <v>0</v>
      </c>
      <c r="C23" s="68">
        <v>0</v>
      </c>
      <c r="D23" s="68">
        <v>0</v>
      </c>
      <c r="E23" s="68">
        <v>0</v>
      </c>
      <c r="F23" s="68">
        <v>0</v>
      </c>
      <c r="G23" s="68">
        <v>3.43</v>
      </c>
      <c r="H23" s="68">
        <v>1.25</v>
      </c>
      <c r="I23" s="68">
        <v>0</v>
      </c>
      <c r="J23" s="69">
        <v>0</v>
      </c>
    </row>
    <row r="24" spans="1:14" ht="16" thickBot="1" x14ac:dyDescent="0.25">
      <c r="A24" s="44" t="s">
        <v>18</v>
      </c>
      <c r="B24" s="70">
        <f>SUM(B17:B23)</f>
        <v>52.08</v>
      </c>
      <c r="C24" s="70">
        <f t="shared" ref="C24:J24" si="0">SUM(C17:C23)</f>
        <v>0</v>
      </c>
      <c r="D24" s="70">
        <f t="shared" si="0"/>
        <v>0</v>
      </c>
      <c r="E24" s="70">
        <f t="shared" si="0"/>
        <v>0</v>
      </c>
      <c r="F24" s="70">
        <f t="shared" si="0"/>
        <v>0</v>
      </c>
      <c r="G24" s="70">
        <f t="shared" si="0"/>
        <v>8.51</v>
      </c>
      <c r="H24" s="70">
        <f t="shared" si="0"/>
        <v>2.83</v>
      </c>
      <c r="I24" s="70">
        <f t="shared" si="0"/>
        <v>0</v>
      </c>
      <c r="J24" s="71">
        <f t="shared" si="0"/>
        <v>0</v>
      </c>
    </row>
    <row r="25" spans="1:14" x14ac:dyDescent="0.2">
      <c r="A25" s="16"/>
      <c r="B25" s="17"/>
      <c r="C25" s="18"/>
    </row>
    <row r="26" spans="1:14" ht="56" customHeight="1" x14ac:dyDescent="0.2">
      <c r="G26" s="87" t="s">
        <v>52</v>
      </c>
      <c r="H26" s="88"/>
      <c r="I26" s="88"/>
    </row>
    <row r="28" spans="1:14" ht="56" x14ac:dyDescent="0.2">
      <c r="A28" s="76" t="s">
        <v>47</v>
      </c>
      <c r="B28" s="56"/>
      <c r="C28" s="54" t="s">
        <v>46</v>
      </c>
      <c r="D28" s="60"/>
      <c r="F28" s="84" t="s">
        <v>49</v>
      </c>
      <c r="G28" s="85"/>
      <c r="H28" s="86"/>
      <c r="K28" s="84" t="s">
        <v>50</v>
      </c>
      <c r="L28" s="85"/>
      <c r="M28" s="85"/>
    </row>
    <row r="29" spans="1:14" x14ac:dyDescent="0.2">
      <c r="A29" s="55" t="s">
        <v>45</v>
      </c>
      <c r="B29" s="55" t="s">
        <v>2</v>
      </c>
      <c r="C29" s="57">
        <v>2.0833333333333332E-2</v>
      </c>
      <c r="D29" s="73" t="s">
        <v>51</v>
      </c>
      <c r="F29" s="50" t="s">
        <v>45</v>
      </c>
      <c r="G29" s="50" t="s">
        <v>2</v>
      </c>
      <c r="H29" s="53"/>
      <c r="I29" s="73" t="s">
        <v>51</v>
      </c>
      <c r="K29" s="50" t="s">
        <v>45</v>
      </c>
      <c r="L29" s="50" t="s">
        <v>2</v>
      </c>
      <c r="M29" s="53"/>
      <c r="N29" s="73" t="s">
        <v>51</v>
      </c>
    </row>
    <row r="30" spans="1:14" x14ac:dyDescent="0.2">
      <c r="A30" s="61">
        <v>0.35416666666666669</v>
      </c>
      <c r="B30" s="61">
        <v>0.80208333333333337</v>
      </c>
      <c r="C30" s="62">
        <f t="shared" ref="C30:C34" si="1">IF((B30-A30)-$C$29&lt;0," ",((B30-A30)-$C$29))</f>
        <v>0.42708333333333337</v>
      </c>
      <c r="D30" s="74">
        <f t="shared" ref="D30:D34" si="2">IFERROR((C30*24)," ")</f>
        <v>10.25</v>
      </c>
      <c r="E30" s="63"/>
      <c r="F30" s="61">
        <v>0</v>
      </c>
      <c r="G30" s="61">
        <v>0</v>
      </c>
      <c r="H30" s="62">
        <f>(G30-F30)</f>
        <v>0</v>
      </c>
      <c r="I30" s="74">
        <f t="shared" ref="I30:I34" si="3">IFERROR((H30*24)," ")</f>
        <v>0</v>
      </c>
      <c r="K30" s="61">
        <v>0</v>
      </c>
      <c r="L30" s="61">
        <v>0</v>
      </c>
      <c r="M30" s="62">
        <f>(L30-K30)</f>
        <v>0</v>
      </c>
      <c r="N30" s="74">
        <f t="shared" ref="N30:N34" si="4">IFERROR((M30*24)," ")</f>
        <v>0</v>
      </c>
    </row>
    <row r="31" spans="1:14" x14ac:dyDescent="0.2">
      <c r="A31" s="61">
        <v>0.35416666666666669</v>
      </c>
      <c r="B31" s="61">
        <v>0.86805555555555547</v>
      </c>
      <c r="C31" s="62">
        <f t="shared" si="1"/>
        <v>0.49305555555555552</v>
      </c>
      <c r="D31" s="74">
        <f t="shared" si="2"/>
        <v>11.833333333333332</v>
      </c>
      <c r="E31" s="63"/>
      <c r="F31" s="61">
        <v>0</v>
      </c>
      <c r="G31" s="61">
        <v>0</v>
      </c>
      <c r="H31" s="62">
        <f t="shared" ref="H31:H34" si="5">(G31-F31)</f>
        <v>0</v>
      </c>
      <c r="I31" s="74">
        <f t="shared" si="3"/>
        <v>0</v>
      </c>
      <c r="K31" s="61">
        <v>0</v>
      </c>
      <c r="L31" s="61">
        <v>0</v>
      </c>
      <c r="M31" s="62">
        <f t="shared" ref="M31:M33" si="6">(L31-K31)</f>
        <v>0</v>
      </c>
      <c r="N31" s="74">
        <f t="shared" si="4"/>
        <v>0</v>
      </c>
    </row>
    <row r="32" spans="1:14" x14ac:dyDescent="0.2">
      <c r="A32" s="61">
        <v>0.35416666666666669</v>
      </c>
      <c r="B32" s="61">
        <v>0.82291666666666663</v>
      </c>
      <c r="C32" s="62">
        <f t="shared" si="1"/>
        <v>0.44791666666666663</v>
      </c>
      <c r="D32" s="74">
        <f t="shared" si="2"/>
        <v>10.75</v>
      </c>
      <c r="E32" s="63"/>
      <c r="F32" s="61">
        <v>0</v>
      </c>
      <c r="G32" s="61">
        <v>0</v>
      </c>
      <c r="H32" s="62">
        <f t="shared" si="5"/>
        <v>0</v>
      </c>
      <c r="I32" s="74">
        <f t="shared" si="3"/>
        <v>0</v>
      </c>
      <c r="K32" s="61">
        <v>0</v>
      </c>
      <c r="L32" s="61">
        <v>0</v>
      </c>
      <c r="M32" s="62">
        <f t="shared" si="6"/>
        <v>0</v>
      </c>
      <c r="N32" s="74">
        <f t="shared" si="4"/>
        <v>0</v>
      </c>
    </row>
    <row r="33" spans="1:14" x14ac:dyDescent="0.2">
      <c r="A33" s="61">
        <v>0.35416666666666669</v>
      </c>
      <c r="B33" s="61">
        <v>0.85416666666666663</v>
      </c>
      <c r="C33" s="62">
        <f t="shared" si="1"/>
        <v>0.47916666666666663</v>
      </c>
      <c r="D33" s="74">
        <f t="shared" si="2"/>
        <v>11.5</v>
      </c>
      <c r="E33" s="63"/>
      <c r="F33" s="61">
        <v>0</v>
      </c>
      <c r="G33" s="61">
        <v>0</v>
      </c>
      <c r="H33" s="62">
        <f t="shared" si="5"/>
        <v>0</v>
      </c>
      <c r="I33" s="74">
        <f t="shared" si="3"/>
        <v>0</v>
      </c>
      <c r="K33" s="61">
        <v>0</v>
      </c>
      <c r="L33" s="61">
        <v>0</v>
      </c>
      <c r="M33" s="62">
        <f t="shared" si="6"/>
        <v>0</v>
      </c>
      <c r="N33" s="74">
        <f t="shared" si="4"/>
        <v>0</v>
      </c>
    </row>
    <row r="34" spans="1:14" x14ac:dyDescent="0.2">
      <c r="A34" s="61">
        <v>0.5</v>
      </c>
      <c r="B34" s="61">
        <v>0.84375</v>
      </c>
      <c r="C34" s="62">
        <f t="shared" si="1"/>
        <v>0.32291666666666669</v>
      </c>
      <c r="D34" s="74">
        <f t="shared" si="2"/>
        <v>7.75</v>
      </c>
      <c r="E34" s="63"/>
      <c r="F34" s="61">
        <v>0</v>
      </c>
      <c r="G34" s="61">
        <v>0</v>
      </c>
      <c r="H34" s="62">
        <f t="shared" si="5"/>
        <v>0</v>
      </c>
      <c r="I34" s="74">
        <f t="shared" si="3"/>
        <v>0</v>
      </c>
      <c r="K34" s="61">
        <v>0.89236111111111116</v>
      </c>
      <c r="L34" s="61">
        <v>0.92361111111111116</v>
      </c>
      <c r="M34" s="62">
        <f>(L34-K34)</f>
        <v>3.125E-2</v>
      </c>
      <c r="N34" s="74">
        <f t="shared" si="4"/>
        <v>0.75</v>
      </c>
    </row>
    <row r="35" spans="1:14" x14ac:dyDescent="0.2">
      <c r="A35" s="61">
        <v>0</v>
      </c>
      <c r="B35" s="61">
        <v>0</v>
      </c>
      <c r="C35" s="62" t="str">
        <f>IF((B35-A35)-$C$29&lt;0," ",((B35-A35)-$C$29))</f>
        <v xml:space="preserve"> </v>
      </c>
      <c r="D35" s="75" t="str">
        <f>IFERROR((C35*24)," ")</f>
        <v xml:space="preserve"> </v>
      </c>
      <c r="E35" s="63"/>
      <c r="F35" s="61">
        <v>0.35416666666666669</v>
      </c>
      <c r="G35" s="61">
        <v>0.56597222222222221</v>
      </c>
      <c r="H35" s="62">
        <f>(G35-F35)</f>
        <v>0.21180555555555552</v>
      </c>
      <c r="I35" s="75">
        <f>IFERROR((H35*24)," ")</f>
        <v>5.0833333333333321</v>
      </c>
      <c r="K35" s="61">
        <v>0.1076388888888889</v>
      </c>
      <c r="L35" s="61">
        <v>0.1423611111111111</v>
      </c>
      <c r="M35" s="62">
        <f>(L35-K35)</f>
        <v>3.472222222222221E-2</v>
      </c>
      <c r="N35" s="75">
        <f>IFERROR((M35*24)," ")</f>
        <v>0.83333333333333304</v>
      </c>
    </row>
    <row r="36" spans="1:14" x14ac:dyDescent="0.2">
      <c r="A36" s="61">
        <v>0</v>
      </c>
      <c r="B36" s="61">
        <v>0</v>
      </c>
      <c r="C36" s="62" t="str">
        <f>IF((B36-A36)-$C$29&lt;0," ",((B36-A36)-$C$29))</f>
        <v xml:space="preserve"> </v>
      </c>
      <c r="D36" s="75" t="str">
        <f>IFERROR((C36*24)," ")</f>
        <v xml:space="preserve"> </v>
      </c>
      <c r="E36" s="63"/>
      <c r="F36" s="61">
        <v>0.35416666666666669</v>
      </c>
      <c r="G36" s="61">
        <v>0.51041666666666663</v>
      </c>
      <c r="H36" s="62">
        <f t="shared" ref="H36" si="7">(G36-F36)</f>
        <v>0.15624999999999994</v>
      </c>
      <c r="I36" s="75">
        <f>IFERROR((H36*24)," ")</f>
        <v>3.7499999999999987</v>
      </c>
      <c r="K36" s="61">
        <v>0.67708333333333337</v>
      </c>
      <c r="L36" s="61">
        <v>0.72916666666666663</v>
      </c>
      <c r="M36" s="62">
        <f t="shared" ref="M36" si="8">(L36-K36)</f>
        <v>5.2083333333333259E-2</v>
      </c>
      <c r="N36" s="75">
        <f>IFERROR((M36*24)," ")</f>
        <v>1.2499999999999982</v>
      </c>
    </row>
    <row r="38" spans="1:14" x14ac:dyDescent="0.2">
      <c r="A38" s="51" t="s">
        <v>19</v>
      </c>
    </row>
    <row r="39" spans="1:14" x14ac:dyDescent="0.2">
      <c r="A39" s="19" t="s">
        <v>20</v>
      </c>
      <c r="B39" s="72">
        <f>B24</f>
        <v>52.08</v>
      </c>
    </row>
    <row r="40" spans="1:14" x14ac:dyDescent="0.2">
      <c r="A40" s="19" t="s">
        <v>21</v>
      </c>
      <c r="B40" s="72">
        <f>C24</f>
        <v>0</v>
      </c>
    </row>
    <row r="41" spans="1:14" x14ac:dyDescent="0.2">
      <c r="A41" s="19" t="s">
        <v>22</v>
      </c>
      <c r="B41" s="72">
        <f>D24</f>
        <v>0</v>
      </c>
    </row>
    <row r="42" spans="1:14" x14ac:dyDescent="0.2">
      <c r="A42" s="19" t="s">
        <v>23</v>
      </c>
      <c r="B42" s="72">
        <f>E24</f>
        <v>0</v>
      </c>
    </row>
    <row r="43" spans="1:14" x14ac:dyDescent="0.2">
      <c r="A43" s="19" t="s">
        <v>24</v>
      </c>
      <c r="B43" s="72">
        <f>F24</f>
        <v>0</v>
      </c>
    </row>
    <row r="44" spans="1:14" x14ac:dyDescent="0.2">
      <c r="A44" s="19" t="s">
        <v>25</v>
      </c>
      <c r="B44" s="72">
        <f>G24</f>
        <v>8.51</v>
      </c>
      <c r="F44" s="81"/>
      <c r="G44" s="82"/>
      <c r="H44" s="82"/>
    </row>
    <row r="45" spans="1:14" x14ac:dyDescent="0.2">
      <c r="A45" s="19" t="s">
        <v>26</v>
      </c>
      <c r="B45" s="72">
        <f>H24</f>
        <v>2.83</v>
      </c>
      <c r="F45" s="81"/>
      <c r="G45" s="82"/>
      <c r="H45" s="82"/>
    </row>
    <row r="46" spans="1:14" x14ac:dyDescent="0.2">
      <c r="A46" s="19" t="s">
        <v>27</v>
      </c>
      <c r="B46" s="72">
        <f>I24+J24</f>
        <v>0</v>
      </c>
    </row>
    <row r="47" spans="1:14" x14ac:dyDescent="0.2">
      <c r="A47" s="19" t="s">
        <v>28</v>
      </c>
      <c r="B47" s="72">
        <f>SUM(B39:B46)</f>
        <v>63.419999999999995</v>
      </c>
    </row>
    <row r="48" spans="1:14" ht="41.5" customHeight="1" x14ac:dyDescent="0.2"/>
  </sheetData>
  <mergeCells count="7">
    <mergeCell ref="F28:H28"/>
    <mergeCell ref="K28:M28"/>
    <mergeCell ref="F44:H44"/>
    <mergeCell ref="F45:H45"/>
    <mergeCell ref="B6:E6"/>
    <mergeCell ref="I6:K6"/>
    <mergeCell ref="G26:I26"/>
  </mergeCells>
  <conditionalFormatting sqref="D30:D34">
    <cfRule type="cellIs" dxfId="8" priority="3" operator="greaterThan">
      <formula>24</formula>
    </cfRule>
  </conditionalFormatting>
  <conditionalFormatting sqref="I30:I34">
    <cfRule type="cellIs" dxfId="7" priority="2" operator="greaterThan">
      <formula>24</formula>
    </cfRule>
  </conditionalFormatting>
  <conditionalFormatting sqref="N30:N34">
    <cfRule type="cellIs" dxfId="6" priority="1" operator="greaterThan">
      <formula>24</formula>
    </cfRule>
  </conditionalFormatting>
  <pageMargins left="0.7" right="0.7" top="0.75" bottom="0.75" header="0.3" footer="0.3"/>
  <pageSetup paperSize="9" scale="65" fitToWidth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4" name="Check Box 1">
              <controlPr defaultSize="0" autoFill="0" autoLine="0" autoPict="0">
                <anchor moveWithCells="1">
                  <from>
                    <xdr:col>8</xdr:col>
                    <xdr:colOff>127000</xdr:colOff>
                    <xdr:row>6</xdr:row>
                    <xdr:rowOff>12700</xdr:rowOff>
                  </from>
                  <to>
                    <xdr:col>8</xdr:col>
                    <xdr:colOff>609600</xdr:colOff>
                    <xdr:row>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6" r:id="rId5" name="Check Box 2">
              <controlPr defaultSize="0" autoFill="0" autoLine="0" autoPict="0">
                <anchor moveWithCells="1">
                  <from>
                    <xdr:col>9</xdr:col>
                    <xdr:colOff>190500</xdr:colOff>
                    <xdr:row>6</xdr:row>
                    <xdr:rowOff>63500</xdr:rowOff>
                  </from>
                  <to>
                    <xdr:col>9</xdr:col>
                    <xdr:colOff>609600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7" r:id="rId6" name="Check Box 3">
              <controlPr defaultSize="0" autoFill="0" autoLine="0" autoPict="0">
                <anchor moveWithCells="1">
                  <from>
                    <xdr:col>8</xdr:col>
                    <xdr:colOff>127000</xdr:colOff>
                    <xdr:row>6</xdr:row>
                    <xdr:rowOff>12700</xdr:rowOff>
                  </from>
                  <to>
                    <xdr:col>8</xdr:col>
                    <xdr:colOff>609600</xdr:colOff>
                    <xdr:row>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8" r:id="rId7" name="Check Box 4">
              <controlPr defaultSize="0" autoFill="0" autoLine="0" autoPict="0">
                <anchor moveWithCells="1">
                  <from>
                    <xdr:col>9</xdr:col>
                    <xdr:colOff>190500</xdr:colOff>
                    <xdr:row>6</xdr:row>
                    <xdr:rowOff>63500</xdr:rowOff>
                  </from>
                  <to>
                    <xdr:col>9</xdr:col>
                    <xdr:colOff>609600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9" r:id="rId8" name="Check Box 5">
              <controlPr defaultSize="0" autoFill="0" autoLine="0" autoPict="0">
                <anchor moveWithCells="1">
                  <from>
                    <xdr:col>8</xdr:col>
                    <xdr:colOff>127000</xdr:colOff>
                    <xdr:row>6</xdr:row>
                    <xdr:rowOff>12700</xdr:rowOff>
                  </from>
                  <to>
                    <xdr:col>8</xdr:col>
                    <xdr:colOff>609600</xdr:colOff>
                    <xdr:row>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0" r:id="rId9" name="Check Box 6">
              <controlPr defaultSize="0" autoFill="0" autoLine="0" autoPict="0">
                <anchor moveWithCells="1">
                  <from>
                    <xdr:col>9</xdr:col>
                    <xdr:colOff>190500</xdr:colOff>
                    <xdr:row>6</xdr:row>
                    <xdr:rowOff>63500</xdr:rowOff>
                  </from>
                  <to>
                    <xdr:col>9</xdr:col>
                    <xdr:colOff>609600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1" r:id="rId10" name="Check Box 7">
              <controlPr defaultSize="0" autoFill="0" autoLine="0" autoPict="0">
                <anchor moveWithCells="1">
                  <from>
                    <xdr:col>8</xdr:col>
                    <xdr:colOff>127000</xdr:colOff>
                    <xdr:row>6</xdr:row>
                    <xdr:rowOff>12700</xdr:rowOff>
                  </from>
                  <to>
                    <xdr:col>8</xdr:col>
                    <xdr:colOff>609600</xdr:colOff>
                    <xdr:row>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2" r:id="rId11" name="Check Box 8">
              <controlPr defaultSize="0" autoFill="0" autoLine="0" autoPict="0">
                <anchor moveWithCells="1">
                  <from>
                    <xdr:col>9</xdr:col>
                    <xdr:colOff>190500</xdr:colOff>
                    <xdr:row>6</xdr:row>
                    <xdr:rowOff>63500</xdr:rowOff>
                  </from>
                  <to>
                    <xdr:col>9</xdr:col>
                    <xdr:colOff>825500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3" r:id="rId12" name="Check Box 9">
              <controlPr defaultSize="0" autoFill="0" autoLine="0" autoPict="0">
                <anchor moveWithCells="1">
                  <from>
                    <xdr:col>8</xdr:col>
                    <xdr:colOff>127000</xdr:colOff>
                    <xdr:row>6</xdr:row>
                    <xdr:rowOff>12700</xdr:rowOff>
                  </from>
                  <to>
                    <xdr:col>8</xdr:col>
                    <xdr:colOff>609600</xdr:colOff>
                    <xdr:row>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4" r:id="rId13" name="Check Box 10">
              <controlPr defaultSize="0" autoFill="0" autoLine="0" autoPict="0">
                <anchor moveWithCells="1">
                  <from>
                    <xdr:col>9</xdr:col>
                    <xdr:colOff>190500</xdr:colOff>
                    <xdr:row>6</xdr:row>
                    <xdr:rowOff>63500</xdr:rowOff>
                  </from>
                  <to>
                    <xdr:col>9</xdr:col>
                    <xdr:colOff>609600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5" r:id="rId14" name="Check Box 11">
              <controlPr defaultSize="0" autoFill="0" autoLine="0" autoPict="0">
                <anchor moveWithCells="1">
                  <from>
                    <xdr:col>8</xdr:col>
                    <xdr:colOff>127000</xdr:colOff>
                    <xdr:row>6</xdr:row>
                    <xdr:rowOff>12700</xdr:rowOff>
                  </from>
                  <to>
                    <xdr:col>8</xdr:col>
                    <xdr:colOff>609600</xdr:colOff>
                    <xdr:row>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6" r:id="rId15" name="Check Box 12">
              <controlPr defaultSize="0" autoFill="0" autoLine="0" autoPict="0">
                <anchor moveWithCells="1">
                  <from>
                    <xdr:col>9</xdr:col>
                    <xdr:colOff>190500</xdr:colOff>
                    <xdr:row>6</xdr:row>
                    <xdr:rowOff>63500</xdr:rowOff>
                  </from>
                  <to>
                    <xdr:col>9</xdr:col>
                    <xdr:colOff>825500</xdr:colOff>
                    <xdr:row>7</xdr:row>
                    <xdr:rowOff>25400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Blad12">
    <pageSetUpPr fitToPage="1"/>
  </sheetPr>
  <dimension ref="A1:N48"/>
  <sheetViews>
    <sheetView showGridLines="0" topLeftCell="A23" zoomScale="90" zoomScaleNormal="90" workbookViewId="0">
      <selection activeCell="B18" sqref="B18"/>
    </sheetView>
  </sheetViews>
  <sheetFormatPr baseColWidth="10" defaultColWidth="8.83203125" defaultRowHeight="15" x14ac:dyDescent="0.2"/>
  <cols>
    <col min="1" max="1" width="32.1640625" customWidth="1"/>
    <col min="2" max="2" width="15.33203125" customWidth="1"/>
    <col min="3" max="3" width="11.83203125" customWidth="1"/>
    <col min="4" max="4" width="12.5" bestFit="1" customWidth="1"/>
    <col min="5" max="5" width="9.5" customWidth="1"/>
    <col min="6" max="6" width="10.5" customWidth="1"/>
    <col min="7" max="7" width="17.6640625" customWidth="1"/>
    <col min="8" max="8" width="18" customWidth="1"/>
    <col min="9" max="9" width="18.5" customWidth="1"/>
    <col min="10" max="10" width="13.1640625" customWidth="1"/>
    <col min="13" max="14" width="12.5" bestFit="1" customWidth="1"/>
  </cols>
  <sheetData>
    <row r="1" spans="1:13" ht="16" thickBot="1" x14ac:dyDescent="0.25">
      <c r="D1" s="16"/>
      <c r="E1" s="16"/>
    </row>
    <row r="2" spans="1:13" ht="24.75" customHeight="1" thickBot="1" x14ac:dyDescent="0.25">
      <c r="A2" s="45" t="s">
        <v>39</v>
      </c>
    </row>
    <row r="4" spans="1:13" x14ac:dyDescent="0.2">
      <c r="D4" s="16"/>
    </row>
    <row r="5" spans="1:13" ht="16" thickBot="1" x14ac:dyDescent="0.25"/>
    <row r="6" spans="1:13" ht="30" customHeight="1" x14ac:dyDescent="0.2">
      <c r="A6" s="1" t="s">
        <v>58</v>
      </c>
      <c r="B6" s="83" t="e">
        <f>#REF!</f>
        <v>#REF!</v>
      </c>
      <c r="C6" s="83"/>
      <c r="D6" s="83"/>
      <c r="E6" s="83"/>
      <c r="F6" s="2"/>
      <c r="G6" s="2"/>
      <c r="H6" s="29" t="s">
        <v>33</v>
      </c>
      <c r="I6" s="83" t="e">
        <f>#REF!</f>
        <v>#REF!</v>
      </c>
      <c r="J6" s="83"/>
      <c r="K6" s="83"/>
      <c r="L6" s="3"/>
      <c r="M6" s="4"/>
    </row>
    <row r="7" spans="1:13" ht="17.25" customHeight="1" x14ac:dyDescent="0.2">
      <c r="A7" s="5" t="s">
        <v>0</v>
      </c>
      <c r="B7" s="20">
        <v>44536</v>
      </c>
      <c r="C7" s="7" t="s">
        <v>2</v>
      </c>
      <c r="D7" s="20">
        <v>44542</v>
      </c>
      <c r="E7" s="6"/>
      <c r="F7" s="6"/>
      <c r="G7" s="6"/>
      <c r="H7" s="8" t="s">
        <v>34</v>
      </c>
      <c r="I7" s="6"/>
      <c r="J7" s="6"/>
      <c r="K7" s="6"/>
      <c r="L7" s="9"/>
      <c r="M7" s="10"/>
    </row>
    <row r="8" spans="1:13" x14ac:dyDescent="0.2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9"/>
      <c r="M8" s="10"/>
    </row>
    <row r="9" spans="1:13" ht="17.25" customHeight="1" x14ac:dyDescent="0.2">
      <c r="A9" s="5" t="s">
        <v>35</v>
      </c>
      <c r="B9" s="26" t="s">
        <v>1</v>
      </c>
      <c r="C9" s="6" t="s">
        <v>4</v>
      </c>
      <c r="D9" s="6"/>
      <c r="E9" s="6"/>
      <c r="F9" s="6"/>
      <c r="G9" s="6"/>
      <c r="H9" s="6"/>
      <c r="I9" s="6"/>
      <c r="J9" s="6" t="s">
        <v>40</v>
      </c>
      <c r="K9" s="26"/>
      <c r="L9" s="27"/>
      <c r="M9" s="28"/>
    </row>
    <row r="10" spans="1:13" x14ac:dyDescent="0.2">
      <c r="A10" s="5"/>
      <c r="B10" s="6"/>
      <c r="C10" s="6"/>
      <c r="D10" s="6"/>
      <c r="E10" s="6"/>
      <c r="F10" s="6"/>
      <c r="G10" s="6"/>
      <c r="H10" s="6"/>
      <c r="I10" s="6"/>
      <c r="J10" s="6"/>
      <c r="K10" s="26"/>
      <c r="L10" s="27"/>
      <c r="M10" s="28"/>
    </row>
    <row r="11" spans="1:13" ht="28" x14ac:dyDescent="0.2">
      <c r="A11" s="11" t="s">
        <v>36</v>
      </c>
      <c r="B11" s="26" t="s">
        <v>1</v>
      </c>
      <c r="C11" s="6" t="s">
        <v>4</v>
      </c>
      <c r="D11" s="6"/>
      <c r="E11" s="6"/>
      <c r="F11" s="6"/>
      <c r="G11" s="6"/>
      <c r="H11" s="6"/>
      <c r="I11" s="6"/>
      <c r="J11" s="6" t="s">
        <v>41</v>
      </c>
      <c r="K11" s="26"/>
      <c r="L11" s="27"/>
      <c r="M11" s="28"/>
    </row>
    <row r="12" spans="1:13" x14ac:dyDescent="0.2">
      <c r="A12" s="12"/>
      <c r="B12" s="9"/>
      <c r="C12" s="9"/>
      <c r="D12" s="9"/>
      <c r="E12" s="9"/>
      <c r="F12" s="9"/>
      <c r="G12" s="9"/>
      <c r="H12" s="9"/>
      <c r="I12" s="9"/>
      <c r="J12" s="9"/>
      <c r="K12" s="27"/>
      <c r="L12" s="27"/>
      <c r="M12" s="28"/>
    </row>
    <row r="13" spans="1:13" ht="16" thickBot="1" x14ac:dyDescent="0.25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5"/>
    </row>
    <row r="15" spans="1:13" ht="16" thickBot="1" x14ac:dyDescent="0.25"/>
    <row r="16" spans="1:13" ht="50.5" customHeight="1" thickBot="1" x14ac:dyDescent="0.25">
      <c r="A16" s="46"/>
      <c r="B16" s="47" t="s">
        <v>5</v>
      </c>
      <c r="C16" s="47" t="s">
        <v>6</v>
      </c>
      <c r="D16" s="47" t="s">
        <v>7</v>
      </c>
      <c r="E16" s="47" t="s">
        <v>8</v>
      </c>
      <c r="F16" s="47" t="s">
        <v>9</v>
      </c>
      <c r="G16" s="47" t="s">
        <v>10</v>
      </c>
      <c r="H16" s="58" t="s">
        <v>48</v>
      </c>
      <c r="I16" s="48" t="s">
        <v>53</v>
      </c>
      <c r="J16" s="49" t="s">
        <v>56</v>
      </c>
    </row>
    <row r="17" spans="1:14" x14ac:dyDescent="0.2">
      <c r="A17" s="41" t="s">
        <v>11</v>
      </c>
      <c r="B17" s="66">
        <v>0.33</v>
      </c>
      <c r="C17" s="64">
        <v>0</v>
      </c>
      <c r="D17" s="64">
        <v>0</v>
      </c>
      <c r="E17" s="64">
        <v>0</v>
      </c>
      <c r="F17" s="64">
        <v>0</v>
      </c>
      <c r="G17" s="64">
        <v>0</v>
      </c>
      <c r="H17" s="64">
        <v>0</v>
      </c>
      <c r="I17" s="64">
        <v>0</v>
      </c>
      <c r="J17" s="65">
        <v>0</v>
      </c>
    </row>
    <row r="18" spans="1:14" x14ac:dyDescent="0.2">
      <c r="A18" s="42" t="s">
        <v>12</v>
      </c>
      <c r="B18" s="66">
        <v>10.25</v>
      </c>
      <c r="C18" s="66">
        <v>0</v>
      </c>
      <c r="D18" s="66">
        <v>0</v>
      </c>
      <c r="E18" s="66">
        <v>0</v>
      </c>
      <c r="F18" s="66">
        <v>0</v>
      </c>
      <c r="G18" s="66">
        <v>0</v>
      </c>
      <c r="H18" s="66">
        <v>0</v>
      </c>
      <c r="I18" s="66">
        <v>0</v>
      </c>
      <c r="J18" s="67">
        <v>0</v>
      </c>
    </row>
    <row r="19" spans="1:14" x14ac:dyDescent="0.2">
      <c r="A19" s="42" t="s">
        <v>13</v>
      </c>
      <c r="B19" s="66">
        <v>10.58</v>
      </c>
      <c r="C19" s="66">
        <v>0</v>
      </c>
      <c r="D19" s="66">
        <v>0</v>
      </c>
      <c r="E19" s="66">
        <v>0</v>
      </c>
      <c r="F19" s="66">
        <v>0</v>
      </c>
      <c r="G19" s="66">
        <v>0</v>
      </c>
      <c r="H19" s="66">
        <v>0</v>
      </c>
      <c r="I19" s="66">
        <v>0</v>
      </c>
      <c r="J19" s="67">
        <v>0</v>
      </c>
    </row>
    <row r="20" spans="1:14" x14ac:dyDescent="0.2">
      <c r="A20" s="42" t="s">
        <v>14</v>
      </c>
      <c r="B20" s="66">
        <v>10.17</v>
      </c>
      <c r="C20" s="66">
        <v>0</v>
      </c>
      <c r="D20" s="66">
        <v>0</v>
      </c>
      <c r="E20" s="66">
        <v>0</v>
      </c>
      <c r="F20" s="66">
        <v>0</v>
      </c>
      <c r="G20" s="66">
        <v>0</v>
      </c>
      <c r="H20" s="66">
        <v>0</v>
      </c>
      <c r="I20" s="66">
        <v>0</v>
      </c>
      <c r="J20" s="67">
        <v>0</v>
      </c>
    </row>
    <row r="21" spans="1:14" x14ac:dyDescent="0.2">
      <c r="A21" s="42" t="s">
        <v>15</v>
      </c>
      <c r="B21" s="66">
        <v>9.58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66">
        <v>0</v>
      </c>
      <c r="I21" s="66">
        <v>0</v>
      </c>
      <c r="J21" s="67">
        <v>0</v>
      </c>
    </row>
    <row r="22" spans="1:14" x14ac:dyDescent="0.2">
      <c r="A22" s="42" t="s">
        <v>16</v>
      </c>
      <c r="B22" s="66">
        <v>0</v>
      </c>
      <c r="C22" s="66">
        <v>0</v>
      </c>
      <c r="D22" s="66">
        <v>0</v>
      </c>
      <c r="E22" s="66">
        <v>0</v>
      </c>
      <c r="F22" s="66">
        <v>0</v>
      </c>
      <c r="G22" s="66">
        <v>0</v>
      </c>
      <c r="H22" s="66">
        <v>0</v>
      </c>
      <c r="I22" s="66">
        <v>0</v>
      </c>
      <c r="J22" s="67">
        <v>0</v>
      </c>
    </row>
    <row r="23" spans="1:14" ht="16" thickBot="1" x14ac:dyDescent="0.25">
      <c r="A23" s="43" t="s">
        <v>17</v>
      </c>
      <c r="B23" s="68">
        <v>0</v>
      </c>
      <c r="C23" s="68">
        <v>0</v>
      </c>
      <c r="D23" s="68">
        <v>0</v>
      </c>
      <c r="E23" s="68">
        <v>0</v>
      </c>
      <c r="F23" s="68">
        <v>0</v>
      </c>
      <c r="G23" s="68">
        <v>0</v>
      </c>
      <c r="H23" s="68">
        <v>0</v>
      </c>
      <c r="I23" s="68">
        <v>0</v>
      </c>
      <c r="J23" s="69">
        <v>0</v>
      </c>
    </row>
    <row r="24" spans="1:14" ht="16" thickBot="1" x14ac:dyDescent="0.25">
      <c r="A24" s="44" t="s">
        <v>18</v>
      </c>
      <c r="B24" s="70">
        <f>SUM(B17:B23)</f>
        <v>40.909999999999997</v>
      </c>
      <c r="C24" s="70">
        <f t="shared" ref="C24:J24" si="0">SUM(C17:C23)</f>
        <v>0</v>
      </c>
      <c r="D24" s="70">
        <f t="shared" si="0"/>
        <v>0</v>
      </c>
      <c r="E24" s="70">
        <f t="shared" si="0"/>
        <v>0</v>
      </c>
      <c r="F24" s="70">
        <f t="shared" si="0"/>
        <v>0</v>
      </c>
      <c r="G24" s="70">
        <f t="shared" si="0"/>
        <v>0</v>
      </c>
      <c r="H24" s="70">
        <f t="shared" si="0"/>
        <v>0</v>
      </c>
      <c r="I24" s="70">
        <f t="shared" si="0"/>
        <v>0</v>
      </c>
      <c r="J24" s="71">
        <f t="shared" si="0"/>
        <v>0</v>
      </c>
    </row>
    <row r="25" spans="1:14" x14ac:dyDescent="0.2">
      <c r="A25" s="16"/>
      <c r="B25" s="17"/>
      <c r="C25" s="18"/>
    </row>
    <row r="26" spans="1:14" ht="56" customHeight="1" x14ac:dyDescent="0.2">
      <c r="G26" s="87" t="s">
        <v>52</v>
      </c>
      <c r="H26" s="88"/>
      <c r="I26" s="88"/>
    </row>
    <row r="28" spans="1:14" ht="56" x14ac:dyDescent="0.2">
      <c r="A28" s="76" t="s">
        <v>47</v>
      </c>
      <c r="B28" s="56"/>
      <c r="C28" s="54" t="s">
        <v>46</v>
      </c>
      <c r="D28" s="60"/>
      <c r="F28" s="84" t="s">
        <v>49</v>
      </c>
      <c r="G28" s="85"/>
      <c r="H28" s="86"/>
      <c r="K28" s="84" t="s">
        <v>50</v>
      </c>
      <c r="L28" s="85"/>
      <c r="M28" s="85"/>
    </row>
    <row r="29" spans="1:14" x14ac:dyDescent="0.2">
      <c r="A29" s="55" t="s">
        <v>45</v>
      </c>
      <c r="B29" s="55" t="s">
        <v>2</v>
      </c>
      <c r="C29" s="57">
        <v>2.0833333333333332E-2</v>
      </c>
      <c r="D29" s="73" t="s">
        <v>51</v>
      </c>
      <c r="F29" s="50" t="s">
        <v>45</v>
      </c>
      <c r="G29" s="50" t="s">
        <v>2</v>
      </c>
      <c r="H29" s="53"/>
      <c r="I29" s="73" t="s">
        <v>51</v>
      </c>
      <c r="K29" s="50" t="s">
        <v>45</v>
      </c>
      <c r="L29" s="50" t="s">
        <v>2</v>
      </c>
      <c r="M29" s="53"/>
      <c r="N29" s="73" t="s">
        <v>51</v>
      </c>
    </row>
    <row r="30" spans="1:14" x14ac:dyDescent="0.2">
      <c r="A30" s="61">
        <v>0.34027777777777773</v>
      </c>
      <c r="B30" s="61">
        <v>0.375</v>
      </c>
      <c r="C30" s="62">
        <f t="shared" ref="C30:C34" si="1">IF((B30-A30)-$C$29&lt;0," ",((B30-A30)-$C$29))</f>
        <v>1.3888888888888933E-2</v>
      </c>
      <c r="D30" s="74">
        <f t="shared" ref="D30:D34" si="2">IFERROR((C30*24)," ")</f>
        <v>0.33333333333333437</v>
      </c>
      <c r="E30" s="63"/>
      <c r="F30" s="61">
        <v>0</v>
      </c>
      <c r="G30" s="61">
        <v>0</v>
      </c>
      <c r="H30" s="62">
        <f>(G30-F30)</f>
        <v>0</v>
      </c>
      <c r="I30" s="74">
        <f t="shared" ref="I30:I34" si="3">IFERROR((H30*24)," ")</f>
        <v>0</v>
      </c>
      <c r="K30" s="61">
        <v>0</v>
      </c>
      <c r="L30" s="61">
        <v>0</v>
      </c>
      <c r="M30" s="62">
        <f>(L30-K30)</f>
        <v>0</v>
      </c>
      <c r="N30" s="74">
        <f t="shared" ref="N30:N34" si="4">IFERROR((M30*24)," ")</f>
        <v>0</v>
      </c>
    </row>
    <row r="31" spans="1:14" x14ac:dyDescent="0.2">
      <c r="A31" s="61">
        <v>0.33333333333333331</v>
      </c>
      <c r="B31" s="61">
        <v>0.78125</v>
      </c>
      <c r="C31" s="62">
        <f t="shared" si="1"/>
        <v>0.42708333333333337</v>
      </c>
      <c r="D31" s="74">
        <f t="shared" si="2"/>
        <v>10.25</v>
      </c>
      <c r="E31" s="63"/>
      <c r="F31" s="61">
        <v>0</v>
      </c>
      <c r="G31" s="61">
        <v>0</v>
      </c>
      <c r="H31" s="62">
        <f t="shared" ref="H31:H34" si="5">(G31-F31)</f>
        <v>0</v>
      </c>
      <c r="I31" s="74">
        <f t="shared" si="3"/>
        <v>0</v>
      </c>
      <c r="K31" s="61">
        <v>0</v>
      </c>
      <c r="L31" s="61">
        <v>0</v>
      </c>
      <c r="M31" s="62">
        <f t="shared" ref="M31:M34" si="6">(L31-K31)</f>
        <v>0</v>
      </c>
      <c r="N31" s="74">
        <f t="shared" si="4"/>
        <v>0</v>
      </c>
    </row>
    <row r="32" spans="1:14" x14ac:dyDescent="0.2">
      <c r="A32" s="61">
        <v>0.34027777777777773</v>
      </c>
      <c r="B32" s="61">
        <v>0.80208333333333337</v>
      </c>
      <c r="C32" s="62">
        <f t="shared" si="1"/>
        <v>0.44097222222222232</v>
      </c>
      <c r="D32" s="74">
        <f t="shared" si="2"/>
        <v>10.583333333333336</v>
      </c>
      <c r="E32" s="63"/>
      <c r="F32" s="61">
        <v>0</v>
      </c>
      <c r="G32" s="61">
        <v>0</v>
      </c>
      <c r="H32" s="62">
        <f t="shared" si="5"/>
        <v>0</v>
      </c>
      <c r="I32" s="74">
        <f t="shared" si="3"/>
        <v>0</v>
      </c>
      <c r="K32" s="61">
        <v>0</v>
      </c>
      <c r="L32" s="61">
        <v>0</v>
      </c>
      <c r="M32" s="62">
        <f t="shared" si="6"/>
        <v>0</v>
      </c>
      <c r="N32" s="74">
        <f t="shared" si="4"/>
        <v>0</v>
      </c>
    </row>
    <row r="33" spans="1:14" x14ac:dyDescent="0.2">
      <c r="A33" s="61">
        <v>0.34027777777777773</v>
      </c>
      <c r="B33" s="61">
        <v>0.78472222222222221</v>
      </c>
      <c r="C33" s="62">
        <f t="shared" si="1"/>
        <v>0.42361111111111116</v>
      </c>
      <c r="D33" s="74">
        <f t="shared" si="2"/>
        <v>10.166666666666668</v>
      </c>
      <c r="E33" s="63"/>
      <c r="F33" s="61">
        <v>0</v>
      </c>
      <c r="G33" s="61">
        <v>0</v>
      </c>
      <c r="H33" s="62">
        <f t="shared" si="5"/>
        <v>0</v>
      </c>
      <c r="I33" s="74">
        <f t="shared" si="3"/>
        <v>0</v>
      </c>
      <c r="K33" s="61">
        <v>0</v>
      </c>
      <c r="L33" s="61">
        <v>0</v>
      </c>
      <c r="M33" s="62">
        <f t="shared" si="6"/>
        <v>0</v>
      </c>
      <c r="N33" s="74">
        <f t="shared" si="4"/>
        <v>0</v>
      </c>
    </row>
    <row r="34" spans="1:14" x14ac:dyDescent="0.2">
      <c r="A34" s="61">
        <v>0.34027777777777773</v>
      </c>
      <c r="B34" s="61">
        <v>0.76041666666666663</v>
      </c>
      <c r="C34" s="62">
        <f t="shared" si="1"/>
        <v>0.39930555555555558</v>
      </c>
      <c r="D34" s="74">
        <f t="shared" si="2"/>
        <v>9.5833333333333339</v>
      </c>
      <c r="E34" s="63"/>
      <c r="F34" s="61">
        <v>0</v>
      </c>
      <c r="G34" s="61">
        <v>0</v>
      </c>
      <c r="H34" s="62">
        <f t="shared" si="5"/>
        <v>0</v>
      </c>
      <c r="I34" s="74">
        <f t="shared" si="3"/>
        <v>0</v>
      </c>
      <c r="K34" s="61">
        <v>0</v>
      </c>
      <c r="L34" s="61">
        <v>0</v>
      </c>
      <c r="M34" s="62">
        <f t="shared" si="6"/>
        <v>0</v>
      </c>
      <c r="N34" s="74">
        <f t="shared" si="4"/>
        <v>0</v>
      </c>
    </row>
    <row r="35" spans="1:14" x14ac:dyDescent="0.2">
      <c r="A35" s="61">
        <v>0</v>
      </c>
      <c r="B35" s="61">
        <v>0</v>
      </c>
      <c r="C35" s="62" t="str">
        <f>IF((B35-A35)-$C$29&lt;0," ",((B35-A35)-$C$29))</f>
        <v xml:space="preserve"> </v>
      </c>
      <c r="D35" s="75" t="str">
        <f>IFERROR((C35*24)," ")</f>
        <v xml:space="preserve"> </v>
      </c>
      <c r="E35" s="63"/>
      <c r="F35" s="61">
        <v>0</v>
      </c>
      <c r="G35" s="61">
        <v>0</v>
      </c>
      <c r="H35" s="62">
        <f>(G35-F35)</f>
        <v>0</v>
      </c>
      <c r="I35" s="75">
        <f>IFERROR((H35*24)," ")</f>
        <v>0</v>
      </c>
      <c r="K35" s="61">
        <v>0</v>
      </c>
      <c r="L35" s="61">
        <v>0</v>
      </c>
      <c r="M35" s="62">
        <f>(L35-K35)</f>
        <v>0</v>
      </c>
      <c r="N35" s="75">
        <f>IFERROR((M35*24)," ")</f>
        <v>0</v>
      </c>
    </row>
    <row r="36" spans="1:14" x14ac:dyDescent="0.2">
      <c r="A36" s="61">
        <v>0</v>
      </c>
      <c r="B36" s="61">
        <v>0</v>
      </c>
      <c r="C36" s="62" t="str">
        <f>IF((B36-A36)-$C$29&lt;0," ",((B36-A36)-$C$29))</f>
        <v xml:space="preserve"> </v>
      </c>
      <c r="D36" s="75" t="str">
        <f>IFERROR((C36*24)," ")</f>
        <v xml:space="preserve"> </v>
      </c>
      <c r="E36" s="63"/>
      <c r="F36" s="61">
        <v>0</v>
      </c>
      <c r="G36" s="61">
        <v>0</v>
      </c>
      <c r="H36" s="62">
        <f t="shared" ref="H36" si="7">(G36-F36)</f>
        <v>0</v>
      </c>
      <c r="I36" s="75">
        <f>IFERROR((H36*24)," ")</f>
        <v>0</v>
      </c>
      <c r="K36" s="61">
        <v>0</v>
      </c>
      <c r="L36" s="61">
        <v>0</v>
      </c>
      <c r="M36" s="62">
        <f t="shared" ref="M36" si="8">(L36-K36)</f>
        <v>0</v>
      </c>
      <c r="N36" s="75">
        <f>IFERROR((M36*24)," ")</f>
        <v>0</v>
      </c>
    </row>
    <row r="38" spans="1:14" x14ac:dyDescent="0.2">
      <c r="A38" s="51" t="s">
        <v>19</v>
      </c>
    </row>
    <row r="39" spans="1:14" x14ac:dyDescent="0.2">
      <c r="A39" s="19" t="s">
        <v>20</v>
      </c>
      <c r="B39" s="72">
        <f>B24</f>
        <v>40.909999999999997</v>
      </c>
    </row>
    <row r="40" spans="1:14" x14ac:dyDescent="0.2">
      <c r="A40" s="19" t="s">
        <v>21</v>
      </c>
      <c r="B40" s="72">
        <f>C24</f>
        <v>0</v>
      </c>
    </row>
    <row r="41" spans="1:14" x14ac:dyDescent="0.2">
      <c r="A41" s="19" t="s">
        <v>22</v>
      </c>
      <c r="B41" s="72">
        <f>D24</f>
        <v>0</v>
      </c>
    </row>
    <row r="42" spans="1:14" x14ac:dyDescent="0.2">
      <c r="A42" s="19" t="s">
        <v>23</v>
      </c>
      <c r="B42" s="72">
        <f>E24</f>
        <v>0</v>
      </c>
    </row>
    <row r="43" spans="1:14" x14ac:dyDescent="0.2">
      <c r="A43" s="19" t="s">
        <v>24</v>
      </c>
      <c r="B43" s="72">
        <f>F24</f>
        <v>0</v>
      </c>
    </row>
    <row r="44" spans="1:14" x14ac:dyDescent="0.2">
      <c r="A44" s="19" t="s">
        <v>25</v>
      </c>
      <c r="B44" s="72">
        <f>G24</f>
        <v>0</v>
      </c>
      <c r="F44" s="81"/>
      <c r="G44" s="82"/>
      <c r="H44" s="82"/>
    </row>
    <row r="45" spans="1:14" x14ac:dyDescent="0.2">
      <c r="A45" s="19" t="s">
        <v>26</v>
      </c>
      <c r="B45" s="72">
        <f>H24</f>
        <v>0</v>
      </c>
      <c r="F45" s="81"/>
      <c r="G45" s="82"/>
      <c r="H45" s="82"/>
    </row>
    <row r="46" spans="1:14" x14ac:dyDescent="0.2">
      <c r="A46" s="19" t="s">
        <v>27</v>
      </c>
      <c r="B46" s="72">
        <f>I24+J24</f>
        <v>0</v>
      </c>
    </row>
    <row r="47" spans="1:14" x14ac:dyDescent="0.2">
      <c r="A47" s="19" t="s">
        <v>28</v>
      </c>
      <c r="B47" s="72">
        <f>SUM(B39:B46)</f>
        <v>40.909999999999997</v>
      </c>
    </row>
    <row r="48" spans="1:14" ht="41.5" customHeight="1" x14ac:dyDescent="0.2"/>
  </sheetData>
  <mergeCells count="7">
    <mergeCell ref="F28:H28"/>
    <mergeCell ref="K28:M28"/>
    <mergeCell ref="F44:H44"/>
    <mergeCell ref="F45:H45"/>
    <mergeCell ref="B6:E6"/>
    <mergeCell ref="I6:K6"/>
    <mergeCell ref="G26:I26"/>
  </mergeCells>
  <conditionalFormatting sqref="D30:D34">
    <cfRule type="cellIs" dxfId="5" priority="3" operator="greaterThan">
      <formula>24</formula>
    </cfRule>
  </conditionalFormatting>
  <conditionalFormatting sqref="I30:I34">
    <cfRule type="cellIs" dxfId="4" priority="2" operator="greaterThan">
      <formula>24</formula>
    </cfRule>
  </conditionalFormatting>
  <conditionalFormatting sqref="N30:N34">
    <cfRule type="cellIs" dxfId="3" priority="1" operator="greaterThan">
      <formula>24</formula>
    </cfRule>
  </conditionalFormatting>
  <pageMargins left="0.7" right="0.7" top="0.75" bottom="0.75" header="0.3" footer="0.3"/>
  <pageSetup paperSize="9" scale="65" fitToWidth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89" r:id="rId4" name="Check Box 1">
              <controlPr defaultSize="0" autoFill="0" autoLine="0" autoPict="0">
                <anchor moveWithCells="1">
                  <from>
                    <xdr:col>8</xdr:col>
                    <xdr:colOff>127000</xdr:colOff>
                    <xdr:row>6</xdr:row>
                    <xdr:rowOff>12700</xdr:rowOff>
                  </from>
                  <to>
                    <xdr:col>8</xdr:col>
                    <xdr:colOff>609600</xdr:colOff>
                    <xdr:row>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0" r:id="rId5" name="Check Box 2">
              <controlPr defaultSize="0" autoFill="0" autoLine="0" autoPict="0">
                <anchor moveWithCells="1">
                  <from>
                    <xdr:col>9</xdr:col>
                    <xdr:colOff>190500</xdr:colOff>
                    <xdr:row>6</xdr:row>
                    <xdr:rowOff>63500</xdr:rowOff>
                  </from>
                  <to>
                    <xdr:col>9</xdr:col>
                    <xdr:colOff>609600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1" r:id="rId6" name="Check Box 3">
              <controlPr defaultSize="0" autoFill="0" autoLine="0" autoPict="0">
                <anchor moveWithCells="1">
                  <from>
                    <xdr:col>8</xdr:col>
                    <xdr:colOff>127000</xdr:colOff>
                    <xdr:row>6</xdr:row>
                    <xdr:rowOff>12700</xdr:rowOff>
                  </from>
                  <to>
                    <xdr:col>8</xdr:col>
                    <xdr:colOff>609600</xdr:colOff>
                    <xdr:row>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2" r:id="rId7" name="Check Box 4">
              <controlPr defaultSize="0" autoFill="0" autoLine="0" autoPict="0">
                <anchor moveWithCells="1">
                  <from>
                    <xdr:col>9</xdr:col>
                    <xdr:colOff>190500</xdr:colOff>
                    <xdr:row>6</xdr:row>
                    <xdr:rowOff>63500</xdr:rowOff>
                  </from>
                  <to>
                    <xdr:col>9</xdr:col>
                    <xdr:colOff>609600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3" r:id="rId8" name="Check Box 5">
              <controlPr defaultSize="0" autoFill="0" autoLine="0" autoPict="0">
                <anchor moveWithCells="1">
                  <from>
                    <xdr:col>8</xdr:col>
                    <xdr:colOff>127000</xdr:colOff>
                    <xdr:row>6</xdr:row>
                    <xdr:rowOff>12700</xdr:rowOff>
                  </from>
                  <to>
                    <xdr:col>8</xdr:col>
                    <xdr:colOff>609600</xdr:colOff>
                    <xdr:row>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4" r:id="rId9" name="Check Box 6">
              <controlPr defaultSize="0" autoFill="0" autoLine="0" autoPict="0">
                <anchor moveWithCells="1">
                  <from>
                    <xdr:col>9</xdr:col>
                    <xdr:colOff>190500</xdr:colOff>
                    <xdr:row>6</xdr:row>
                    <xdr:rowOff>63500</xdr:rowOff>
                  </from>
                  <to>
                    <xdr:col>9</xdr:col>
                    <xdr:colOff>609600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5" r:id="rId10" name="Check Box 7">
              <controlPr defaultSize="0" autoFill="0" autoLine="0" autoPict="0">
                <anchor moveWithCells="1">
                  <from>
                    <xdr:col>8</xdr:col>
                    <xdr:colOff>127000</xdr:colOff>
                    <xdr:row>6</xdr:row>
                    <xdr:rowOff>12700</xdr:rowOff>
                  </from>
                  <to>
                    <xdr:col>8</xdr:col>
                    <xdr:colOff>609600</xdr:colOff>
                    <xdr:row>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6" r:id="rId11" name="Check Box 8">
              <controlPr defaultSize="0" autoFill="0" autoLine="0" autoPict="0">
                <anchor moveWithCells="1">
                  <from>
                    <xdr:col>9</xdr:col>
                    <xdr:colOff>190500</xdr:colOff>
                    <xdr:row>6</xdr:row>
                    <xdr:rowOff>63500</xdr:rowOff>
                  </from>
                  <to>
                    <xdr:col>9</xdr:col>
                    <xdr:colOff>825500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7" r:id="rId12" name="Check Box 9">
              <controlPr defaultSize="0" autoFill="0" autoLine="0" autoPict="0">
                <anchor moveWithCells="1">
                  <from>
                    <xdr:col>8</xdr:col>
                    <xdr:colOff>127000</xdr:colOff>
                    <xdr:row>6</xdr:row>
                    <xdr:rowOff>12700</xdr:rowOff>
                  </from>
                  <to>
                    <xdr:col>8</xdr:col>
                    <xdr:colOff>609600</xdr:colOff>
                    <xdr:row>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8" r:id="rId13" name="Check Box 10">
              <controlPr defaultSize="0" autoFill="0" autoLine="0" autoPict="0">
                <anchor moveWithCells="1">
                  <from>
                    <xdr:col>9</xdr:col>
                    <xdr:colOff>190500</xdr:colOff>
                    <xdr:row>6</xdr:row>
                    <xdr:rowOff>63500</xdr:rowOff>
                  </from>
                  <to>
                    <xdr:col>9</xdr:col>
                    <xdr:colOff>609600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9" r:id="rId14" name="Check Box 11">
              <controlPr defaultSize="0" autoFill="0" autoLine="0" autoPict="0">
                <anchor moveWithCells="1">
                  <from>
                    <xdr:col>8</xdr:col>
                    <xdr:colOff>127000</xdr:colOff>
                    <xdr:row>6</xdr:row>
                    <xdr:rowOff>12700</xdr:rowOff>
                  </from>
                  <to>
                    <xdr:col>8</xdr:col>
                    <xdr:colOff>609600</xdr:colOff>
                    <xdr:row>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0" r:id="rId15" name="Check Box 12">
              <controlPr defaultSize="0" autoFill="0" autoLine="0" autoPict="0">
                <anchor moveWithCells="1">
                  <from>
                    <xdr:col>9</xdr:col>
                    <xdr:colOff>190500</xdr:colOff>
                    <xdr:row>6</xdr:row>
                    <xdr:rowOff>63500</xdr:rowOff>
                  </from>
                  <to>
                    <xdr:col>9</xdr:col>
                    <xdr:colOff>825500</xdr:colOff>
                    <xdr:row>7</xdr:row>
                    <xdr:rowOff>25400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Blad13">
    <pageSetUpPr fitToPage="1"/>
  </sheetPr>
  <dimension ref="A1:N48"/>
  <sheetViews>
    <sheetView showGridLines="0" topLeftCell="A26" zoomScale="90" zoomScaleNormal="90" workbookViewId="0">
      <selection activeCell="B22" sqref="B22"/>
    </sheetView>
  </sheetViews>
  <sheetFormatPr baseColWidth="10" defaultColWidth="8.83203125" defaultRowHeight="15" x14ac:dyDescent="0.2"/>
  <cols>
    <col min="1" max="1" width="32.1640625" customWidth="1"/>
    <col min="2" max="2" width="15.33203125" customWidth="1"/>
    <col min="3" max="3" width="11.83203125" customWidth="1"/>
    <col min="4" max="4" width="12.5" bestFit="1" customWidth="1"/>
    <col min="5" max="5" width="9.5" customWidth="1"/>
    <col min="6" max="6" width="10.5" customWidth="1"/>
    <col min="7" max="7" width="17.6640625" customWidth="1"/>
    <col min="8" max="8" width="18" customWidth="1"/>
    <col min="9" max="9" width="18.5" customWidth="1"/>
    <col min="10" max="10" width="13.1640625" customWidth="1"/>
    <col min="13" max="14" width="12.5" bestFit="1" customWidth="1"/>
  </cols>
  <sheetData>
    <row r="1" spans="1:13" ht="16" thickBot="1" x14ac:dyDescent="0.25">
      <c r="D1" s="16"/>
      <c r="E1" s="16"/>
    </row>
    <row r="2" spans="1:13" ht="24.75" customHeight="1" thickBot="1" x14ac:dyDescent="0.25">
      <c r="A2" s="45" t="s">
        <v>39</v>
      </c>
    </row>
    <row r="4" spans="1:13" x14ac:dyDescent="0.2">
      <c r="D4" s="16"/>
    </row>
    <row r="5" spans="1:13" ht="16" thickBot="1" x14ac:dyDescent="0.25"/>
    <row r="6" spans="1:13" ht="30" customHeight="1" x14ac:dyDescent="0.2">
      <c r="A6" s="1" t="s">
        <v>58</v>
      </c>
      <c r="B6" s="83" t="e">
        <f>#REF!</f>
        <v>#REF!</v>
      </c>
      <c r="C6" s="83"/>
      <c r="D6" s="83"/>
      <c r="E6" s="83"/>
      <c r="F6" s="2"/>
      <c r="G6" s="2"/>
      <c r="H6" s="29" t="s">
        <v>33</v>
      </c>
      <c r="I6" s="83" t="e">
        <f>#REF!</f>
        <v>#REF!</v>
      </c>
      <c r="J6" s="83"/>
      <c r="K6" s="83"/>
      <c r="L6" s="3"/>
      <c r="M6" s="4"/>
    </row>
    <row r="7" spans="1:13" ht="17.25" customHeight="1" x14ac:dyDescent="0.2">
      <c r="A7" s="5" t="s">
        <v>0</v>
      </c>
      <c r="B7" s="20">
        <v>44543</v>
      </c>
      <c r="C7" s="7" t="s">
        <v>2</v>
      </c>
      <c r="D7" s="20">
        <v>44549</v>
      </c>
      <c r="E7" s="6"/>
      <c r="F7" s="6"/>
      <c r="G7" s="6"/>
      <c r="H7" s="8" t="s">
        <v>34</v>
      </c>
      <c r="I7" s="6"/>
      <c r="J7" s="6"/>
      <c r="K7" s="6"/>
      <c r="L7" s="9"/>
      <c r="M7" s="10"/>
    </row>
    <row r="8" spans="1:13" x14ac:dyDescent="0.2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9"/>
      <c r="M8" s="10"/>
    </row>
    <row r="9" spans="1:13" ht="17.25" customHeight="1" x14ac:dyDescent="0.2">
      <c r="A9" s="5" t="s">
        <v>35</v>
      </c>
      <c r="B9" s="26" t="s">
        <v>1</v>
      </c>
      <c r="C9" s="6" t="s">
        <v>4</v>
      </c>
      <c r="D9" s="6"/>
      <c r="E9" s="6"/>
      <c r="F9" s="6"/>
      <c r="G9" s="6"/>
      <c r="H9" s="6"/>
      <c r="I9" s="6"/>
      <c r="J9" s="6" t="s">
        <v>40</v>
      </c>
      <c r="K9" s="26"/>
      <c r="L9" s="27"/>
      <c r="M9" s="28"/>
    </row>
    <row r="10" spans="1:13" x14ac:dyDescent="0.2">
      <c r="A10" s="5"/>
      <c r="B10" s="6"/>
      <c r="C10" s="6"/>
      <c r="D10" s="6"/>
      <c r="E10" s="6"/>
      <c r="F10" s="6"/>
      <c r="G10" s="6"/>
      <c r="H10" s="6"/>
      <c r="I10" s="6"/>
      <c r="J10" s="6"/>
      <c r="K10" s="26"/>
      <c r="L10" s="27"/>
      <c r="M10" s="28"/>
    </row>
    <row r="11" spans="1:13" ht="28" x14ac:dyDescent="0.2">
      <c r="A11" s="11" t="s">
        <v>36</v>
      </c>
      <c r="B11" s="26" t="s">
        <v>1</v>
      </c>
      <c r="C11" s="6" t="s">
        <v>4</v>
      </c>
      <c r="D11" s="6"/>
      <c r="E11" s="6"/>
      <c r="F11" s="6"/>
      <c r="G11" s="6"/>
      <c r="H11" s="6"/>
      <c r="I11" s="6"/>
      <c r="J11" s="6" t="s">
        <v>41</v>
      </c>
      <c r="K11" s="26"/>
      <c r="L11" s="27"/>
      <c r="M11" s="28"/>
    </row>
    <row r="12" spans="1:13" x14ac:dyDescent="0.2">
      <c r="A12" s="12"/>
      <c r="B12" s="9"/>
      <c r="C12" s="9"/>
      <c r="D12" s="9"/>
      <c r="E12" s="9"/>
      <c r="F12" s="9"/>
      <c r="G12" s="9"/>
      <c r="H12" s="9"/>
      <c r="I12" s="9"/>
      <c r="J12" s="9"/>
      <c r="K12" s="27"/>
      <c r="L12" s="27"/>
      <c r="M12" s="28"/>
    </row>
    <row r="13" spans="1:13" ht="16" thickBot="1" x14ac:dyDescent="0.25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5"/>
    </row>
    <row r="15" spans="1:13" ht="16" thickBot="1" x14ac:dyDescent="0.25"/>
    <row r="16" spans="1:13" ht="50.5" customHeight="1" thickBot="1" x14ac:dyDescent="0.25">
      <c r="A16" s="46"/>
      <c r="B16" s="47" t="s">
        <v>5</v>
      </c>
      <c r="C16" s="47" t="s">
        <v>6</v>
      </c>
      <c r="D16" s="47" t="s">
        <v>7</v>
      </c>
      <c r="E16" s="47" t="s">
        <v>8</v>
      </c>
      <c r="F16" s="47" t="s">
        <v>9</v>
      </c>
      <c r="G16" s="47" t="s">
        <v>10</v>
      </c>
      <c r="H16" s="58" t="s">
        <v>48</v>
      </c>
      <c r="I16" s="48" t="s">
        <v>54</v>
      </c>
      <c r="J16" s="49" t="s">
        <v>56</v>
      </c>
    </row>
    <row r="17" spans="1:14" x14ac:dyDescent="0.2">
      <c r="A17" s="41" t="s">
        <v>11</v>
      </c>
      <c r="B17" s="66">
        <v>12.25</v>
      </c>
      <c r="C17" s="64">
        <v>0</v>
      </c>
      <c r="D17" s="64">
        <v>0</v>
      </c>
      <c r="E17" s="64">
        <v>0</v>
      </c>
      <c r="F17" s="64">
        <v>0</v>
      </c>
      <c r="G17" s="64">
        <v>0</v>
      </c>
      <c r="H17" s="64">
        <v>0</v>
      </c>
      <c r="I17" s="64">
        <v>0</v>
      </c>
      <c r="J17" s="65">
        <v>0</v>
      </c>
    </row>
    <row r="18" spans="1:14" x14ac:dyDescent="0.2">
      <c r="A18" s="42" t="s">
        <v>12</v>
      </c>
      <c r="B18" s="66">
        <v>11.58</v>
      </c>
      <c r="C18" s="66">
        <v>0</v>
      </c>
      <c r="D18" s="66">
        <v>0</v>
      </c>
      <c r="E18" s="66">
        <v>0</v>
      </c>
      <c r="F18" s="66">
        <v>0</v>
      </c>
      <c r="G18" s="66">
        <v>0</v>
      </c>
      <c r="H18" s="66">
        <v>0</v>
      </c>
      <c r="I18" s="66">
        <v>0</v>
      </c>
      <c r="J18" s="67">
        <v>0</v>
      </c>
    </row>
    <row r="19" spans="1:14" x14ac:dyDescent="0.2">
      <c r="A19" s="42" t="s">
        <v>13</v>
      </c>
      <c r="B19" s="66">
        <v>11.5</v>
      </c>
      <c r="C19" s="66">
        <v>0</v>
      </c>
      <c r="D19" s="66">
        <v>0</v>
      </c>
      <c r="E19" s="66">
        <v>0</v>
      </c>
      <c r="F19" s="66">
        <v>0</v>
      </c>
      <c r="G19" s="66">
        <v>0</v>
      </c>
      <c r="H19" s="66">
        <v>0</v>
      </c>
      <c r="I19" s="66">
        <v>0</v>
      </c>
      <c r="J19" s="67">
        <v>0</v>
      </c>
    </row>
    <row r="20" spans="1:14" x14ac:dyDescent="0.2">
      <c r="A20" s="42" t="s">
        <v>14</v>
      </c>
      <c r="B20" s="66">
        <v>11.83</v>
      </c>
      <c r="C20" s="66">
        <v>0</v>
      </c>
      <c r="D20" s="66">
        <v>0</v>
      </c>
      <c r="E20" s="66">
        <v>0</v>
      </c>
      <c r="F20" s="66">
        <v>0</v>
      </c>
      <c r="G20" s="66">
        <v>0</v>
      </c>
      <c r="H20" s="66">
        <v>0</v>
      </c>
      <c r="I20" s="66">
        <v>0</v>
      </c>
      <c r="J20" s="67">
        <v>0</v>
      </c>
    </row>
    <row r="21" spans="1:14" x14ac:dyDescent="0.2">
      <c r="A21" s="42" t="s">
        <v>15</v>
      </c>
      <c r="B21" s="66">
        <v>12.17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66">
        <v>0</v>
      </c>
      <c r="I21" s="66">
        <v>0</v>
      </c>
      <c r="J21" s="67">
        <v>0</v>
      </c>
    </row>
    <row r="22" spans="1:14" x14ac:dyDescent="0.2">
      <c r="A22" s="42" t="s">
        <v>16</v>
      </c>
      <c r="B22" s="66">
        <v>0</v>
      </c>
      <c r="C22" s="66">
        <v>0</v>
      </c>
      <c r="D22" s="66">
        <v>0</v>
      </c>
      <c r="E22" s="66">
        <v>0</v>
      </c>
      <c r="F22" s="66">
        <v>0</v>
      </c>
      <c r="G22" s="66">
        <v>0</v>
      </c>
      <c r="H22" s="66">
        <v>0</v>
      </c>
      <c r="I22" s="66">
        <v>0</v>
      </c>
      <c r="J22" s="67">
        <v>0</v>
      </c>
    </row>
    <row r="23" spans="1:14" ht="16" thickBot="1" x14ac:dyDescent="0.25">
      <c r="A23" s="43" t="s">
        <v>17</v>
      </c>
      <c r="B23" s="68">
        <v>0</v>
      </c>
      <c r="C23" s="68">
        <v>0</v>
      </c>
      <c r="D23" s="68">
        <v>0</v>
      </c>
      <c r="E23" s="68">
        <v>0</v>
      </c>
      <c r="F23" s="68">
        <v>0</v>
      </c>
      <c r="G23" s="68">
        <v>0</v>
      </c>
      <c r="H23" s="68">
        <v>0</v>
      </c>
      <c r="I23" s="68">
        <v>0</v>
      </c>
      <c r="J23" s="69">
        <v>0</v>
      </c>
    </row>
    <row r="24" spans="1:14" ht="16" thickBot="1" x14ac:dyDescent="0.25">
      <c r="A24" s="44" t="s">
        <v>18</v>
      </c>
      <c r="B24" s="70">
        <f>SUM(B17:B23)</f>
        <v>59.33</v>
      </c>
      <c r="C24" s="70">
        <f t="shared" ref="C24:J24" si="0">SUM(C17:C23)</f>
        <v>0</v>
      </c>
      <c r="D24" s="70">
        <f t="shared" si="0"/>
        <v>0</v>
      </c>
      <c r="E24" s="70">
        <f t="shared" si="0"/>
        <v>0</v>
      </c>
      <c r="F24" s="70">
        <f t="shared" si="0"/>
        <v>0</v>
      </c>
      <c r="G24" s="70">
        <f t="shared" si="0"/>
        <v>0</v>
      </c>
      <c r="H24" s="70">
        <f t="shared" si="0"/>
        <v>0</v>
      </c>
      <c r="I24" s="70">
        <f t="shared" si="0"/>
        <v>0</v>
      </c>
      <c r="J24" s="71">
        <f t="shared" si="0"/>
        <v>0</v>
      </c>
    </row>
    <row r="25" spans="1:14" x14ac:dyDescent="0.2">
      <c r="A25" s="16"/>
      <c r="B25" s="17"/>
      <c r="C25" s="18"/>
    </row>
    <row r="26" spans="1:14" ht="56" customHeight="1" x14ac:dyDescent="0.2">
      <c r="G26" s="87" t="s">
        <v>52</v>
      </c>
      <c r="H26" s="88"/>
      <c r="I26" s="88"/>
    </row>
    <row r="28" spans="1:14" ht="56" x14ac:dyDescent="0.2">
      <c r="A28" s="76" t="s">
        <v>47</v>
      </c>
      <c r="B28" s="56"/>
      <c r="C28" s="54" t="s">
        <v>46</v>
      </c>
      <c r="D28" s="60"/>
      <c r="F28" s="84" t="s">
        <v>49</v>
      </c>
      <c r="G28" s="85"/>
      <c r="H28" s="86"/>
      <c r="K28" s="84" t="s">
        <v>50</v>
      </c>
      <c r="L28" s="85"/>
      <c r="M28" s="85"/>
    </row>
    <row r="29" spans="1:14" x14ac:dyDescent="0.2">
      <c r="A29" s="55" t="s">
        <v>45</v>
      </c>
      <c r="B29" s="55" t="s">
        <v>2</v>
      </c>
      <c r="C29" s="57">
        <v>2.0833333333333332E-2</v>
      </c>
      <c r="D29" s="73" t="s">
        <v>51</v>
      </c>
      <c r="F29" s="50" t="s">
        <v>45</v>
      </c>
      <c r="G29" s="50" t="s">
        <v>2</v>
      </c>
      <c r="H29" s="53"/>
      <c r="I29" s="73" t="s">
        <v>51</v>
      </c>
      <c r="K29" s="50" t="s">
        <v>45</v>
      </c>
      <c r="L29" s="50" t="s">
        <v>2</v>
      </c>
      <c r="M29" s="53"/>
      <c r="N29" s="73" t="s">
        <v>51</v>
      </c>
    </row>
    <row r="30" spans="1:14" x14ac:dyDescent="0.2">
      <c r="A30" s="61">
        <v>0.33333333333333331</v>
      </c>
      <c r="B30" s="61">
        <v>0.86458333333333337</v>
      </c>
      <c r="C30" s="62">
        <f t="shared" ref="C30:C34" si="1">IF((B30-A30)-$C$29&lt;0," ",((B30-A30)-$C$29))</f>
        <v>0.51041666666666663</v>
      </c>
      <c r="D30" s="74">
        <f t="shared" ref="D30:D34" si="2">IFERROR((C30*24)," ")</f>
        <v>12.25</v>
      </c>
      <c r="E30" s="63"/>
      <c r="F30" s="61">
        <v>0</v>
      </c>
      <c r="G30" s="61">
        <v>0</v>
      </c>
      <c r="H30" s="62">
        <f>(G30-F30)</f>
        <v>0</v>
      </c>
      <c r="I30" s="74">
        <f t="shared" ref="I30:I34" si="3">IFERROR((H30*24)," ")</f>
        <v>0</v>
      </c>
      <c r="K30" s="61">
        <v>0</v>
      </c>
      <c r="L30" s="61">
        <v>0</v>
      </c>
      <c r="M30" s="62">
        <f>(L30-K30)</f>
        <v>0</v>
      </c>
      <c r="N30" s="74">
        <f t="shared" ref="N30:N34" si="4">IFERROR((M30*24)," ")</f>
        <v>0</v>
      </c>
    </row>
    <row r="31" spans="1:14" x14ac:dyDescent="0.2">
      <c r="A31" s="61">
        <v>0.34027777777777773</v>
      </c>
      <c r="B31" s="61">
        <v>0.84375</v>
      </c>
      <c r="C31" s="62">
        <f t="shared" si="1"/>
        <v>0.48263888888888901</v>
      </c>
      <c r="D31" s="74">
        <f t="shared" si="2"/>
        <v>11.583333333333336</v>
      </c>
      <c r="E31" s="63"/>
      <c r="F31" s="61">
        <v>0</v>
      </c>
      <c r="G31" s="61">
        <v>0</v>
      </c>
      <c r="H31" s="62">
        <f t="shared" ref="H31:H34" si="5">(G31-F31)</f>
        <v>0</v>
      </c>
      <c r="I31" s="74">
        <f t="shared" si="3"/>
        <v>0</v>
      </c>
      <c r="K31" s="61">
        <v>0</v>
      </c>
      <c r="L31" s="61">
        <v>0</v>
      </c>
      <c r="M31" s="62">
        <f t="shared" ref="M31:M34" si="6">(L31-K31)</f>
        <v>0</v>
      </c>
      <c r="N31" s="74">
        <f t="shared" si="4"/>
        <v>0</v>
      </c>
    </row>
    <row r="32" spans="1:14" x14ac:dyDescent="0.2">
      <c r="A32" s="61">
        <v>0.3263888888888889</v>
      </c>
      <c r="B32" s="61">
        <v>0.82638888888888884</v>
      </c>
      <c r="C32" s="62">
        <f t="shared" si="1"/>
        <v>0.47916666666666663</v>
      </c>
      <c r="D32" s="74">
        <f t="shared" si="2"/>
        <v>11.5</v>
      </c>
      <c r="E32" s="63"/>
      <c r="F32" s="61">
        <v>0</v>
      </c>
      <c r="G32" s="61">
        <v>0</v>
      </c>
      <c r="H32" s="62">
        <f t="shared" si="5"/>
        <v>0</v>
      </c>
      <c r="I32" s="74">
        <f t="shared" si="3"/>
        <v>0</v>
      </c>
      <c r="K32" s="61">
        <v>0</v>
      </c>
      <c r="L32" s="61">
        <v>0</v>
      </c>
      <c r="M32" s="62">
        <f t="shared" si="6"/>
        <v>0</v>
      </c>
      <c r="N32" s="74">
        <f t="shared" si="4"/>
        <v>0</v>
      </c>
    </row>
    <row r="33" spans="1:14" x14ac:dyDescent="0.2">
      <c r="A33" s="61">
        <v>0.3263888888888889</v>
      </c>
      <c r="B33" s="61">
        <v>0.84027777777777779</v>
      </c>
      <c r="C33" s="62">
        <f t="shared" si="1"/>
        <v>0.49305555555555552</v>
      </c>
      <c r="D33" s="74">
        <f t="shared" si="2"/>
        <v>11.833333333333332</v>
      </c>
      <c r="E33" s="63"/>
      <c r="F33" s="61">
        <v>0</v>
      </c>
      <c r="G33" s="61">
        <v>0</v>
      </c>
      <c r="H33" s="62">
        <f t="shared" si="5"/>
        <v>0</v>
      </c>
      <c r="I33" s="74">
        <f t="shared" si="3"/>
        <v>0</v>
      </c>
      <c r="K33" s="61">
        <v>0</v>
      </c>
      <c r="L33" s="61">
        <v>0</v>
      </c>
      <c r="M33" s="62">
        <f t="shared" si="6"/>
        <v>0</v>
      </c>
      <c r="N33" s="74">
        <f t="shared" si="4"/>
        <v>0</v>
      </c>
    </row>
    <row r="34" spans="1:14" x14ac:dyDescent="0.2">
      <c r="A34" s="61">
        <v>0.33333333333333331</v>
      </c>
      <c r="B34" s="61">
        <v>0.86111111111111116</v>
      </c>
      <c r="C34" s="62">
        <f t="shared" si="1"/>
        <v>0.50694444444444453</v>
      </c>
      <c r="D34" s="74">
        <f t="shared" si="2"/>
        <v>12.166666666666668</v>
      </c>
      <c r="E34" s="63"/>
      <c r="F34" s="61">
        <v>0</v>
      </c>
      <c r="G34" s="61">
        <v>0</v>
      </c>
      <c r="H34" s="62">
        <f t="shared" si="5"/>
        <v>0</v>
      </c>
      <c r="I34" s="74">
        <f t="shared" si="3"/>
        <v>0</v>
      </c>
      <c r="K34" s="61">
        <v>0</v>
      </c>
      <c r="L34" s="61">
        <v>0</v>
      </c>
      <c r="M34" s="62">
        <f t="shared" si="6"/>
        <v>0</v>
      </c>
      <c r="N34" s="74">
        <f t="shared" si="4"/>
        <v>0</v>
      </c>
    </row>
    <row r="35" spans="1:14" x14ac:dyDescent="0.2">
      <c r="A35" s="61">
        <v>0.33333333333333331</v>
      </c>
      <c r="B35" s="61">
        <v>0</v>
      </c>
      <c r="C35" s="62" t="str">
        <f>IF((B35-A35)-$C$29&lt;0," ",((B35-A35)-$C$29))</f>
        <v xml:space="preserve"> </v>
      </c>
      <c r="D35" s="75" t="str">
        <f>IFERROR((C35*24)," ")</f>
        <v xml:space="preserve"> </v>
      </c>
      <c r="E35" s="63"/>
      <c r="F35" s="61">
        <v>0</v>
      </c>
      <c r="G35" s="61">
        <v>0</v>
      </c>
      <c r="H35" s="62">
        <f>(G35-F35)</f>
        <v>0</v>
      </c>
      <c r="I35" s="75">
        <f>IFERROR((H35*24)," ")</f>
        <v>0</v>
      </c>
      <c r="K35" s="61">
        <v>0</v>
      </c>
      <c r="L35" s="61">
        <v>0</v>
      </c>
      <c r="M35" s="62">
        <f>(L35-K35)</f>
        <v>0</v>
      </c>
      <c r="N35" s="75">
        <f>IFERROR((M35*24)," ")</f>
        <v>0</v>
      </c>
    </row>
    <row r="36" spans="1:14" x14ac:dyDescent="0.2">
      <c r="A36" s="61">
        <v>0.33333333333333331</v>
      </c>
      <c r="B36" s="61">
        <v>0</v>
      </c>
      <c r="C36" s="62" t="str">
        <f>IF((B36-A36)-$C$29&lt;0," ",((B36-A36)-$C$29))</f>
        <v xml:space="preserve"> </v>
      </c>
      <c r="D36" s="75" t="str">
        <f>IFERROR((C36*24)," ")</f>
        <v xml:space="preserve"> </v>
      </c>
      <c r="E36" s="63"/>
      <c r="F36" s="61">
        <v>0</v>
      </c>
      <c r="G36" s="61">
        <v>0</v>
      </c>
      <c r="H36" s="62">
        <f t="shared" ref="H36" si="7">(G36-F36)</f>
        <v>0</v>
      </c>
      <c r="I36" s="75">
        <f>IFERROR((H36*24)," ")</f>
        <v>0</v>
      </c>
      <c r="K36" s="61">
        <v>0</v>
      </c>
      <c r="L36" s="61">
        <v>0</v>
      </c>
      <c r="M36" s="62">
        <f t="shared" ref="M36" si="8">(L36-K36)</f>
        <v>0</v>
      </c>
      <c r="N36" s="75">
        <f>IFERROR((M36*24)," ")</f>
        <v>0</v>
      </c>
    </row>
    <row r="38" spans="1:14" x14ac:dyDescent="0.2">
      <c r="A38" s="51" t="s">
        <v>19</v>
      </c>
    </row>
    <row r="39" spans="1:14" x14ac:dyDescent="0.2">
      <c r="A39" s="19" t="s">
        <v>20</v>
      </c>
      <c r="B39" s="72">
        <f>B24</f>
        <v>59.33</v>
      </c>
    </row>
    <row r="40" spans="1:14" x14ac:dyDescent="0.2">
      <c r="A40" s="19" t="s">
        <v>21</v>
      </c>
      <c r="B40" s="72">
        <f>C24</f>
        <v>0</v>
      </c>
    </row>
    <row r="41" spans="1:14" x14ac:dyDescent="0.2">
      <c r="A41" s="19" t="s">
        <v>22</v>
      </c>
      <c r="B41" s="72">
        <f>D24</f>
        <v>0</v>
      </c>
    </row>
    <row r="42" spans="1:14" x14ac:dyDescent="0.2">
      <c r="A42" s="19" t="s">
        <v>23</v>
      </c>
      <c r="B42" s="72">
        <f>E24</f>
        <v>0</v>
      </c>
    </row>
    <row r="43" spans="1:14" x14ac:dyDescent="0.2">
      <c r="A43" s="19" t="s">
        <v>24</v>
      </c>
      <c r="B43" s="72">
        <f>F24</f>
        <v>0</v>
      </c>
    </row>
    <row r="44" spans="1:14" x14ac:dyDescent="0.2">
      <c r="A44" s="19" t="s">
        <v>25</v>
      </c>
      <c r="B44" s="72">
        <f>G24</f>
        <v>0</v>
      </c>
      <c r="F44" s="81"/>
      <c r="G44" s="82"/>
      <c r="H44" s="82"/>
    </row>
    <row r="45" spans="1:14" x14ac:dyDescent="0.2">
      <c r="A45" s="19" t="s">
        <v>26</v>
      </c>
      <c r="B45" s="72">
        <f>H24</f>
        <v>0</v>
      </c>
      <c r="F45" s="81"/>
      <c r="G45" s="82"/>
      <c r="H45" s="82"/>
    </row>
    <row r="46" spans="1:14" x14ac:dyDescent="0.2">
      <c r="A46" s="19" t="s">
        <v>27</v>
      </c>
      <c r="B46" s="72">
        <f>I24+J24</f>
        <v>0</v>
      </c>
    </row>
    <row r="47" spans="1:14" x14ac:dyDescent="0.2">
      <c r="A47" s="19" t="s">
        <v>28</v>
      </c>
      <c r="B47" s="72">
        <f>SUM(B39:B46)</f>
        <v>59.33</v>
      </c>
    </row>
    <row r="48" spans="1:14" ht="41.5" customHeight="1" x14ac:dyDescent="0.2"/>
  </sheetData>
  <mergeCells count="7">
    <mergeCell ref="F28:H28"/>
    <mergeCell ref="K28:M28"/>
    <mergeCell ref="F44:H44"/>
    <mergeCell ref="F45:H45"/>
    <mergeCell ref="B6:E6"/>
    <mergeCell ref="I6:K6"/>
    <mergeCell ref="G26:I26"/>
  </mergeCells>
  <conditionalFormatting sqref="D30:D34">
    <cfRule type="cellIs" dxfId="2" priority="3" operator="greaterThan">
      <formula>24</formula>
    </cfRule>
  </conditionalFormatting>
  <conditionalFormatting sqref="I30:I34">
    <cfRule type="cellIs" dxfId="1" priority="2" operator="greaterThan">
      <formula>24</formula>
    </cfRule>
  </conditionalFormatting>
  <conditionalFormatting sqref="N30:N34">
    <cfRule type="cellIs" dxfId="0" priority="1" operator="greaterThan">
      <formula>24</formula>
    </cfRule>
  </conditionalFormatting>
  <pageMargins left="0.7" right="0.7" top="0.75" bottom="0.75" header="0.3" footer="0.3"/>
  <pageSetup paperSize="9" scale="65" fitToWidth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4" name="Check Box 1">
              <controlPr defaultSize="0" autoFill="0" autoLine="0" autoPict="0">
                <anchor moveWithCells="1">
                  <from>
                    <xdr:col>8</xdr:col>
                    <xdr:colOff>127000</xdr:colOff>
                    <xdr:row>6</xdr:row>
                    <xdr:rowOff>12700</xdr:rowOff>
                  </from>
                  <to>
                    <xdr:col>8</xdr:col>
                    <xdr:colOff>609600</xdr:colOff>
                    <xdr:row>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4" r:id="rId5" name="Check Box 2">
              <controlPr defaultSize="0" autoFill="0" autoLine="0" autoPict="0">
                <anchor moveWithCells="1">
                  <from>
                    <xdr:col>9</xdr:col>
                    <xdr:colOff>190500</xdr:colOff>
                    <xdr:row>6</xdr:row>
                    <xdr:rowOff>63500</xdr:rowOff>
                  </from>
                  <to>
                    <xdr:col>9</xdr:col>
                    <xdr:colOff>609600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5" r:id="rId6" name="Check Box 3">
              <controlPr defaultSize="0" autoFill="0" autoLine="0" autoPict="0">
                <anchor moveWithCells="1">
                  <from>
                    <xdr:col>8</xdr:col>
                    <xdr:colOff>127000</xdr:colOff>
                    <xdr:row>6</xdr:row>
                    <xdr:rowOff>12700</xdr:rowOff>
                  </from>
                  <to>
                    <xdr:col>8</xdr:col>
                    <xdr:colOff>609600</xdr:colOff>
                    <xdr:row>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6" r:id="rId7" name="Check Box 4">
              <controlPr defaultSize="0" autoFill="0" autoLine="0" autoPict="0">
                <anchor moveWithCells="1">
                  <from>
                    <xdr:col>9</xdr:col>
                    <xdr:colOff>190500</xdr:colOff>
                    <xdr:row>6</xdr:row>
                    <xdr:rowOff>63500</xdr:rowOff>
                  </from>
                  <to>
                    <xdr:col>9</xdr:col>
                    <xdr:colOff>609600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7" r:id="rId8" name="Check Box 5">
              <controlPr defaultSize="0" autoFill="0" autoLine="0" autoPict="0">
                <anchor moveWithCells="1">
                  <from>
                    <xdr:col>8</xdr:col>
                    <xdr:colOff>127000</xdr:colOff>
                    <xdr:row>6</xdr:row>
                    <xdr:rowOff>12700</xdr:rowOff>
                  </from>
                  <to>
                    <xdr:col>8</xdr:col>
                    <xdr:colOff>609600</xdr:colOff>
                    <xdr:row>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8" r:id="rId9" name="Check Box 6">
              <controlPr defaultSize="0" autoFill="0" autoLine="0" autoPict="0">
                <anchor moveWithCells="1">
                  <from>
                    <xdr:col>9</xdr:col>
                    <xdr:colOff>190500</xdr:colOff>
                    <xdr:row>6</xdr:row>
                    <xdr:rowOff>63500</xdr:rowOff>
                  </from>
                  <to>
                    <xdr:col>9</xdr:col>
                    <xdr:colOff>609600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9" r:id="rId10" name="Check Box 7">
              <controlPr defaultSize="0" autoFill="0" autoLine="0" autoPict="0">
                <anchor moveWithCells="1">
                  <from>
                    <xdr:col>8</xdr:col>
                    <xdr:colOff>127000</xdr:colOff>
                    <xdr:row>6</xdr:row>
                    <xdr:rowOff>12700</xdr:rowOff>
                  </from>
                  <to>
                    <xdr:col>8</xdr:col>
                    <xdr:colOff>609600</xdr:colOff>
                    <xdr:row>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0" r:id="rId11" name="Check Box 8">
              <controlPr defaultSize="0" autoFill="0" autoLine="0" autoPict="0">
                <anchor moveWithCells="1">
                  <from>
                    <xdr:col>9</xdr:col>
                    <xdr:colOff>190500</xdr:colOff>
                    <xdr:row>6</xdr:row>
                    <xdr:rowOff>63500</xdr:rowOff>
                  </from>
                  <to>
                    <xdr:col>9</xdr:col>
                    <xdr:colOff>825500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1" r:id="rId12" name="Check Box 9">
              <controlPr defaultSize="0" autoFill="0" autoLine="0" autoPict="0">
                <anchor moveWithCells="1">
                  <from>
                    <xdr:col>8</xdr:col>
                    <xdr:colOff>127000</xdr:colOff>
                    <xdr:row>6</xdr:row>
                    <xdr:rowOff>12700</xdr:rowOff>
                  </from>
                  <to>
                    <xdr:col>8</xdr:col>
                    <xdr:colOff>609600</xdr:colOff>
                    <xdr:row>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2" r:id="rId13" name="Check Box 10">
              <controlPr defaultSize="0" autoFill="0" autoLine="0" autoPict="0">
                <anchor moveWithCells="1">
                  <from>
                    <xdr:col>9</xdr:col>
                    <xdr:colOff>190500</xdr:colOff>
                    <xdr:row>6</xdr:row>
                    <xdr:rowOff>63500</xdr:rowOff>
                  </from>
                  <to>
                    <xdr:col>9</xdr:col>
                    <xdr:colOff>609600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3" r:id="rId14" name="Check Box 11">
              <controlPr defaultSize="0" autoFill="0" autoLine="0" autoPict="0">
                <anchor moveWithCells="1">
                  <from>
                    <xdr:col>8</xdr:col>
                    <xdr:colOff>127000</xdr:colOff>
                    <xdr:row>6</xdr:row>
                    <xdr:rowOff>12700</xdr:rowOff>
                  </from>
                  <to>
                    <xdr:col>8</xdr:col>
                    <xdr:colOff>609600</xdr:colOff>
                    <xdr:row>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4" r:id="rId15" name="Check Box 12">
              <controlPr defaultSize="0" autoFill="0" autoLine="0" autoPict="0">
                <anchor moveWithCells="1">
                  <from>
                    <xdr:col>9</xdr:col>
                    <xdr:colOff>190500</xdr:colOff>
                    <xdr:row>6</xdr:row>
                    <xdr:rowOff>63500</xdr:rowOff>
                  </from>
                  <to>
                    <xdr:col>9</xdr:col>
                    <xdr:colOff>825500</xdr:colOff>
                    <xdr:row>7</xdr:row>
                    <xdr:rowOff>25400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Blad14">
    <pageSetUpPr fitToPage="1"/>
  </sheetPr>
  <dimension ref="A2:D32"/>
  <sheetViews>
    <sheetView tabSelected="1" topLeftCell="A2" workbookViewId="0">
      <selection activeCell="G13" sqref="G13"/>
    </sheetView>
  </sheetViews>
  <sheetFormatPr baseColWidth="10" defaultColWidth="8.83203125" defaultRowHeight="15" x14ac:dyDescent="0.2"/>
  <cols>
    <col min="1" max="1" width="27.6640625" customWidth="1"/>
    <col min="2" max="2" width="20" customWidth="1"/>
    <col min="3" max="3" width="12.5" customWidth="1"/>
    <col min="4" max="4" width="36.5" customWidth="1"/>
  </cols>
  <sheetData>
    <row r="2" spans="1:4" x14ac:dyDescent="0.2">
      <c r="A2" s="52" t="s">
        <v>42</v>
      </c>
      <c r="B2" s="52" t="e">
        <f>#REF!</f>
        <v>#REF!</v>
      </c>
      <c r="C2" s="52" t="s">
        <v>37</v>
      </c>
      <c r="D2" s="77"/>
    </row>
    <row r="3" spans="1:4" x14ac:dyDescent="0.2">
      <c r="A3" s="31" t="s">
        <v>3</v>
      </c>
      <c r="B3" s="31"/>
      <c r="C3" s="31"/>
      <c r="D3" s="31"/>
    </row>
    <row r="4" spans="1:4" x14ac:dyDescent="0.2">
      <c r="A4" s="31"/>
      <c r="B4" s="31"/>
      <c r="C4" s="31"/>
      <c r="D4" s="31"/>
    </row>
    <row r="6" spans="1:4" x14ac:dyDescent="0.2">
      <c r="A6" s="21" t="s">
        <v>44</v>
      </c>
      <c r="B6" s="21"/>
      <c r="C6" s="22"/>
      <c r="D6" s="22"/>
    </row>
    <row r="7" spans="1:4" ht="32" x14ac:dyDescent="0.2">
      <c r="A7" s="22"/>
      <c r="B7" s="22"/>
      <c r="C7" s="22"/>
      <c r="D7" s="23" t="s">
        <v>29</v>
      </c>
    </row>
    <row r="8" spans="1:4" x14ac:dyDescent="0.2">
      <c r="A8" s="22" t="s">
        <v>30</v>
      </c>
      <c r="B8" s="24" t="e">
        <f>#REF!</f>
        <v>#REF!</v>
      </c>
      <c r="C8" s="24" t="e">
        <f>#REF!</f>
        <v>#REF!</v>
      </c>
      <c r="D8" s="25" t="e">
        <f>#REF!</f>
        <v>#REF!</v>
      </c>
    </row>
    <row r="9" spans="1:4" x14ac:dyDescent="0.2">
      <c r="A9" s="22" t="s">
        <v>30</v>
      </c>
      <c r="B9" s="24">
        <f>'27-09-2021 tot 3-10-2021'!B7</f>
        <v>44466</v>
      </c>
      <c r="C9" s="24">
        <f>'27-09-2021 tot 3-10-2021'!D7</f>
        <v>44472</v>
      </c>
      <c r="D9" s="25">
        <f>'27-09-2021 tot 3-10-2021'!B47</f>
        <v>11.25</v>
      </c>
    </row>
    <row r="10" spans="1:4" x14ac:dyDescent="0.2">
      <c r="A10" s="22" t="s">
        <v>30</v>
      </c>
      <c r="B10" s="24">
        <f>'4-10-2021 tot 10-10-2021'!B7</f>
        <v>44473</v>
      </c>
      <c r="C10" s="24">
        <f>'4-10-2021 tot 10-10-2021'!D7</f>
        <v>44510</v>
      </c>
      <c r="D10" s="25">
        <f>'4-10-2021 tot 10-10-2021'!B47</f>
        <v>55.66</v>
      </c>
    </row>
    <row r="11" spans="1:4" x14ac:dyDescent="0.2">
      <c r="A11" s="22" t="s">
        <v>30</v>
      </c>
      <c r="B11" s="24">
        <f>'11-10-2021 tot 17-10-2021'!B7</f>
        <v>44480</v>
      </c>
      <c r="C11" s="24">
        <f>'11-10-2021 tot 17-10-2021'!D7</f>
        <v>44486</v>
      </c>
      <c r="D11" s="25">
        <f>'11-10-2021 tot 17-10-2021'!B47</f>
        <v>70.09</v>
      </c>
    </row>
    <row r="12" spans="1:4" x14ac:dyDescent="0.2">
      <c r="A12" s="22" t="s">
        <v>30</v>
      </c>
      <c r="B12" s="24">
        <f>'18-10-2021 tot 24-10-2021'!B7</f>
        <v>44487</v>
      </c>
      <c r="C12" s="24">
        <f>'18-10-2021 tot 24-10-2021'!D7</f>
        <v>44493</v>
      </c>
      <c r="D12" s="25">
        <f>'18-10-2021 tot 24-10-2021'!B47</f>
        <v>43.91</v>
      </c>
    </row>
    <row r="13" spans="1:4" x14ac:dyDescent="0.2">
      <c r="A13" s="22" t="s">
        <v>30</v>
      </c>
      <c r="B13" s="24">
        <f>'25-10-2021 tot 31-10-2021'!B7</f>
        <v>44494</v>
      </c>
      <c r="C13" s="24">
        <f>'25-10-2021 tot 31-10-2021'!D7</f>
        <v>44500</v>
      </c>
      <c r="D13" s="25">
        <f>'25-10-2021 tot 31-10-2021'!B47</f>
        <v>53.61</v>
      </c>
    </row>
    <row r="14" spans="1:4" x14ac:dyDescent="0.2">
      <c r="A14" s="22" t="s">
        <v>30</v>
      </c>
      <c r="B14" s="24">
        <f>'1-11-2021 tot 7-11-2021'!B7</f>
        <v>44501</v>
      </c>
      <c r="C14" s="24">
        <f>'1-11-2021 tot 7-11-2021'!D7</f>
        <v>44507</v>
      </c>
      <c r="D14" s="25">
        <f>'1-11-2021 tot 7-11-2021'!B47</f>
        <v>54.58</v>
      </c>
    </row>
    <row r="15" spans="1:4" x14ac:dyDescent="0.2">
      <c r="A15" s="22" t="s">
        <v>30</v>
      </c>
      <c r="B15" s="24">
        <f>'8-11-2021 tot 14-11-2021'!B7</f>
        <v>44508</v>
      </c>
      <c r="C15" s="24">
        <f>'8-11-2021 tot 14-11-2021'!D7</f>
        <v>44514</v>
      </c>
      <c r="D15" s="25">
        <f>'8-11-2021 tot 14-11-2021'!B47</f>
        <v>64</v>
      </c>
    </row>
    <row r="16" spans="1:4" x14ac:dyDescent="0.2">
      <c r="A16" s="22" t="s">
        <v>30</v>
      </c>
      <c r="B16" s="24">
        <f>'15-11-2021 tot 21-11-2021'!B7</f>
        <v>44515</v>
      </c>
      <c r="C16" s="24">
        <f>'15-11-2021 tot 21-11-2021'!D7</f>
        <v>44521</v>
      </c>
      <c r="D16" s="25">
        <f>'15-11-2021 tot 21-11-2021'!B47</f>
        <v>52.58</v>
      </c>
    </row>
    <row r="17" spans="1:4" x14ac:dyDescent="0.2">
      <c r="A17" s="22" t="s">
        <v>30</v>
      </c>
      <c r="B17" s="24">
        <f>'22-11-2021 tot 28-11-2021'!B7</f>
        <v>44522</v>
      </c>
      <c r="C17" s="24">
        <f>'22-11-2021 tot 28-11-2021'!D7</f>
        <v>44528</v>
      </c>
      <c r="D17" s="25">
        <f>'22-11-2021 tot 28-11-2021'!B47</f>
        <v>49.29</v>
      </c>
    </row>
    <row r="18" spans="1:4" x14ac:dyDescent="0.2">
      <c r="A18" s="22" t="s">
        <v>30</v>
      </c>
      <c r="B18" s="24">
        <f>'29-11-2021 tot 5-12-2021'!B7</f>
        <v>44529</v>
      </c>
      <c r="C18" s="24">
        <f>'29-11-2021 tot 5-12-2021'!D7</f>
        <v>44535</v>
      </c>
      <c r="D18" s="25">
        <f>'29-11-2021 tot 5-12-2021'!B47</f>
        <v>63.419999999999995</v>
      </c>
    </row>
    <row r="19" spans="1:4" x14ac:dyDescent="0.2">
      <c r="A19" s="22" t="s">
        <v>30</v>
      </c>
      <c r="B19" s="24">
        <f>'6-12-2021 tot 12-12-2021'!B7</f>
        <v>44536</v>
      </c>
      <c r="C19" s="24">
        <f>'6-12-2021 tot 12-12-2021'!D7</f>
        <v>44542</v>
      </c>
      <c r="D19" s="25">
        <f>'6-12-2021 tot 12-12-2021'!B47</f>
        <v>40.909999999999997</v>
      </c>
    </row>
    <row r="20" spans="1:4" ht="16" thickBot="1" x14ac:dyDescent="0.25">
      <c r="A20" s="32" t="s">
        <v>30</v>
      </c>
      <c r="B20" s="33">
        <f>'13-12-2021 tot 19-12-2021'!B7</f>
        <v>44543</v>
      </c>
      <c r="C20" s="33">
        <f>'13-12-2021 tot 19-12-2021'!D7</f>
        <v>44549</v>
      </c>
      <c r="D20" s="34">
        <f>'13-12-2021 tot 19-12-2021'!B47</f>
        <v>59.33</v>
      </c>
    </row>
    <row r="21" spans="1:4" ht="16" thickBot="1" x14ac:dyDescent="0.25">
      <c r="A21" s="35" t="s">
        <v>31</v>
      </c>
      <c r="B21" s="36"/>
      <c r="C21" s="36"/>
      <c r="D21" s="37" t="e">
        <f>SUM(D8:D20)</f>
        <v>#REF!</v>
      </c>
    </row>
    <row r="22" spans="1:4" ht="16" thickBot="1" x14ac:dyDescent="0.25">
      <c r="A22" s="38" t="s">
        <v>38</v>
      </c>
      <c r="B22" s="39"/>
      <c r="C22" s="39"/>
      <c r="D22" s="40" t="e">
        <f>AVERAGE(D8:D20)</f>
        <v>#REF!</v>
      </c>
    </row>
    <row r="25" spans="1:4" x14ac:dyDescent="0.2">
      <c r="A25" s="30" t="s">
        <v>32</v>
      </c>
      <c r="B25" s="30"/>
      <c r="C25" s="30"/>
      <c r="D25" s="30" t="s">
        <v>43</v>
      </c>
    </row>
    <row r="26" spans="1:4" x14ac:dyDescent="0.2">
      <c r="A26" s="31"/>
      <c r="B26" s="31"/>
      <c r="C26" s="31"/>
      <c r="D26" s="31"/>
    </row>
    <row r="27" spans="1:4" x14ac:dyDescent="0.2">
      <c r="A27" s="31"/>
      <c r="B27" s="31"/>
      <c r="C27" s="31"/>
      <c r="D27" s="31"/>
    </row>
    <row r="28" spans="1:4" x14ac:dyDescent="0.2">
      <c r="A28" s="31"/>
      <c r="B28" s="31"/>
      <c r="C28" s="31"/>
      <c r="D28" s="31"/>
    </row>
    <row r="29" spans="1:4" x14ac:dyDescent="0.2">
      <c r="A29" s="31"/>
      <c r="B29" s="31"/>
      <c r="C29" s="31"/>
      <c r="D29" s="31"/>
    </row>
    <row r="30" spans="1:4" x14ac:dyDescent="0.2">
      <c r="A30" s="31"/>
      <c r="B30" s="31"/>
      <c r="C30" s="31"/>
      <c r="D30" s="31"/>
    </row>
    <row r="31" spans="1:4" x14ac:dyDescent="0.2">
      <c r="A31" s="31"/>
      <c r="B31" s="31"/>
      <c r="C31" s="31"/>
      <c r="D31" s="31"/>
    </row>
    <row r="32" spans="1:4" x14ac:dyDescent="0.2">
      <c r="A32" s="31"/>
      <c r="B32" s="31"/>
      <c r="C32" s="31"/>
      <c r="D32" s="31"/>
    </row>
  </sheetData>
  <sheetProtection sheet="1" objects="1" scenarios="1"/>
  <pageMargins left="0.7" right="0.7" top="0.75" bottom="0.75" header="0.3" footer="0.3"/>
  <pageSetup paperSize="9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37" r:id="rId4" name="Check Box 1">
              <controlPr defaultSize="0" autoFill="0" autoLine="0" autoPict="0">
                <anchor moveWithCells="1">
                  <from>
                    <xdr:col>2</xdr:col>
                    <xdr:colOff>101600</xdr:colOff>
                    <xdr:row>2</xdr:row>
                    <xdr:rowOff>63500</xdr:rowOff>
                  </from>
                  <to>
                    <xdr:col>2</xdr:col>
                    <xdr:colOff>609600</xdr:colOff>
                    <xdr:row>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8" r:id="rId5" name="Check Box 2">
              <controlPr defaultSize="0" autoFill="0" autoLine="0" autoPict="0">
                <anchor moveWithCells="1">
                  <from>
                    <xdr:col>3</xdr:col>
                    <xdr:colOff>304800</xdr:colOff>
                    <xdr:row>2</xdr:row>
                    <xdr:rowOff>50800</xdr:rowOff>
                  </from>
                  <to>
                    <xdr:col>3</xdr:col>
                    <xdr:colOff>609600</xdr:colOff>
                    <xdr:row>3</xdr:row>
                    <xdr:rowOff>63500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pgemaakt_x0020_door xmlns="0817224f-081e-46a1-8bbf-a755442e2596">
      <UserInfo>
        <DisplayName>OLVZ\nvingelg</DisplayName>
        <AccountId>3374</AccountId>
        <AccountType/>
      </UserInfo>
    </Opgemaakt_x0020_door>
    <Eenheid_x0020_code_x0020_nr xmlns="0817224f-081e-46a1-8bbf-a755442e2596" xsi:nil="true"/>
    <CampusTaxHTField0 xmlns="0817224f-081e-46a1-8bbf-a755442e2596">
      <Terms xmlns="http://schemas.microsoft.com/office/infopath/2007/PartnerControls"/>
    </CampusTaxHTField0>
    <Beheerder xmlns="0817224f-081e-46a1-8bbf-a755442e2596">
      <UserInfo>
        <DisplayName>GODELIEVE VAN BOXSTAEL</DisplayName>
        <AccountId>97</AccountId>
        <AccountType/>
      </UserInfo>
    </Beheerder>
    <Hr_x0020_trefwordenTaxHTField0 xmlns="0817224f-081e-46a1-8bbf-a755442e2596">
      <Terms xmlns="http://schemas.microsoft.com/office/infopath/2007/PartnerControls">
        <TermInfo xmlns="http://schemas.microsoft.com/office/infopath/2007/PartnerControls">
          <TermName xmlns="http://schemas.microsoft.com/office/infopath/2007/PartnerControls">Lonen, wedden en beloningsbeleid</TermName>
          <TermId xmlns="http://schemas.microsoft.com/office/infopath/2007/PartnerControls">aa80631c-c63f-4167-988d-5c485d6f716b</TermId>
        </TermInfo>
        <TermInfo xmlns="http://schemas.microsoft.com/office/infopath/2007/PartnerControls">
          <TermName xmlns="http://schemas.microsoft.com/office/infopath/2007/PartnerControls">GSO's</TermName>
          <TermId xmlns="http://schemas.microsoft.com/office/infopath/2007/PartnerControls">b4428357-b9eb-4755-8275-3b0bf3183ba7</TermId>
        </TermInfo>
        <TermInfo xmlns="http://schemas.microsoft.com/office/infopath/2007/PartnerControls">
          <TermName xmlns="http://schemas.microsoft.com/office/infopath/2007/PartnerControls">Werkprocessen</TermName>
          <TermId xmlns="http://schemas.microsoft.com/office/infopath/2007/PartnerControls">36b2f1e9-ded9-4254-8a71-ca796c0c97fc</TermId>
        </TermInfo>
      </Terms>
    </Hr_x0020_trefwordenTaxHTField0>
    <Publicatiedatum xmlns="0817224f-081e-46a1-8bbf-a755442e2596">2021-09-13T09:01:13+00:00</Publicatiedatum>
    <OLVAfdelingTaxHTField0 xmlns="0817224f-081e-46a1-8bbf-a755442e2596">
      <Terms xmlns="http://schemas.microsoft.com/office/infopath/2007/PartnerControls"/>
    </OLVAfdelingTaxHTField0>
    <EenheidTaxHTField0 xmlns="0817224f-081e-46a1-8bbf-a755442e2596">
      <Terms xmlns="http://schemas.microsoft.com/office/infopath/2007/PartnerControls">
        <TermInfo xmlns="http://schemas.microsoft.com/office/infopath/2007/PartnerControls">
          <TermName xmlns="http://schemas.microsoft.com/office/infopath/2007/PartnerControls">HR Loon- en Personeelsadministratie</TermName>
          <TermId xmlns="http://schemas.microsoft.com/office/infopath/2007/PartnerControls">aa2399d1-07be-483a-9125-ab918c312697</TermId>
        </TermInfo>
      </Terms>
    </EenheidTaxHTField0>
    <_dlc_DocId xmlns="4501c3ac-a1e8-4506-9df5-1a6100a4340d">OLVZ-812c4ddd-71</_dlc_DocId>
    <_dlc_DocIdUrl xmlns="4501c3ac-a1e8-4506-9df5-1a6100a4340d">
      <Url>http://olvconnect/diensten/HR/_layouts/DocIdRedir.aspx?ID=OLVZ-812c4ddd-71</Url>
      <Description>OLVZ-812c4ddd-71</Description>
    </_dlc_DocIdUrl>
    <TaxCatchAll xmlns="4501c3ac-a1e8-4506-9df5-1a6100a4340d">
      <Value>120</Value>
      <Value>195</Value>
      <Value>610</Value>
      <Value>1002</Value>
    </TaxCatchAl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HR formulier intern" ma:contentTypeID="0x0101006A9F0740A561BF4B954792E79FCBF8880200387190A1C2CF3F40ADFFAF1014767423002A05F18F86C5684AA01A1DA6DF129C27" ma:contentTypeVersion="62" ma:contentTypeDescription="" ma:contentTypeScope="" ma:versionID="42d4b74c85b0c36d96641fb6599a2d9c">
  <xsd:schema xmlns:xsd="http://www.w3.org/2001/XMLSchema" xmlns:xs="http://www.w3.org/2001/XMLSchema" xmlns:p="http://schemas.microsoft.com/office/2006/metadata/properties" xmlns:ns2="0817224f-081e-46a1-8bbf-a755442e2596" xmlns:ns3="4501c3ac-a1e8-4506-9df5-1a6100a4340d" targetNamespace="http://schemas.microsoft.com/office/2006/metadata/properties" ma:root="true" ma:fieldsID="29d8016d8869a31a13a1b11bfa4bb9f5" ns2:_="" ns3:_="">
    <xsd:import namespace="0817224f-081e-46a1-8bbf-a755442e2596"/>
    <xsd:import namespace="4501c3ac-a1e8-4506-9df5-1a6100a4340d"/>
    <xsd:element name="properties">
      <xsd:complexType>
        <xsd:sequence>
          <xsd:element name="documentManagement">
            <xsd:complexType>
              <xsd:all>
                <xsd:element ref="ns2:Opgemaakt_x0020_door"/>
                <xsd:element ref="ns3:TaxCatchAll" minOccurs="0"/>
                <xsd:element ref="ns3:TaxCatchAllLabel" minOccurs="0"/>
                <xsd:element ref="ns2:Beheerder"/>
                <xsd:element ref="ns2:Eenheid_x0020_code_x0020_nr" minOccurs="0"/>
                <xsd:element ref="ns2:EenheidTaxHTField0" minOccurs="0"/>
                <xsd:element ref="ns2:OLVAfdelingTaxHTField0" minOccurs="0"/>
                <xsd:element ref="ns3:_dlc_DocId" minOccurs="0"/>
                <xsd:element ref="ns3:_dlc_DocIdUrl" minOccurs="0"/>
                <xsd:element ref="ns3:_dlc_DocIdPersistId" minOccurs="0"/>
                <xsd:element ref="ns2:Hr_x0020_trefwordenTaxHTField0" minOccurs="0"/>
                <xsd:element ref="ns2:CampusTaxHTField0" minOccurs="0"/>
                <xsd:element ref="ns2:Publicatiedatu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7224f-081e-46a1-8bbf-a755442e2596" elementFormDefault="qualified">
    <xsd:import namespace="http://schemas.microsoft.com/office/2006/documentManagement/types"/>
    <xsd:import namespace="http://schemas.microsoft.com/office/infopath/2007/PartnerControls"/>
    <xsd:element name="Opgemaakt_x0020_door" ma:index="8" ma:displayName="Opgemaakt door" ma:list="UserInfo" ma:SearchPeopleOnly="false" ma:SharePointGroup="0" ma:internalName="Opgemaakt_x0020_door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eheerder" ma:index="11" ma:displayName="Documentbeheerder" ma:list="UserInfo" ma:SharePointGroup="0" ma:internalName="Beheerde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enheid_x0020_code_x0020_nr" ma:index="12" nillable="true" ma:displayName="Eenheid code nr" ma:hidden="true" ma:internalName="Eenheid_x0020_code_x0020_nr" ma:readOnly="false">
      <xsd:simpleType>
        <xsd:restriction base="dms:Text">
          <xsd:maxLength value="255"/>
        </xsd:restriction>
      </xsd:simpleType>
    </xsd:element>
    <xsd:element name="EenheidTaxHTField0" ma:index="13" ma:taxonomy="true" ma:internalName="EenheidTaxHTField0" ma:taxonomyFieldName="Eenheid" ma:displayName="Eenheid" ma:readOnly="false" ma:default="" ma:fieldId="{ebbdd391-32a1-4b0f-b0d3-046e3c540fdc}" ma:taxonomyMulti="true" ma:sspId="e52d41d3-6749-415a-a774-aad269049b59" ma:termSetId="8add4650-daad-485d-994a-f1717045da6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LVAfdelingTaxHTField0" ma:index="15" nillable="true" ma:taxonomy="true" ma:internalName="OLVAfdelingTaxHTField0" ma:taxonomyFieldName="OLVAfdeling" ma:displayName="Afdeling" ma:readOnly="false" ma:default="" ma:fieldId="{08a6aed3-8518-41cd-8abe-b8caf0f8965f}" ma:taxonomyMulti="true" ma:sspId="e52d41d3-6749-415a-a774-aad269049b59" ma:termSetId="146064c8-c947-408b-bf2e-7116765091a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r_x0020_trefwordenTaxHTField0" ma:index="20" nillable="true" ma:taxonomy="true" ma:internalName="Hr_x0020_trefwordenTaxHTField0" ma:taxonomyFieldName="Hr_x0020_trefworden" ma:displayName="HR trefwoorden" ma:readOnly="false" ma:default="" ma:fieldId="{bcc5546b-5e36-46d2-8bca-aef4bef774ad}" ma:taxonomyMulti="true" ma:sspId="e52d41d3-6749-415a-a774-aad269049b59" ma:termSetId="fd4af50e-71cf-4221-a53e-e41fbc131cf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ampusTaxHTField0" ma:index="22" nillable="true" ma:taxonomy="true" ma:internalName="CampusTaxHTField0" ma:taxonomyFieldName="Campus" ma:displayName="Campus" ma:readOnly="false" ma:default="" ma:fieldId="{e803594c-150f-4103-852a-274d82860587}" ma:taxonomyMulti="true" ma:sspId="e52d41d3-6749-415a-a774-aad269049b59" ma:termSetId="51f82184-c374-469c-a0c9-85c3fdd308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ublicatiedatum" ma:index="24" nillable="true" ma:displayName="Publicatiedatum" ma:format="DateTime" ma:hidden="true" ma:internalName="Publicatiedatum" ma:readOnly="fals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01c3ac-a1e8-4506-9df5-1a6100a4340d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Catch-all-kolom van taxonomie" ma:description="" ma:hidden="true" ma:list="{161e2934-763d-4934-ba66-72aef7f89ac7}" ma:internalName="TaxCatchAll" ma:showField="CatchAllData" ma:web="0817224f-081e-46a1-8bbf-a755442e25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Catch-all-kolom van taxonomie1" ma:description="" ma:hidden="true" ma:list="{161e2934-763d-4934-ba66-72aef7f89ac7}" ma:internalName="TaxCatchAllLabel" ma:readOnly="true" ma:showField="CatchAllDataLabel" ma:web="0817224f-081e-46a1-8bbf-a755442e25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17" nillable="true" ma:displayName="Waarde van de document-id" ma:description="De waarde van de document-id die aan dit item is toegewezen." ma:internalName="_dlc_DocId" ma:readOnly="true">
      <xsd:simpleType>
        <xsd:restriction base="dms:Text"/>
      </xsd:simpleType>
    </xsd:element>
    <xsd:element name="_dlc_DocIdUrl" ma:index="18" nillable="true" ma:displayName="Document-id" ma:description="Permanente koppeling naar dit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9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A85E54-1594-4A25-A62D-C6D2B2640FD8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14E4D160-3ECC-4FB9-A7C9-A8DC8EE2FC0B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4501c3ac-a1e8-4506-9df5-1a6100a4340d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0817224f-081e-46a1-8bbf-a755442e2596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85C993D-BB67-46E7-AA15-847D6685E7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17224f-081e-46a1-8bbf-a755442e2596"/>
    <ds:schemaRef ds:uri="4501c3ac-a1e8-4506-9df5-1a6100a434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6466D78-B14C-482A-B766-2932BCDE02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13</vt:i4>
      </vt:variant>
    </vt:vector>
  </HeadingPairs>
  <TitlesOfParts>
    <vt:vector size="13" baseType="lpstr">
      <vt:lpstr>27-09-2021 tot 3-10-2021</vt:lpstr>
      <vt:lpstr>4-10-2021 tot 10-10-2021</vt:lpstr>
      <vt:lpstr>11-10-2021 tot 17-10-2021</vt:lpstr>
      <vt:lpstr>18-10-2021 tot 24-10-2021</vt:lpstr>
      <vt:lpstr>25-10-2021 tot 31-10-2021</vt:lpstr>
      <vt:lpstr>1-11-2021 tot 7-11-2021</vt:lpstr>
      <vt:lpstr>8-11-2021 tot 14-11-2021</vt:lpstr>
      <vt:lpstr>15-11-2021 tot 21-11-2021</vt:lpstr>
      <vt:lpstr>22-11-2021 tot 28-11-2021</vt:lpstr>
      <vt:lpstr>29-11-2021 tot 5-12-2021</vt:lpstr>
      <vt:lpstr>6-12-2021 tot 12-12-2021</vt:lpstr>
      <vt:lpstr>13-12-2021 tot 19-12-2021</vt:lpstr>
      <vt:lpstr>Kwartaaloverzicht OKT-DEC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ASO Werkschema KWARTAAL 4 2021</dc:title>
  <dc:creator/>
  <cp:lastModifiedBy/>
  <dcterms:created xsi:type="dcterms:W3CDTF">2006-09-16T00:00:00Z</dcterms:created>
  <dcterms:modified xsi:type="dcterms:W3CDTF">2022-01-04T21:45:12Z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0x0101006A9F0740A561BF4B954792E79FCBF8880200387190A1C2CF3F40ADFFAF1014767423002A05F18F86C5684AA01A1DA6DF129C27</vt:lpwstr>
  </property>
  <property fmtid="{D5CDD505-2E9C-101B-9397-08002B2CF9AE}" pid="3" name="_dlc_DocIdItemGuid">
    <vt:lpwstr>7fd6403a-7271-4004-aaa2-8c23feb0bbe8</vt:lpwstr>
  </property>
  <property fmtid="{D5CDD505-2E9C-101B-9397-08002B2CF9AE}" pid="4" name="Eenheid">
    <vt:lpwstr>195;#HR Loon- en Personeelsadministratie|aa2399d1-07be-483a-9125-ab918c312697</vt:lpwstr>
  </property>
  <property fmtid="{D5CDD505-2E9C-101B-9397-08002B2CF9AE}" pid="5" name="Hr trefworden">
    <vt:lpwstr>120;#Lonen, wedden en beloningsbeleid|aa80631c-c63f-4167-988d-5c485d6f716b;#1002;#GSO's|b4428357-b9eb-4755-8275-3b0bf3183ba7;#610;#Werkprocessen|36b2f1e9-ded9-4254-8a71-ca796c0c97fc</vt:lpwstr>
  </property>
  <property fmtid="{D5CDD505-2E9C-101B-9397-08002B2CF9AE}" pid="6" name="OLVAfdeling">
    <vt:lpwstr/>
  </property>
  <property fmtid="{D5CDD505-2E9C-101B-9397-08002B2CF9AE}" pid="7" name="Campus">
    <vt:lpwstr/>
  </property>
</Properties>
</file>