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nor\Documents\LtaS-inhibitor-project\"/>
    </mc:Choice>
  </mc:AlternateContent>
  <bookViews>
    <workbookView xWindow="120" yWindow="75" windowWidth="19095" windowHeight="11760"/>
  </bookViews>
  <sheets>
    <sheet name="End point" sheetId="1" r:id="rId1"/>
  </sheets>
  <calcPr calcId="171027"/>
</workbook>
</file>

<file path=xl/calcChain.xml><?xml version="1.0" encoding="utf-8"?>
<calcChain xmlns="http://schemas.openxmlformats.org/spreadsheetml/2006/main">
  <c r="Q48" i="1" l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D48" i="1"/>
  <c r="E48" i="1"/>
  <c r="F48" i="1" s="1"/>
  <c r="G48" i="1" s="1"/>
  <c r="H48" i="1" s="1"/>
  <c r="I48" i="1" s="1"/>
  <c r="J48" i="1" s="1"/>
  <c r="K48" i="1" s="1"/>
  <c r="L48" i="1" s="1"/>
  <c r="M48" i="1" s="1"/>
  <c r="C48" i="1"/>
  <c r="R50" i="1"/>
  <c r="U50" i="1"/>
  <c r="S53" i="1"/>
  <c r="Z53" i="1"/>
  <c r="S49" i="1"/>
  <c r="Y49" i="1"/>
  <c r="B50" i="1"/>
  <c r="F50" i="1"/>
  <c r="H51" i="1"/>
  <c r="L51" i="1"/>
  <c r="D53" i="1"/>
  <c r="H53" i="1"/>
  <c r="L53" i="1"/>
  <c r="D54" i="1"/>
  <c r="H55" i="1"/>
  <c r="L55" i="1"/>
  <c r="E49" i="1"/>
  <c r="Q38" i="1"/>
  <c r="V38" i="1"/>
  <c r="V50" i="1" s="1"/>
  <c r="W38" i="1"/>
  <c r="X38" i="1"/>
  <c r="Y38" i="1"/>
  <c r="Y50" i="1" s="1"/>
  <c r="Z38" i="1"/>
  <c r="Z50" i="1" s="1"/>
  <c r="AA38" i="1"/>
  <c r="S50" i="1" s="1"/>
  <c r="P39" i="1"/>
  <c r="Q39" i="1"/>
  <c r="R39" i="1"/>
  <c r="S39" i="1"/>
  <c r="T39" i="1"/>
  <c r="V39" i="1"/>
  <c r="W39" i="1"/>
  <c r="X39" i="1"/>
  <c r="Y39" i="1"/>
  <c r="Z39" i="1"/>
  <c r="AA39" i="1"/>
  <c r="Q41" i="1"/>
  <c r="R41" i="1"/>
  <c r="S41" i="1"/>
  <c r="T41" i="1"/>
  <c r="U41" i="1"/>
  <c r="V41" i="1"/>
  <c r="W41" i="1"/>
  <c r="X41" i="1"/>
  <c r="Y41" i="1"/>
  <c r="Z41" i="1"/>
  <c r="AA41" i="1"/>
  <c r="P53" i="1" s="1"/>
  <c r="Q42" i="1"/>
  <c r="S42" i="1"/>
  <c r="U42" i="1"/>
  <c r="V42" i="1"/>
  <c r="W42" i="1"/>
  <c r="X42" i="1"/>
  <c r="Y42" i="1"/>
  <c r="Z42" i="1"/>
  <c r="AA42" i="1"/>
  <c r="X54" i="1" s="1"/>
  <c r="P43" i="1"/>
  <c r="Q43" i="1"/>
  <c r="R43" i="1"/>
  <c r="S43" i="1"/>
  <c r="T43" i="1"/>
  <c r="U43" i="1"/>
  <c r="V43" i="1"/>
  <c r="W43" i="1"/>
  <c r="X43" i="1"/>
  <c r="Y43" i="1"/>
  <c r="Z43" i="1"/>
  <c r="AA43" i="1"/>
  <c r="Q37" i="1"/>
  <c r="R37" i="1"/>
  <c r="S37" i="1"/>
  <c r="T37" i="1"/>
  <c r="U37" i="1"/>
  <c r="V37" i="1"/>
  <c r="W37" i="1"/>
  <c r="X37" i="1"/>
  <c r="Y37" i="1"/>
  <c r="Z37" i="1"/>
  <c r="AA37" i="1"/>
  <c r="T49" i="1" s="1"/>
  <c r="H38" i="1"/>
  <c r="I38" i="1"/>
  <c r="J38" i="1"/>
  <c r="K38" i="1"/>
  <c r="L38" i="1"/>
  <c r="L50" i="1" s="1"/>
  <c r="M38" i="1"/>
  <c r="C50" i="1" s="1"/>
  <c r="B39" i="1"/>
  <c r="C39" i="1"/>
  <c r="D39" i="1"/>
  <c r="F39" i="1"/>
  <c r="H39" i="1"/>
  <c r="I39" i="1"/>
  <c r="J39" i="1"/>
  <c r="K39" i="1"/>
  <c r="L39" i="1"/>
  <c r="M39" i="1"/>
  <c r="E51" i="1" s="1"/>
  <c r="C41" i="1"/>
  <c r="D41" i="1"/>
  <c r="E41" i="1"/>
  <c r="F41" i="1"/>
  <c r="G41" i="1"/>
  <c r="H41" i="1"/>
  <c r="I41" i="1"/>
  <c r="J41" i="1"/>
  <c r="K41" i="1"/>
  <c r="L41" i="1"/>
  <c r="M41" i="1"/>
  <c r="E53" i="1" s="1"/>
  <c r="C42" i="1"/>
  <c r="H42" i="1"/>
  <c r="H54" i="1" s="1"/>
  <c r="I42" i="1"/>
  <c r="J42" i="1"/>
  <c r="K42" i="1"/>
  <c r="L42" i="1"/>
  <c r="L54" i="1" s="1"/>
  <c r="M42" i="1"/>
  <c r="E54" i="1" s="1"/>
  <c r="B43" i="1"/>
  <c r="C43" i="1"/>
  <c r="D43" i="1"/>
  <c r="G43" i="1"/>
  <c r="H43" i="1"/>
  <c r="I43" i="1"/>
  <c r="J43" i="1"/>
  <c r="K43" i="1"/>
  <c r="L43" i="1"/>
  <c r="M43" i="1"/>
  <c r="E55" i="1" s="1"/>
  <c r="C37" i="1"/>
  <c r="D37" i="1"/>
  <c r="E37" i="1"/>
  <c r="F37" i="1"/>
  <c r="G37" i="1"/>
  <c r="H37" i="1"/>
  <c r="I37" i="1"/>
  <c r="J37" i="1"/>
  <c r="K37" i="1"/>
  <c r="L37" i="1"/>
  <c r="M37" i="1"/>
  <c r="M49" i="1" s="1"/>
  <c r="B37" i="1"/>
  <c r="U55" i="1" l="1"/>
  <c r="V54" i="1"/>
  <c r="AA51" i="1"/>
  <c r="V51" i="1"/>
  <c r="D49" i="1"/>
  <c r="K55" i="1"/>
  <c r="G55" i="1"/>
  <c r="K54" i="1"/>
  <c r="G54" i="1"/>
  <c r="C54" i="1"/>
  <c r="K53" i="1"/>
  <c r="G53" i="1"/>
  <c r="C53" i="1"/>
  <c r="K51" i="1"/>
  <c r="G51" i="1"/>
  <c r="K50" i="1"/>
  <c r="E50" i="1"/>
  <c r="P49" i="1"/>
  <c r="X49" i="1"/>
  <c r="R49" i="1"/>
  <c r="X55" i="1"/>
  <c r="U54" i="1"/>
  <c r="Q54" i="1"/>
  <c r="Y53" i="1"/>
  <c r="R53" i="1"/>
  <c r="Y51" i="1"/>
  <c r="U51" i="1"/>
  <c r="Q50" i="1"/>
  <c r="B49" i="1"/>
  <c r="C49" i="1"/>
  <c r="J55" i="1"/>
  <c r="F55" i="1"/>
  <c r="J54" i="1"/>
  <c r="F54" i="1"/>
  <c r="B54" i="1"/>
  <c r="J53" i="1"/>
  <c r="F53" i="1"/>
  <c r="B53" i="1"/>
  <c r="J51" i="1"/>
  <c r="J50" i="1"/>
  <c r="D50" i="1"/>
  <c r="AA49" i="1"/>
  <c r="U49" i="1"/>
  <c r="Q49" i="1"/>
  <c r="W55" i="1"/>
  <c r="AA54" i="1"/>
  <c r="T54" i="1"/>
  <c r="P54" i="1"/>
  <c r="X53" i="1"/>
  <c r="Q53" i="1"/>
  <c r="X51" i="1"/>
  <c r="X50" i="1"/>
  <c r="T50" i="1"/>
  <c r="P50" i="1"/>
  <c r="Y55" i="1"/>
  <c r="R54" i="1"/>
  <c r="M55" i="1"/>
  <c r="I55" i="1"/>
  <c r="M54" i="1"/>
  <c r="I54" i="1"/>
  <c r="M53" i="1"/>
  <c r="I53" i="1"/>
  <c r="M51" i="1"/>
  <c r="I51" i="1"/>
  <c r="M50" i="1"/>
  <c r="G50" i="1"/>
  <c r="Z49" i="1"/>
  <c r="AA55" i="1"/>
  <c r="V55" i="1"/>
  <c r="Y54" i="1"/>
  <c r="S54" i="1"/>
  <c r="AA53" i="1"/>
  <c r="T53" i="1"/>
  <c r="W51" i="1"/>
  <c r="AA50" i="1"/>
  <c r="W50" i="1"/>
</calcChain>
</file>

<file path=xl/sharedStrings.xml><?xml version="1.0" encoding="utf-8"?>
<sst xmlns="http://schemas.openxmlformats.org/spreadsheetml/2006/main" count="75" uniqueCount="31">
  <si>
    <t>User: Xavier</t>
  </si>
  <si>
    <t>Path: C:\Program Files\BMG\CLARIOstar\Xavier\Data\</t>
  </si>
  <si>
    <t>Test ID: 296</t>
  </si>
  <si>
    <t>Test Name: OD600nm Measurement</t>
  </si>
  <si>
    <t>Date: 07/02/2017</t>
  </si>
  <si>
    <t>Time: 17:21:46</t>
  </si>
  <si>
    <t>Absorbance</t>
  </si>
  <si>
    <t>Absorbance values are displayed as OD</t>
  </si>
  <si>
    <t>A</t>
  </si>
  <si>
    <t>B</t>
  </si>
  <si>
    <t>C</t>
  </si>
  <si>
    <t>D</t>
  </si>
  <si>
    <t>E</t>
  </si>
  <si>
    <t>F</t>
  </si>
  <si>
    <t>G</t>
  </si>
  <si>
    <t>H</t>
  </si>
  <si>
    <t>Run 1 t = 0</t>
  </si>
  <si>
    <t>Run 1 t = 20</t>
  </si>
  <si>
    <t>Run 2 t = 0</t>
  </si>
  <si>
    <t>Run 2 t = 20</t>
  </si>
  <si>
    <t>Run 1 normalised</t>
  </si>
  <si>
    <t>Run 2 normalised</t>
  </si>
  <si>
    <t>Run 1 % inhibition</t>
  </si>
  <si>
    <t>Run 2 % inhibition</t>
  </si>
  <si>
    <r>
      <t>Concentration/</t>
    </r>
    <r>
      <rPr>
        <sz val="11"/>
        <color theme="1"/>
        <rFont val="Calibri"/>
        <family val="2"/>
      </rPr>
      <t>μM</t>
    </r>
  </si>
  <si>
    <t>Empty</t>
  </si>
  <si>
    <t>Notes</t>
  </si>
  <si>
    <r>
      <t>Normalised values =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(t = 20) - 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(t = 0)</t>
    </r>
  </si>
  <si>
    <r>
      <t>% inhibition = (OD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(9.8</t>
    </r>
    <r>
      <rPr>
        <sz val="11"/>
        <color theme="1"/>
        <rFont val="Calibri"/>
        <family val="2"/>
      </rPr>
      <t>μM, normalised) - OD</t>
    </r>
    <r>
      <rPr>
        <vertAlign val="subscript"/>
        <sz val="11"/>
        <color theme="1"/>
        <rFont val="Calibri"/>
        <family val="2"/>
      </rPr>
      <t>600</t>
    </r>
    <r>
      <rPr>
        <sz val="11"/>
        <color theme="1"/>
        <rFont val="Calibri"/>
        <family val="2"/>
      </rPr>
      <t xml:space="preserve"> (normalised))/OD</t>
    </r>
    <r>
      <rPr>
        <vertAlign val="subscript"/>
        <sz val="11"/>
        <color theme="1"/>
        <rFont val="Calibri"/>
        <family val="2"/>
      </rPr>
      <t>600</t>
    </r>
    <r>
      <rPr>
        <sz val="11"/>
        <color theme="1"/>
        <rFont val="Calibri"/>
        <family val="2"/>
      </rPr>
      <t xml:space="preserve"> (9.8μ</t>
    </r>
    <r>
      <rPr>
        <sz val="11"/>
        <color theme="1"/>
        <rFont val="Calibri"/>
        <family val="2"/>
        <scheme val="minor"/>
      </rPr>
      <t>M, normalised) * 100</t>
    </r>
  </si>
  <si>
    <t>All negative values reset to zero</t>
  </si>
  <si>
    <t>Values of % inhibition for drug 21 at high concentrations reset to 100 to account for drug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</si>
</sst>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2"/>
  <sheetViews>
    <sheetView tabSelected="1" topLeftCell="A41" workbookViewId="0">
      <selection activeCell="AA55" sqref="AA55"/>
    </sheetView>
  </sheetViews>
  <sheetFormatPr defaultRowHeight="15" x14ac:dyDescent="0.25"/>
  <cols>
    <col min="1" max="1" width="6.42578125" customWidth="1"/>
  </cols>
  <sheetData>
    <row r="3" spans="1:27" x14ac:dyDescent="0.25">
      <c r="A3" s="1" t="s">
        <v>0</v>
      </c>
    </row>
    <row r="4" spans="1:27" x14ac:dyDescent="0.25">
      <c r="A4" s="1" t="s">
        <v>1</v>
      </c>
    </row>
    <row r="5" spans="1:27" x14ac:dyDescent="0.25">
      <c r="A5" s="1" t="s">
        <v>2</v>
      </c>
    </row>
    <row r="6" spans="1:27" x14ac:dyDescent="0.25">
      <c r="A6" s="1" t="s">
        <v>3</v>
      </c>
    </row>
    <row r="7" spans="1:27" x14ac:dyDescent="0.25">
      <c r="A7" s="1" t="s">
        <v>4</v>
      </c>
    </row>
    <row r="8" spans="1:27" x14ac:dyDescent="0.25">
      <c r="A8" s="1" t="s">
        <v>5</v>
      </c>
    </row>
    <row r="9" spans="1:27" x14ac:dyDescent="0.25">
      <c r="A9" s="1" t="s">
        <v>6</v>
      </c>
      <c r="D9" s="1" t="s">
        <v>7</v>
      </c>
    </row>
    <row r="13" spans="1:27" x14ac:dyDescent="0.25">
      <c r="B13" t="s">
        <v>16</v>
      </c>
      <c r="O13" t="s">
        <v>18</v>
      </c>
    </row>
    <row r="14" spans="1:27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P14" s="2">
        <v>1</v>
      </c>
      <c r="Q14" s="2">
        <v>2</v>
      </c>
      <c r="R14" s="2">
        <v>3</v>
      </c>
      <c r="S14" s="2">
        <v>4</v>
      </c>
      <c r="T14" s="2">
        <v>5</v>
      </c>
      <c r="U14" s="2">
        <v>6</v>
      </c>
      <c r="V14" s="2">
        <v>7</v>
      </c>
      <c r="W14" s="2">
        <v>8</v>
      </c>
      <c r="X14" s="2">
        <v>9</v>
      </c>
      <c r="Y14" s="2">
        <v>10</v>
      </c>
      <c r="Z14" s="2">
        <v>11</v>
      </c>
      <c r="AA14" s="2">
        <v>12</v>
      </c>
    </row>
    <row r="15" spans="1:27" x14ac:dyDescent="0.25">
      <c r="A15" s="2" t="s">
        <v>8</v>
      </c>
      <c r="B15" s="3">
        <v>0.30099999999999999</v>
      </c>
      <c r="C15" s="4">
        <v>9.8000000000000004E-2</v>
      </c>
      <c r="D15" s="4">
        <v>9.4E-2</v>
      </c>
      <c r="E15" s="4">
        <v>9.1999999999999998E-2</v>
      </c>
      <c r="F15" s="4">
        <v>6.3E-2</v>
      </c>
      <c r="G15" s="4">
        <v>7.1999999999999995E-2</v>
      </c>
      <c r="H15" s="4">
        <v>7.0999999999999994E-2</v>
      </c>
      <c r="I15" s="4">
        <v>0.10299999999999999</v>
      </c>
      <c r="J15" s="4">
        <v>0.16800000000000001</v>
      </c>
      <c r="K15" s="4">
        <v>0.27600000000000002</v>
      </c>
      <c r="L15" s="4">
        <v>0.217</v>
      </c>
      <c r="M15" s="5">
        <v>0.28499999999999998</v>
      </c>
      <c r="O15" s="2" t="s">
        <v>8</v>
      </c>
      <c r="P15" s="3">
        <v>1.5269999999999999</v>
      </c>
      <c r="Q15" s="4">
        <v>0.10299999999999999</v>
      </c>
      <c r="R15" s="4">
        <v>7.5999999999999998E-2</v>
      </c>
      <c r="S15" s="4">
        <v>7.0000000000000007E-2</v>
      </c>
      <c r="T15" s="4">
        <v>6.3E-2</v>
      </c>
      <c r="U15" s="4">
        <v>7.0999999999999994E-2</v>
      </c>
      <c r="V15" s="4">
        <v>6.3E-2</v>
      </c>
      <c r="W15" s="4">
        <v>6.0999999999999999E-2</v>
      </c>
      <c r="X15" s="4">
        <v>7.2999999999999995E-2</v>
      </c>
      <c r="Y15" s="4">
        <v>5.8000000000000003E-2</v>
      </c>
      <c r="Z15" s="4">
        <v>5.8999999999999997E-2</v>
      </c>
      <c r="AA15" s="5">
        <v>6.3E-2</v>
      </c>
    </row>
    <row r="16" spans="1:27" x14ac:dyDescent="0.25">
      <c r="A16" s="2" t="s">
        <v>9</v>
      </c>
      <c r="B16" s="6">
        <v>0.48699999999999999</v>
      </c>
      <c r="C16" s="7">
        <v>0.20799999999999999</v>
      </c>
      <c r="D16" s="7">
        <v>0.107</v>
      </c>
      <c r="E16" s="7">
        <v>8.5000000000000006E-2</v>
      </c>
      <c r="F16" s="7">
        <v>0.14899999999999999</v>
      </c>
      <c r="G16" s="7">
        <v>0.124</v>
      </c>
      <c r="H16" s="7">
        <v>0.158</v>
      </c>
      <c r="I16" s="7">
        <v>0.23699999999999999</v>
      </c>
      <c r="J16" s="7">
        <v>0.33600000000000002</v>
      </c>
      <c r="K16" s="7">
        <v>0.34</v>
      </c>
      <c r="L16" s="7">
        <v>0.40600000000000003</v>
      </c>
      <c r="M16" s="8">
        <v>0.28100000000000003</v>
      </c>
      <c r="O16" s="2" t="s">
        <v>9</v>
      </c>
      <c r="P16" s="6">
        <v>0.41</v>
      </c>
      <c r="Q16" s="7">
        <v>0.19400000000000001</v>
      </c>
      <c r="R16" s="7">
        <v>0.152</v>
      </c>
      <c r="S16" s="7">
        <v>8.4000000000000005E-2</v>
      </c>
      <c r="T16" s="7">
        <v>6.4000000000000001E-2</v>
      </c>
      <c r="U16" s="7">
        <v>6.3E-2</v>
      </c>
      <c r="V16" s="7">
        <v>5.8000000000000003E-2</v>
      </c>
      <c r="W16" s="7">
        <v>5.7000000000000002E-2</v>
      </c>
      <c r="X16" s="7">
        <v>6.3E-2</v>
      </c>
      <c r="Y16" s="7">
        <v>5.7000000000000002E-2</v>
      </c>
      <c r="Z16" s="7">
        <v>6.8000000000000005E-2</v>
      </c>
      <c r="AA16" s="8">
        <v>5.3999999999999999E-2</v>
      </c>
    </row>
    <row r="17" spans="1:27" x14ac:dyDescent="0.25">
      <c r="A17" s="2" t="s">
        <v>10</v>
      </c>
      <c r="B17" s="6">
        <v>0.95599999999999996</v>
      </c>
      <c r="C17" s="7">
        <v>0.51</v>
      </c>
      <c r="D17" s="7">
        <v>0.216</v>
      </c>
      <c r="E17" s="7">
        <v>0.16200000000000001</v>
      </c>
      <c r="F17" s="7">
        <v>0.159</v>
      </c>
      <c r="G17" s="7">
        <v>0.17899999999999999</v>
      </c>
      <c r="H17" s="7">
        <v>0.23100000000000001</v>
      </c>
      <c r="I17" s="7">
        <v>0.23</v>
      </c>
      <c r="J17" s="7">
        <v>0.30099999999999999</v>
      </c>
      <c r="K17" s="7">
        <v>0.32200000000000001</v>
      </c>
      <c r="L17" s="7">
        <v>0.28699999999999998</v>
      </c>
      <c r="M17" s="8">
        <v>0.255</v>
      </c>
      <c r="O17" s="2" t="s">
        <v>10</v>
      </c>
      <c r="P17" s="6">
        <v>0.436</v>
      </c>
      <c r="Q17" s="7">
        <v>0.185</v>
      </c>
      <c r="R17" s="7">
        <v>0.23599999999999999</v>
      </c>
      <c r="S17" s="7">
        <v>0.11799999999999999</v>
      </c>
      <c r="T17" s="7">
        <v>6.3E-2</v>
      </c>
      <c r="U17" s="7">
        <v>5.7000000000000002E-2</v>
      </c>
      <c r="V17" s="7">
        <v>5.7000000000000002E-2</v>
      </c>
      <c r="W17" s="7">
        <v>9.1999999999999998E-2</v>
      </c>
      <c r="X17" s="7">
        <v>7.9000000000000001E-2</v>
      </c>
      <c r="Y17" s="7">
        <v>6.2E-2</v>
      </c>
      <c r="Z17" s="7">
        <v>9.0999999999999998E-2</v>
      </c>
      <c r="AA17" s="8">
        <v>8.2000000000000003E-2</v>
      </c>
    </row>
    <row r="18" spans="1:27" x14ac:dyDescent="0.25">
      <c r="A18" s="2" t="s">
        <v>11</v>
      </c>
      <c r="B18" s="6">
        <v>6.7000000000000004E-2</v>
      </c>
      <c r="C18" s="7">
        <v>6.7000000000000004E-2</v>
      </c>
      <c r="D18" s="7">
        <v>6.3E-2</v>
      </c>
      <c r="E18" s="7">
        <v>6.4000000000000001E-2</v>
      </c>
      <c r="F18" s="7">
        <v>6.5000000000000002E-2</v>
      </c>
      <c r="G18" s="7">
        <v>6.5000000000000002E-2</v>
      </c>
      <c r="H18" s="7">
        <v>6.6000000000000003E-2</v>
      </c>
      <c r="I18" s="7">
        <v>6.0999999999999999E-2</v>
      </c>
      <c r="J18" s="7">
        <v>6.4000000000000001E-2</v>
      </c>
      <c r="K18" s="7">
        <v>6.5000000000000002E-2</v>
      </c>
      <c r="L18" s="7">
        <v>6.6000000000000003E-2</v>
      </c>
      <c r="M18" s="8">
        <v>6.3E-2</v>
      </c>
      <c r="O18" s="2" t="s">
        <v>11</v>
      </c>
      <c r="P18" s="6">
        <v>6.6000000000000003E-2</v>
      </c>
      <c r="Q18" s="7">
        <v>6.5000000000000002E-2</v>
      </c>
      <c r="R18" s="7">
        <v>6.3E-2</v>
      </c>
      <c r="S18" s="7">
        <v>6.4000000000000001E-2</v>
      </c>
      <c r="T18" s="7">
        <v>6.5000000000000002E-2</v>
      </c>
      <c r="U18" s="7">
        <v>6.3E-2</v>
      </c>
      <c r="V18" s="7">
        <v>6.4000000000000001E-2</v>
      </c>
      <c r="W18" s="7">
        <v>6.0999999999999999E-2</v>
      </c>
      <c r="X18" s="7">
        <v>6.2E-2</v>
      </c>
      <c r="Y18" s="7">
        <v>6.4000000000000001E-2</v>
      </c>
      <c r="Z18" s="7">
        <v>6.3E-2</v>
      </c>
      <c r="AA18" s="8">
        <v>6.0999999999999999E-2</v>
      </c>
    </row>
    <row r="19" spans="1:27" x14ac:dyDescent="0.25">
      <c r="A19" s="2" t="s">
        <v>12</v>
      </c>
      <c r="B19" s="6">
        <v>0.32700000000000001</v>
      </c>
      <c r="C19" s="7">
        <v>9.2999999999999999E-2</v>
      </c>
      <c r="D19" s="7">
        <v>9.9000000000000005E-2</v>
      </c>
      <c r="E19" s="7">
        <v>0.13100000000000001</v>
      </c>
      <c r="F19" s="7">
        <v>0.189</v>
      </c>
      <c r="G19" s="7">
        <v>0.252</v>
      </c>
      <c r="H19" s="7">
        <v>0.23100000000000001</v>
      </c>
      <c r="I19" s="7">
        <v>0.26600000000000001</v>
      </c>
      <c r="J19" s="7">
        <v>0.28000000000000003</v>
      </c>
      <c r="K19" s="7">
        <v>0.22</v>
      </c>
      <c r="L19" s="7">
        <v>0.159</v>
      </c>
      <c r="M19" s="8">
        <v>0.14000000000000001</v>
      </c>
      <c r="O19" s="2" t="s">
        <v>12</v>
      </c>
      <c r="P19" s="6">
        <v>1.008</v>
      </c>
      <c r="Q19" s="7">
        <v>9.1999999999999998E-2</v>
      </c>
      <c r="R19" s="7">
        <v>7.1999999999999995E-2</v>
      </c>
      <c r="S19" s="7">
        <v>7.1999999999999995E-2</v>
      </c>
      <c r="T19" s="7">
        <v>6.0999999999999999E-2</v>
      </c>
      <c r="U19" s="7">
        <v>5.8000000000000003E-2</v>
      </c>
      <c r="V19" s="7">
        <v>6.0999999999999999E-2</v>
      </c>
      <c r="W19" s="7">
        <v>5.6000000000000001E-2</v>
      </c>
      <c r="X19" s="7">
        <v>8.1000000000000003E-2</v>
      </c>
      <c r="Y19" s="7">
        <v>5.8000000000000003E-2</v>
      </c>
      <c r="Z19" s="7">
        <v>5.7000000000000002E-2</v>
      </c>
      <c r="AA19" s="8">
        <v>5.5E-2</v>
      </c>
    </row>
    <row r="20" spans="1:27" x14ac:dyDescent="0.25">
      <c r="A20" s="2" t="s">
        <v>13</v>
      </c>
      <c r="B20" s="6">
        <v>0.56100000000000005</v>
      </c>
      <c r="C20" s="7">
        <v>0.21199999999999999</v>
      </c>
      <c r="D20" s="7">
        <v>0.115</v>
      </c>
      <c r="E20" s="7">
        <v>0.16200000000000001</v>
      </c>
      <c r="F20" s="7">
        <v>0.14199999999999999</v>
      </c>
      <c r="G20" s="7">
        <v>0.19400000000000001</v>
      </c>
      <c r="H20" s="7">
        <v>0.22700000000000001</v>
      </c>
      <c r="I20" s="7">
        <v>0.24</v>
      </c>
      <c r="J20" s="7">
        <v>0.379</v>
      </c>
      <c r="K20" s="7">
        <v>0.19500000000000001</v>
      </c>
      <c r="L20" s="7">
        <v>0.16400000000000001</v>
      </c>
      <c r="M20" s="8">
        <v>0.11</v>
      </c>
      <c r="O20" s="2" t="s">
        <v>13</v>
      </c>
      <c r="P20" s="6">
        <v>0.48699999999999999</v>
      </c>
      <c r="Q20" s="7">
        <v>0.17399999999999999</v>
      </c>
      <c r="R20" s="7">
        <v>9.6000000000000002E-2</v>
      </c>
      <c r="S20" s="7">
        <v>9.5000000000000001E-2</v>
      </c>
      <c r="T20" s="7">
        <v>6.9000000000000006E-2</v>
      </c>
      <c r="U20" s="7">
        <v>0.156</v>
      </c>
      <c r="V20" s="7">
        <v>6.0999999999999999E-2</v>
      </c>
      <c r="W20" s="7">
        <v>5.7000000000000002E-2</v>
      </c>
      <c r="X20" s="7">
        <v>5.7000000000000002E-2</v>
      </c>
      <c r="Y20" s="7">
        <v>5.8999999999999997E-2</v>
      </c>
      <c r="Z20" s="7">
        <v>6.0999999999999999E-2</v>
      </c>
      <c r="AA20" s="8">
        <v>5.5E-2</v>
      </c>
    </row>
    <row r="21" spans="1:27" x14ac:dyDescent="0.25">
      <c r="A21" s="2" t="s">
        <v>14</v>
      </c>
      <c r="B21" s="6">
        <v>0.85799999999999998</v>
      </c>
      <c r="C21" s="7">
        <v>0.58099999999999996</v>
      </c>
      <c r="D21" s="7">
        <v>0.26600000000000001</v>
      </c>
      <c r="E21" s="7">
        <v>0.192</v>
      </c>
      <c r="F21" s="7">
        <v>0.20399999999999999</v>
      </c>
      <c r="G21" s="7">
        <v>0.20399999999999999</v>
      </c>
      <c r="H21" s="7">
        <v>0.251</v>
      </c>
      <c r="I21" s="7">
        <v>6.9000000000000006E-2</v>
      </c>
      <c r="J21" s="7">
        <v>0.188</v>
      </c>
      <c r="K21" s="7">
        <v>6.8000000000000005E-2</v>
      </c>
      <c r="L21" s="7">
        <v>0.10299999999999999</v>
      </c>
      <c r="M21" s="8">
        <v>7.0000000000000007E-2</v>
      </c>
      <c r="O21" s="2" t="s">
        <v>14</v>
      </c>
      <c r="P21" s="6">
        <v>0.45900000000000002</v>
      </c>
      <c r="Q21" s="7">
        <v>0.505</v>
      </c>
      <c r="R21" s="7">
        <v>0.20799999999999999</v>
      </c>
      <c r="S21" s="7">
        <v>8.8999999999999996E-2</v>
      </c>
      <c r="T21" s="7">
        <v>6.2E-2</v>
      </c>
      <c r="U21" s="7">
        <v>5.8000000000000003E-2</v>
      </c>
      <c r="V21" s="7">
        <v>5.8000000000000003E-2</v>
      </c>
      <c r="W21" s="7">
        <v>6.2E-2</v>
      </c>
      <c r="X21" s="7">
        <v>5.8000000000000003E-2</v>
      </c>
      <c r="Y21" s="7">
        <v>5.8999999999999997E-2</v>
      </c>
      <c r="Z21" s="7">
        <v>0.06</v>
      </c>
      <c r="AA21" s="8">
        <v>7.1999999999999995E-2</v>
      </c>
    </row>
    <row r="22" spans="1:27" x14ac:dyDescent="0.25">
      <c r="A22" s="2" t="s">
        <v>15</v>
      </c>
      <c r="B22" s="9">
        <v>0.10100000000000001</v>
      </c>
      <c r="C22" s="10">
        <v>6.6000000000000003E-2</v>
      </c>
      <c r="D22" s="10">
        <v>0.16600000000000001</v>
      </c>
      <c r="E22" s="10">
        <v>0.10299999999999999</v>
      </c>
      <c r="F22" s="10">
        <v>6.6000000000000003E-2</v>
      </c>
      <c r="G22" s="10">
        <v>6.6000000000000003E-2</v>
      </c>
      <c r="H22" s="10">
        <v>6.8000000000000005E-2</v>
      </c>
      <c r="I22" s="10">
        <v>6.9000000000000006E-2</v>
      </c>
      <c r="J22" s="10">
        <v>6.6000000000000003E-2</v>
      </c>
      <c r="K22" s="10">
        <v>6.7000000000000004E-2</v>
      </c>
      <c r="L22" s="10">
        <v>0.08</v>
      </c>
      <c r="M22" s="11">
        <v>6.6000000000000003E-2</v>
      </c>
      <c r="O22" s="2" t="s">
        <v>15</v>
      </c>
      <c r="P22" s="9">
        <v>9.8000000000000004E-2</v>
      </c>
      <c r="Q22" s="10">
        <v>0.249</v>
      </c>
      <c r="R22" s="10">
        <v>6.6000000000000003E-2</v>
      </c>
      <c r="S22" s="10">
        <v>6.6000000000000003E-2</v>
      </c>
      <c r="T22" s="10">
        <v>6.7000000000000004E-2</v>
      </c>
      <c r="U22" s="10">
        <v>6.4000000000000001E-2</v>
      </c>
      <c r="V22" s="10">
        <v>6.4000000000000001E-2</v>
      </c>
      <c r="W22" s="10">
        <v>6.7000000000000004E-2</v>
      </c>
      <c r="X22" s="10">
        <v>0.108</v>
      </c>
      <c r="Y22" s="10">
        <v>6.7000000000000004E-2</v>
      </c>
      <c r="Z22" s="10">
        <v>6.5000000000000002E-2</v>
      </c>
      <c r="AA22" s="11">
        <v>7.0999999999999994E-2</v>
      </c>
    </row>
    <row r="24" spans="1:27" x14ac:dyDescent="0.25">
      <c r="B24" t="s">
        <v>17</v>
      </c>
      <c r="O24" t="s">
        <v>19</v>
      </c>
    </row>
    <row r="25" spans="1:27" x14ac:dyDescent="0.25"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P25" s="2">
        <v>1</v>
      </c>
      <c r="Q25" s="2">
        <v>2</v>
      </c>
      <c r="R25" s="2">
        <v>3</v>
      </c>
      <c r="S25" s="2">
        <v>4</v>
      </c>
      <c r="T25" s="2">
        <v>5</v>
      </c>
      <c r="U25" s="2">
        <v>6</v>
      </c>
      <c r="V25" s="2">
        <v>7</v>
      </c>
      <c r="W25" s="2">
        <v>8</v>
      </c>
      <c r="X25" s="2">
        <v>9</v>
      </c>
      <c r="Y25" s="2">
        <v>10</v>
      </c>
      <c r="Z25" s="2">
        <v>11</v>
      </c>
      <c r="AA25" s="2">
        <v>12</v>
      </c>
    </row>
    <row r="26" spans="1:27" x14ac:dyDescent="0.25">
      <c r="A26" s="2" t="s">
        <v>8</v>
      </c>
      <c r="B26" s="3">
        <v>0.67600000000000005</v>
      </c>
      <c r="C26" s="4">
        <v>0.191</v>
      </c>
      <c r="D26" s="4">
        <v>0.10199999999999999</v>
      </c>
      <c r="E26" s="4">
        <v>0.24099999999999999</v>
      </c>
      <c r="F26" s="4">
        <v>1.873</v>
      </c>
      <c r="G26" s="4">
        <v>1.9970000000000001</v>
      </c>
      <c r="H26" s="4">
        <v>2.0550000000000002</v>
      </c>
      <c r="I26" s="4">
        <v>2.0209999999999999</v>
      </c>
      <c r="J26" s="4">
        <v>1.972</v>
      </c>
      <c r="K26" s="4">
        <v>2.0259999999999998</v>
      </c>
      <c r="L26" s="4">
        <v>1.9730000000000001</v>
      </c>
      <c r="M26" s="5">
        <v>2.0049999999999999</v>
      </c>
      <c r="O26" s="2" t="s">
        <v>8</v>
      </c>
      <c r="P26" s="3">
        <v>1.1679999999999999</v>
      </c>
      <c r="Q26" s="4">
        <v>0.46300000000000002</v>
      </c>
      <c r="R26" s="4">
        <v>1.8280000000000001</v>
      </c>
      <c r="S26" s="4">
        <v>1.651</v>
      </c>
      <c r="T26" s="4">
        <v>1.921</v>
      </c>
      <c r="U26" s="4">
        <v>1.952</v>
      </c>
      <c r="V26" s="4">
        <v>1.9930000000000001</v>
      </c>
      <c r="W26" s="4">
        <v>1.972</v>
      </c>
      <c r="X26" s="4">
        <v>1.9219999999999999</v>
      </c>
      <c r="Y26" s="4">
        <v>1.897</v>
      </c>
      <c r="Z26" s="4">
        <v>1.897</v>
      </c>
      <c r="AA26" s="5">
        <v>1.962</v>
      </c>
    </row>
    <row r="27" spans="1:27" x14ac:dyDescent="0.25">
      <c r="A27" s="2" t="s">
        <v>9</v>
      </c>
      <c r="B27" s="6">
        <v>0.317</v>
      </c>
      <c r="C27" s="7">
        <v>0.17</v>
      </c>
      <c r="D27" s="7">
        <v>9.2999999999999999E-2</v>
      </c>
      <c r="E27" s="7">
        <v>8.3000000000000004E-2</v>
      </c>
      <c r="F27" s="7">
        <v>6.3E-2</v>
      </c>
      <c r="G27" s="7">
        <v>3.9E-2</v>
      </c>
      <c r="H27" s="7">
        <v>1.8879999999999999</v>
      </c>
      <c r="I27" s="7">
        <v>1.9970000000000001</v>
      </c>
      <c r="J27" s="7">
        <v>1.9950000000000001</v>
      </c>
      <c r="K27" s="7">
        <v>1.986</v>
      </c>
      <c r="L27" s="7">
        <v>1.952</v>
      </c>
      <c r="M27" s="8">
        <v>1.984</v>
      </c>
      <c r="O27" s="2" t="s">
        <v>9</v>
      </c>
      <c r="P27" s="6">
        <v>0.39700000000000002</v>
      </c>
      <c r="Q27" s="7">
        <v>0.19500000000000001</v>
      </c>
      <c r="R27" s="7">
        <v>0.11</v>
      </c>
      <c r="S27" s="7">
        <v>7.0000000000000007E-2</v>
      </c>
      <c r="T27" s="7">
        <v>5.3999999999999999E-2</v>
      </c>
      <c r="U27" s="7">
        <v>3.9E-2</v>
      </c>
      <c r="V27" s="7">
        <v>1.869</v>
      </c>
      <c r="W27" s="7">
        <v>1.897</v>
      </c>
      <c r="X27" s="7">
        <v>1.9159999999999999</v>
      </c>
      <c r="Y27" s="7">
        <v>1.925</v>
      </c>
      <c r="Z27" s="7">
        <v>1.9059999999999999</v>
      </c>
      <c r="AA27" s="8">
        <v>1.9359999999999999</v>
      </c>
    </row>
    <row r="28" spans="1:27" x14ac:dyDescent="0.25">
      <c r="A28" s="2" t="s">
        <v>10</v>
      </c>
      <c r="B28" s="6">
        <v>1.5369999999999999</v>
      </c>
      <c r="C28" s="7">
        <v>1.2569999999999999</v>
      </c>
      <c r="D28" s="7">
        <v>0.67400000000000004</v>
      </c>
      <c r="E28" s="7">
        <v>8.1000000000000003E-2</v>
      </c>
      <c r="F28" s="7">
        <v>0.43099999999999999</v>
      </c>
      <c r="G28" s="7">
        <v>0.10199999999999999</v>
      </c>
      <c r="H28" s="7">
        <v>0.90300000000000002</v>
      </c>
      <c r="I28" s="7">
        <v>1.5720000000000001</v>
      </c>
      <c r="J28" s="7">
        <v>1.851</v>
      </c>
      <c r="K28" s="7">
        <v>1.952</v>
      </c>
      <c r="L28" s="7">
        <v>1.9950000000000001</v>
      </c>
      <c r="M28" s="8">
        <v>1.9730000000000001</v>
      </c>
      <c r="O28" s="2" t="s">
        <v>10</v>
      </c>
      <c r="P28" s="6">
        <v>1.054</v>
      </c>
      <c r="Q28" s="7">
        <v>0.3</v>
      </c>
      <c r="R28" s="7">
        <v>0.63</v>
      </c>
      <c r="S28" s="7">
        <v>0.53700000000000003</v>
      </c>
      <c r="T28" s="7">
        <v>0.316</v>
      </c>
      <c r="U28" s="7">
        <v>0.05</v>
      </c>
      <c r="V28" s="7">
        <v>7.9000000000000001E-2</v>
      </c>
      <c r="W28" s="7">
        <v>1.43</v>
      </c>
      <c r="X28" s="7">
        <v>1.7490000000000001</v>
      </c>
      <c r="Y28" s="7">
        <v>1.887</v>
      </c>
      <c r="Z28" s="7">
        <v>1.9910000000000001</v>
      </c>
      <c r="AA28" s="8">
        <v>1.97</v>
      </c>
    </row>
    <row r="29" spans="1:27" x14ac:dyDescent="0.25">
      <c r="A29" s="2" t="s">
        <v>11</v>
      </c>
      <c r="B29" s="6">
        <v>4.4999999999999998E-2</v>
      </c>
      <c r="C29" s="7">
        <v>4.4999999999999998E-2</v>
      </c>
      <c r="D29" s="7">
        <v>4.2000000000000003E-2</v>
      </c>
      <c r="E29" s="7">
        <v>4.2000000000000003E-2</v>
      </c>
      <c r="F29" s="7">
        <v>4.2999999999999997E-2</v>
      </c>
      <c r="G29" s="7">
        <v>4.2999999999999997E-2</v>
      </c>
      <c r="H29" s="7">
        <v>4.4999999999999998E-2</v>
      </c>
      <c r="I29" s="7">
        <v>4.1000000000000002E-2</v>
      </c>
      <c r="J29" s="7">
        <v>4.2999999999999997E-2</v>
      </c>
      <c r="K29" s="7">
        <v>4.3999999999999997E-2</v>
      </c>
      <c r="L29" s="7">
        <v>4.4999999999999998E-2</v>
      </c>
      <c r="M29" s="8">
        <v>4.1000000000000002E-2</v>
      </c>
      <c r="O29" s="2" t="s">
        <v>11</v>
      </c>
      <c r="P29" s="6">
        <v>4.4999999999999998E-2</v>
      </c>
      <c r="Q29" s="7">
        <v>4.4999999999999998E-2</v>
      </c>
      <c r="R29" s="7">
        <v>4.2000000000000003E-2</v>
      </c>
      <c r="S29" s="7">
        <v>4.1000000000000002E-2</v>
      </c>
      <c r="T29" s="7">
        <v>4.3999999999999997E-2</v>
      </c>
      <c r="U29" s="7">
        <v>4.2999999999999997E-2</v>
      </c>
      <c r="V29" s="7">
        <v>4.2999999999999997E-2</v>
      </c>
      <c r="W29" s="7">
        <v>4.1000000000000002E-2</v>
      </c>
      <c r="X29" s="7">
        <v>4.2000000000000003E-2</v>
      </c>
      <c r="Y29" s="7">
        <v>4.3999999999999997E-2</v>
      </c>
      <c r="Z29" s="7">
        <v>4.2999999999999997E-2</v>
      </c>
      <c r="AA29" s="8">
        <v>0.04</v>
      </c>
    </row>
    <row r="30" spans="1:27" x14ac:dyDescent="0.25">
      <c r="A30" s="2" t="s">
        <v>12</v>
      </c>
      <c r="B30" s="6">
        <v>0.251</v>
      </c>
      <c r="C30" s="7">
        <v>0.217</v>
      </c>
      <c r="D30" s="7">
        <v>0.105</v>
      </c>
      <c r="E30" s="7">
        <v>0.35</v>
      </c>
      <c r="F30" s="7">
        <v>1.829</v>
      </c>
      <c r="G30" s="7">
        <v>1.984</v>
      </c>
      <c r="H30" s="7">
        <v>2.0110000000000001</v>
      </c>
      <c r="I30" s="7">
        <v>1.9790000000000001</v>
      </c>
      <c r="J30" s="7">
        <v>1.923</v>
      </c>
      <c r="K30" s="7">
        <v>1.919</v>
      </c>
      <c r="L30" s="7">
        <v>1.9470000000000001</v>
      </c>
      <c r="M30" s="8">
        <v>1.9430000000000001</v>
      </c>
      <c r="O30" s="2" t="s">
        <v>12</v>
      </c>
      <c r="P30" s="6">
        <v>0.94799999999999995</v>
      </c>
      <c r="Q30" s="7">
        <v>0.15</v>
      </c>
      <c r="R30" s="7">
        <v>1.3109999999999999</v>
      </c>
      <c r="S30" s="7">
        <v>1.571</v>
      </c>
      <c r="T30" s="7">
        <v>1.788</v>
      </c>
      <c r="U30" s="7">
        <v>1.9390000000000001</v>
      </c>
      <c r="V30" s="7">
        <v>1.9570000000000001</v>
      </c>
      <c r="W30" s="7">
        <v>1.97</v>
      </c>
      <c r="X30" s="7">
        <v>1.903</v>
      </c>
      <c r="Y30" s="7">
        <v>1.8859999999999999</v>
      </c>
      <c r="Z30" s="7">
        <v>1.863</v>
      </c>
      <c r="AA30" s="8">
        <v>1.921</v>
      </c>
    </row>
    <row r="31" spans="1:27" x14ac:dyDescent="0.25">
      <c r="A31" s="2" t="s">
        <v>13</v>
      </c>
      <c r="B31" s="6">
        <v>0.48599999999999999</v>
      </c>
      <c r="C31" s="7">
        <v>0.27100000000000002</v>
      </c>
      <c r="D31" s="7">
        <v>0.1</v>
      </c>
      <c r="E31" s="7">
        <v>9.9000000000000005E-2</v>
      </c>
      <c r="F31" s="7">
        <v>0.06</v>
      </c>
      <c r="G31" s="7">
        <v>0.04</v>
      </c>
      <c r="H31" s="7">
        <v>1.9410000000000001</v>
      </c>
      <c r="I31" s="7">
        <v>2.048</v>
      </c>
      <c r="J31" s="7">
        <v>1.962</v>
      </c>
      <c r="K31" s="7">
        <v>1.93</v>
      </c>
      <c r="L31" s="7">
        <v>2.0089999999999999</v>
      </c>
      <c r="M31" s="8">
        <v>1.964</v>
      </c>
      <c r="O31" s="2" t="s">
        <v>13</v>
      </c>
      <c r="P31" s="6">
        <v>0.44700000000000001</v>
      </c>
      <c r="Q31" s="7">
        <v>0.187</v>
      </c>
      <c r="R31" s="7">
        <v>9.1999999999999998E-2</v>
      </c>
      <c r="S31" s="7">
        <v>0.11600000000000001</v>
      </c>
      <c r="T31" s="7">
        <v>6.2E-2</v>
      </c>
      <c r="U31" s="7">
        <v>0.70599999999999996</v>
      </c>
      <c r="V31" s="7">
        <v>1.8540000000000001</v>
      </c>
      <c r="W31" s="7">
        <v>1.9770000000000001</v>
      </c>
      <c r="X31" s="7">
        <v>1.9019999999999999</v>
      </c>
      <c r="Y31" s="7">
        <v>1.9</v>
      </c>
      <c r="Z31" s="7">
        <v>1.9530000000000001</v>
      </c>
      <c r="AA31" s="8">
        <v>1.9419999999999999</v>
      </c>
    </row>
    <row r="32" spans="1:27" x14ac:dyDescent="0.25">
      <c r="A32" s="2" t="s">
        <v>14</v>
      </c>
      <c r="B32" s="6">
        <v>1.1659999999999999</v>
      </c>
      <c r="C32" s="7">
        <v>1.171</v>
      </c>
      <c r="D32" s="7">
        <v>0.309</v>
      </c>
      <c r="E32" s="7">
        <v>6.2E-2</v>
      </c>
      <c r="F32" s="7">
        <v>0.17599999999999999</v>
      </c>
      <c r="G32" s="7">
        <v>0.58499999999999996</v>
      </c>
      <c r="H32" s="7">
        <v>0.91600000000000004</v>
      </c>
      <c r="I32" s="7">
        <v>1.55</v>
      </c>
      <c r="J32" s="7">
        <v>1.8380000000000001</v>
      </c>
      <c r="K32" s="7">
        <v>1.8660000000000001</v>
      </c>
      <c r="L32" s="7">
        <v>1.907</v>
      </c>
      <c r="M32" s="8">
        <v>1.9119999999999999</v>
      </c>
      <c r="O32" s="2" t="s">
        <v>14</v>
      </c>
      <c r="P32" s="6">
        <v>0.82</v>
      </c>
      <c r="Q32" s="7">
        <v>0.96099999999999997</v>
      </c>
      <c r="R32" s="7">
        <v>0.60799999999999998</v>
      </c>
      <c r="S32" s="7">
        <v>0.53500000000000003</v>
      </c>
      <c r="T32" s="7">
        <v>0.184</v>
      </c>
      <c r="U32" s="7">
        <v>5.8000000000000003E-2</v>
      </c>
      <c r="V32" s="7">
        <v>0.60299999999999998</v>
      </c>
      <c r="W32" s="7">
        <v>1.274</v>
      </c>
      <c r="X32" s="7">
        <v>1.6990000000000001</v>
      </c>
      <c r="Y32" s="7">
        <v>1.8169999999999999</v>
      </c>
      <c r="Z32" s="7">
        <v>1.913</v>
      </c>
      <c r="AA32" s="8">
        <v>1.917</v>
      </c>
    </row>
    <row r="33" spans="1:27" x14ac:dyDescent="0.25">
      <c r="A33" s="2" t="s">
        <v>15</v>
      </c>
      <c r="B33" s="9">
        <v>7.6999999999999999E-2</v>
      </c>
      <c r="C33" s="10">
        <v>4.2999999999999997E-2</v>
      </c>
      <c r="D33" s="10">
        <v>0.14099999999999999</v>
      </c>
      <c r="E33" s="10">
        <v>7.0000000000000007E-2</v>
      </c>
      <c r="F33" s="10">
        <v>4.3999999999999997E-2</v>
      </c>
      <c r="G33" s="10">
        <v>0.06</v>
      </c>
      <c r="H33" s="10">
        <v>4.1000000000000002E-2</v>
      </c>
      <c r="I33" s="10">
        <v>6.2E-2</v>
      </c>
      <c r="J33" s="10">
        <v>4.3999999999999997E-2</v>
      </c>
      <c r="K33" s="10">
        <v>4.3999999999999997E-2</v>
      </c>
      <c r="L33" s="10">
        <v>6.0999999999999999E-2</v>
      </c>
      <c r="M33" s="11">
        <v>4.4999999999999998E-2</v>
      </c>
      <c r="O33" s="2" t="s">
        <v>15</v>
      </c>
      <c r="P33" s="9">
        <v>8.1000000000000003E-2</v>
      </c>
      <c r="Q33" s="10">
        <v>0.2</v>
      </c>
      <c r="R33" s="10">
        <v>4.9000000000000002E-2</v>
      </c>
      <c r="S33" s="10">
        <v>4.5999999999999999E-2</v>
      </c>
      <c r="T33" s="10">
        <v>4.4999999999999998E-2</v>
      </c>
      <c r="U33" s="10">
        <v>4.2999999999999997E-2</v>
      </c>
      <c r="V33" s="10">
        <v>4.2999999999999997E-2</v>
      </c>
      <c r="W33" s="10">
        <v>4.5999999999999999E-2</v>
      </c>
      <c r="X33" s="10">
        <v>8.7999999999999995E-2</v>
      </c>
      <c r="Y33" s="10">
        <v>4.4999999999999998E-2</v>
      </c>
      <c r="Z33" s="10">
        <v>4.4999999999999998E-2</v>
      </c>
      <c r="AA33" s="11">
        <v>4.7E-2</v>
      </c>
    </row>
    <row r="35" spans="1:27" x14ac:dyDescent="0.25">
      <c r="B35" t="s">
        <v>20</v>
      </c>
      <c r="O35" t="s">
        <v>21</v>
      </c>
    </row>
    <row r="36" spans="1:27" x14ac:dyDescent="0.25"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  <c r="M36" s="2">
        <v>12</v>
      </c>
      <c r="P36" s="2">
        <v>1</v>
      </c>
      <c r="Q36" s="2">
        <v>2</v>
      </c>
      <c r="R36" s="2">
        <v>3</v>
      </c>
      <c r="S36" s="2">
        <v>4</v>
      </c>
      <c r="T36" s="2">
        <v>5</v>
      </c>
      <c r="U36" s="2">
        <v>6</v>
      </c>
      <c r="V36" s="2">
        <v>7</v>
      </c>
      <c r="W36" s="2">
        <v>8</v>
      </c>
      <c r="X36" s="2">
        <v>9</v>
      </c>
      <c r="Y36" s="2">
        <v>10</v>
      </c>
      <c r="Z36" s="2">
        <v>11</v>
      </c>
      <c r="AA36" s="2">
        <v>12</v>
      </c>
    </row>
    <row r="37" spans="1:27" x14ac:dyDescent="0.25">
      <c r="A37" s="2" t="s">
        <v>8</v>
      </c>
      <c r="B37" s="3">
        <f>B26-B15</f>
        <v>0.37500000000000006</v>
      </c>
      <c r="C37" s="3">
        <f t="shared" ref="C37:M37" si="0">C26-C15</f>
        <v>9.2999999999999999E-2</v>
      </c>
      <c r="D37" s="3">
        <f t="shared" si="0"/>
        <v>7.9999999999999932E-3</v>
      </c>
      <c r="E37" s="3">
        <f t="shared" si="0"/>
        <v>0.14899999999999999</v>
      </c>
      <c r="F37" s="3">
        <f t="shared" si="0"/>
        <v>1.81</v>
      </c>
      <c r="G37" s="3">
        <f t="shared" si="0"/>
        <v>1.925</v>
      </c>
      <c r="H37" s="3">
        <f t="shared" si="0"/>
        <v>1.9840000000000002</v>
      </c>
      <c r="I37" s="3">
        <f t="shared" si="0"/>
        <v>1.9179999999999999</v>
      </c>
      <c r="J37" s="3">
        <f t="shared" si="0"/>
        <v>1.804</v>
      </c>
      <c r="K37" s="3">
        <f t="shared" si="0"/>
        <v>1.7499999999999998</v>
      </c>
      <c r="L37" s="3">
        <f t="shared" si="0"/>
        <v>1.756</v>
      </c>
      <c r="M37" s="3">
        <f t="shared" si="0"/>
        <v>1.72</v>
      </c>
      <c r="O37" s="2" t="s">
        <v>8</v>
      </c>
      <c r="P37" s="3">
        <v>0</v>
      </c>
      <c r="Q37" s="3">
        <f t="shared" ref="Q37:AA37" si="1">Q26-Q15</f>
        <v>0.36000000000000004</v>
      </c>
      <c r="R37" s="3">
        <f t="shared" si="1"/>
        <v>1.752</v>
      </c>
      <c r="S37" s="3">
        <f t="shared" si="1"/>
        <v>1.581</v>
      </c>
      <c r="T37" s="3">
        <f t="shared" si="1"/>
        <v>1.8580000000000001</v>
      </c>
      <c r="U37" s="3">
        <f t="shared" si="1"/>
        <v>1.881</v>
      </c>
      <c r="V37" s="3">
        <f t="shared" si="1"/>
        <v>1.9300000000000002</v>
      </c>
      <c r="W37" s="3">
        <f t="shared" si="1"/>
        <v>1.911</v>
      </c>
      <c r="X37" s="3">
        <f t="shared" si="1"/>
        <v>1.849</v>
      </c>
      <c r="Y37" s="3">
        <f t="shared" si="1"/>
        <v>1.839</v>
      </c>
      <c r="Z37" s="3">
        <f t="shared" si="1"/>
        <v>1.8380000000000001</v>
      </c>
      <c r="AA37" s="3">
        <f t="shared" si="1"/>
        <v>1.899</v>
      </c>
    </row>
    <row r="38" spans="1:27" x14ac:dyDescent="0.25">
      <c r="A38" s="2" t="s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f t="shared" ref="B38:M38" si="2">H27-H16</f>
        <v>1.73</v>
      </c>
      <c r="I38" s="3">
        <f t="shared" si="2"/>
        <v>1.7600000000000002</v>
      </c>
      <c r="J38" s="3">
        <f t="shared" si="2"/>
        <v>1.659</v>
      </c>
      <c r="K38" s="3">
        <f t="shared" si="2"/>
        <v>1.6459999999999999</v>
      </c>
      <c r="L38" s="3">
        <f t="shared" si="2"/>
        <v>1.5459999999999998</v>
      </c>
      <c r="M38" s="3">
        <f t="shared" si="2"/>
        <v>1.7029999999999998</v>
      </c>
      <c r="O38" s="2" t="s">
        <v>9</v>
      </c>
      <c r="P38" s="3">
        <v>0</v>
      </c>
      <c r="Q38" s="3">
        <f t="shared" ref="P38:AA38" si="3">Q27-Q16</f>
        <v>1.0000000000000009E-3</v>
      </c>
      <c r="R38" s="3">
        <v>0</v>
      </c>
      <c r="S38" s="3">
        <v>0</v>
      </c>
      <c r="T38" s="3">
        <v>0</v>
      </c>
      <c r="U38" s="3">
        <v>0</v>
      </c>
      <c r="V38" s="3">
        <f t="shared" si="3"/>
        <v>1.8109999999999999</v>
      </c>
      <c r="W38" s="3">
        <f t="shared" si="3"/>
        <v>1.84</v>
      </c>
      <c r="X38" s="3">
        <f t="shared" si="3"/>
        <v>1.853</v>
      </c>
      <c r="Y38" s="3">
        <f t="shared" si="3"/>
        <v>1.8680000000000001</v>
      </c>
      <c r="Z38" s="3">
        <f t="shared" si="3"/>
        <v>1.8379999999999999</v>
      </c>
      <c r="AA38" s="3">
        <f t="shared" si="3"/>
        <v>1.8819999999999999</v>
      </c>
    </row>
    <row r="39" spans="1:27" x14ac:dyDescent="0.25">
      <c r="A39" s="2" t="s">
        <v>10</v>
      </c>
      <c r="B39" s="3">
        <f t="shared" ref="B39:M39" si="4">B28-B17</f>
        <v>0.58099999999999996</v>
      </c>
      <c r="C39" s="3">
        <f t="shared" si="4"/>
        <v>0.74699999999999989</v>
      </c>
      <c r="D39" s="3">
        <f t="shared" si="4"/>
        <v>0.45800000000000007</v>
      </c>
      <c r="E39" s="3">
        <v>0</v>
      </c>
      <c r="F39" s="3">
        <f t="shared" si="4"/>
        <v>0.27200000000000002</v>
      </c>
      <c r="G39" s="3">
        <v>0</v>
      </c>
      <c r="H39" s="3">
        <f t="shared" si="4"/>
        <v>0.67200000000000004</v>
      </c>
      <c r="I39" s="3">
        <f t="shared" si="4"/>
        <v>1.3420000000000001</v>
      </c>
      <c r="J39" s="3">
        <f t="shared" si="4"/>
        <v>1.55</v>
      </c>
      <c r="K39" s="3">
        <f t="shared" si="4"/>
        <v>1.63</v>
      </c>
      <c r="L39" s="3">
        <f t="shared" si="4"/>
        <v>1.7080000000000002</v>
      </c>
      <c r="M39" s="3">
        <f t="shared" si="4"/>
        <v>1.718</v>
      </c>
      <c r="O39" s="2" t="s">
        <v>10</v>
      </c>
      <c r="P39" s="3">
        <f t="shared" ref="P39:AA39" si="5">P28-P17</f>
        <v>0.6180000000000001</v>
      </c>
      <c r="Q39" s="3">
        <f t="shared" si="5"/>
        <v>0.11499999999999999</v>
      </c>
      <c r="R39" s="3">
        <f t="shared" si="5"/>
        <v>0.39400000000000002</v>
      </c>
      <c r="S39" s="3">
        <f t="shared" si="5"/>
        <v>0.41900000000000004</v>
      </c>
      <c r="T39" s="3">
        <f t="shared" si="5"/>
        <v>0.253</v>
      </c>
      <c r="U39" s="3">
        <v>0</v>
      </c>
      <c r="V39" s="3">
        <f t="shared" si="5"/>
        <v>2.1999999999999999E-2</v>
      </c>
      <c r="W39" s="3">
        <f t="shared" si="5"/>
        <v>1.3379999999999999</v>
      </c>
      <c r="X39" s="3">
        <f t="shared" si="5"/>
        <v>1.6700000000000002</v>
      </c>
      <c r="Y39" s="3">
        <f t="shared" si="5"/>
        <v>1.825</v>
      </c>
      <c r="Z39" s="3">
        <f t="shared" si="5"/>
        <v>1.9000000000000001</v>
      </c>
      <c r="AA39" s="3">
        <f t="shared" si="5"/>
        <v>1.8879999999999999</v>
      </c>
    </row>
    <row r="40" spans="1:27" x14ac:dyDescent="0.25">
      <c r="A40" s="2" t="s">
        <v>11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O40" s="2" t="s">
        <v>11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 x14ac:dyDescent="0.25">
      <c r="A41" s="2" t="s">
        <v>12</v>
      </c>
      <c r="B41" s="3">
        <v>0</v>
      </c>
      <c r="C41" s="3">
        <f t="shared" ref="B41:M41" si="6">C30-C19</f>
        <v>0.124</v>
      </c>
      <c r="D41" s="3">
        <f t="shared" si="6"/>
        <v>5.9999999999999915E-3</v>
      </c>
      <c r="E41" s="3">
        <f t="shared" si="6"/>
        <v>0.21899999999999997</v>
      </c>
      <c r="F41" s="3">
        <f t="shared" si="6"/>
        <v>1.64</v>
      </c>
      <c r="G41" s="3">
        <f t="shared" si="6"/>
        <v>1.732</v>
      </c>
      <c r="H41" s="3">
        <f t="shared" si="6"/>
        <v>1.78</v>
      </c>
      <c r="I41" s="3">
        <f t="shared" si="6"/>
        <v>1.7130000000000001</v>
      </c>
      <c r="J41" s="3">
        <f t="shared" si="6"/>
        <v>1.643</v>
      </c>
      <c r="K41" s="3">
        <f t="shared" si="6"/>
        <v>1.6990000000000001</v>
      </c>
      <c r="L41" s="3">
        <f t="shared" si="6"/>
        <v>1.788</v>
      </c>
      <c r="M41" s="3">
        <f t="shared" si="6"/>
        <v>1.8029999999999999</v>
      </c>
      <c r="O41" s="2" t="s">
        <v>12</v>
      </c>
      <c r="P41" s="3">
        <v>0</v>
      </c>
      <c r="Q41" s="3">
        <f t="shared" ref="P41:AA41" si="7">Q30-Q19</f>
        <v>5.7999999999999996E-2</v>
      </c>
      <c r="R41" s="3">
        <f t="shared" si="7"/>
        <v>1.2389999999999999</v>
      </c>
      <c r="S41" s="3">
        <f t="shared" si="7"/>
        <v>1.4989999999999999</v>
      </c>
      <c r="T41" s="3">
        <f t="shared" si="7"/>
        <v>1.7270000000000001</v>
      </c>
      <c r="U41" s="3">
        <f t="shared" si="7"/>
        <v>1.881</v>
      </c>
      <c r="V41" s="3">
        <f t="shared" si="7"/>
        <v>1.8960000000000001</v>
      </c>
      <c r="W41" s="3">
        <f t="shared" si="7"/>
        <v>1.9139999999999999</v>
      </c>
      <c r="X41" s="3">
        <f t="shared" si="7"/>
        <v>1.8220000000000001</v>
      </c>
      <c r="Y41" s="3">
        <f t="shared" si="7"/>
        <v>1.8279999999999998</v>
      </c>
      <c r="Z41" s="3">
        <f t="shared" si="7"/>
        <v>1.806</v>
      </c>
      <c r="AA41" s="3">
        <f t="shared" si="7"/>
        <v>1.8660000000000001</v>
      </c>
    </row>
    <row r="42" spans="1:27" x14ac:dyDescent="0.25">
      <c r="A42" s="2" t="s">
        <v>13</v>
      </c>
      <c r="B42" s="3">
        <v>0</v>
      </c>
      <c r="C42" s="3">
        <f t="shared" ref="B42:M42" si="8">C31-C20</f>
        <v>5.9000000000000025E-2</v>
      </c>
      <c r="D42" s="3">
        <v>0</v>
      </c>
      <c r="E42" s="3">
        <v>0</v>
      </c>
      <c r="F42" s="3">
        <v>0</v>
      </c>
      <c r="G42" s="3">
        <v>0</v>
      </c>
      <c r="H42" s="3">
        <f t="shared" si="8"/>
        <v>1.714</v>
      </c>
      <c r="I42" s="3">
        <f t="shared" si="8"/>
        <v>1.8080000000000001</v>
      </c>
      <c r="J42" s="3">
        <f t="shared" si="8"/>
        <v>1.583</v>
      </c>
      <c r="K42" s="3">
        <f t="shared" si="8"/>
        <v>1.7349999999999999</v>
      </c>
      <c r="L42" s="3">
        <f t="shared" si="8"/>
        <v>1.845</v>
      </c>
      <c r="M42" s="3">
        <f t="shared" si="8"/>
        <v>1.8539999999999999</v>
      </c>
      <c r="O42" s="2" t="s">
        <v>13</v>
      </c>
      <c r="P42" s="3">
        <v>0</v>
      </c>
      <c r="Q42" s="3">
        <f t="shared" ref="P42:AA42" si="9">Q31-Q20</f>
        <v>1.3000000000000012E-2</v>
      </c>
      <c r="R42" s="3">
        <v>0</v>
      </c>
      <c r="S42" s="3">
        <f t="shared" si="9"/>
        <v>2.1000000000000005E-2</v>
      </c>
      <c r="T42" s="3">
        <v>0</v>
      </c>
      <c r="U42" s="3">
        <f t="shared" si="9"/>
        <v>0.54999999999999993</v>
      </c>
      <c r="V42" s="3">
        <f t="shared" si="9"/>
        <v>1.7930000000000001</v>
      </c>
      <c r="W42" s="3">
        <f t="shared" si="9"/>
        <v>1.9200000000000002</v>
      </c>
      <c r="X42" s="3">
        <f t="shared" si="9"/>
        <v>1.845</v>
      </c>
      <c r="Y42" s="3">
        <f t="shared" si="9"/>
        <v>1.841</v>
      </c>
      <c r="Z42" s="3">
        <f t="shared" si="9"/>
        <v>1.8920000000000001</v>
      </c>
      <c r="AA42" s="3">
        <f t="shared" si="9"/>
        <v>1.887</v>
      </c>
    </row>
    <row r="43" spans="1:27" x14ac:dyDescent="0.25">
      <c r="A43" s="2" t="s">
        <v>14</v>
      </c>
      <c r="B43" s="3">
        <f t="shared" ref="B43:M43" si="10">B32-B21</f>
        <v>0.30799999999999994</v>
      </c>
      <c r="C43" s="3">
        <f t="shared" si="10"/>
        <v>0.59000000000000008</v>
      </c>
      <c r="D43" s="3">
        <f t="shared" si="10"/>
        <v>4.2999999999999983E-2</v>
      </c>
      <c r="E43" s="3">
        <v>0</v>
      </c>
      <c r="F43" s="3">
        <v>0</v>
      </c>
      <c r="G43" s="3">
        <f t="shared" si="10"/>
        <v>0.38100000000000001</v>
      </c>
      <c r="H43" s="3">
        <f t="shared" si="10"/>
        <v>0.66500000000000004</v>
      </c>
      <c r="I43" s="3">
        <f t="shared" si="10"/>
        <v>1.4810000000000001</v>
      </c>
      <c r="J43" s="3">
        <f t="shared" si="10"/>
        <v>1.6500000000000001</v>
      </c>
      <c r="K43" s="3">
        <f t="shared" si="10"/>
        <v>1.798</v>
      </c>
      <c r="L43" s="3">
        <f t="shared" si="10"/>
        <v>1.804</v>
      </c>
      <c r="M43" s="3">
        <f t="shared" si="10"/>
        <v>1.8419999999999999</v>
      </c>
      <c r="O43" s="2" t="s">
        <v>14</v>
      </c>
      <c r="P43" s="3">
        <f t="shared" ref="P43:AA43" si="11">P32-P21</f>
        <v>0.36099999999999993</v>
      </c>
      <c r="Q43" s="3">
        <f t="shared" si="11"/>
        <v>0.45599999999999996</v>
      </c>
      <c r="R43" s="3">
        <f t="shared" si="11"/>
        <v>0.4</v>
      </c>
      <c r="S43" s="3">
        <f t="shared" si="11"/>
        <v>0.44600000000000006</v>
      </c>
      <c r="T43" s="3">
        <f t="shared" si="11"/>
        <v>0.122</v>
      </c>
      <c r="U43" s="3">
        <f t="shared" si="11"/>
        <v>0</v>
      </c>
      <c r="V43" s="3">
        <f t="shared" si="11"/>
        <v>0.54499999999999993</v>
      </c>
      <c r="W43" s="3">
        <f t="shared" si="11"/>
        <v>1.212</v>
      </c>
      <c r="X43" s="3">
        <f t="shared" si="11"/>
        <v>1.641</v>
      </c>
      <c r="Y43" s="3">
        <f t="shared" si="11"/>
        <v>1.758</v>
      </c>
      <c r="Z43" s="3">
        <f t="shared" si="11"/>
        <v>1.853</v>
      </c>
      <c r="AA43" s="3">
        <f t="shared" si="11"/>
        <v>1.845</v>
      </c>
    </row>
    <row r="44" spans="1:27" x14ac:dyDescent="0.25">
      <c r="A44" s="2" t="s">
        <v>15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O44" s="2" t="s">
        <v>15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6" spans="1:27" x14ac:dyDescent="0.25">
      <c r="B46" t="s">
        <v>22</v>
      </c>
      <c r="O46" t="s">
        <v>23</v>
      </c>
    </row>
    <row r="47" spans="1:27" x14ac:dyDescent="0.25">
      <c r="B47" s="13" t="s">
        <v>24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P47" s="13" t="s">
        <v>24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6.5" customHeight="1" x14ac:dyDescent="0.25">
      <c r="B48" s="2">
        <v>200</v>
      </c>
      <c r="C48" s="2">
        <f>B48/2</f>
        <v>100</v>
      </c>
      <c r="D48" s="2">
        <f t="shared" ref="D48:M48" si="12">C48/2</f>
        <v>50</v>
      </c>
      <c r="E48" s="2">
        <f t="shared" si="12"/>
        <v>25</v>
      </c>
      <c r="F48" s="2">
        <f t="shared" si="12"/>
        <v>12.5</v>
      </c>
      <c r="G48" s="2">
        <f t="shared" si="12"/>
        <v>6.25</v>
      </c>
      <c r="H48" s="2">
        <f t="shared" si="12"/>
        <v>3.125</v>
      </c>
      <c r="I48" s="2">
        <f t="shared" si="12"/>
        <v>1.5625</v>
      </c>
      <c r="J48" s="2">
        <f t="shared" si="12"/>
        <v>0.78125</v>
      </c>
      <c r="K48" s="2">
        <f t="shared" si="12"/>
        <v>0.390625</v>
      </c>
      <c r="L48" s="2">
        <f t="shared" si="12"/>
        <v>0.1953125</v>
      </c>
      <c r="M48" s="2">
        <f t="shared" si="12"/>
        <v>9.765625E-2</v>
      </c>
      <c r="P48" s="2">
        <v>200</v>
      </c>
      <c r="Q48" s="2">
        <f>P48/2</f>
        <v>100</v>
      </c>
      <c r="R48" s="2">
        <f t="shared" ref="R48:AA48" si="13">Q48/2</f>
        <v>50</v>
      </c>
      <c r="S48" s="2">
        <f t="shared" si="13"/>
        <v>25</v>
      </c>
      <c r="T48" s="2">
        <f t="shared" si="13"/>
        <v>12.5</v>
      </c>
      <c r="U48" s="2">
        <f t="shared" si="13"/>
        <v>6.25</v>
      </c>
      <c r="V48" s="2">
        <f t="shared" si="13"/>
        <v>3.125</v>
      </c>
      <c r="W48" s="2">
        <f t="shared" si="13"/>
        <v>1.5625</v>
      </c>
      <c r="X48" s="2">
        <f t="shared" si="13"/>
        <v>0.78125</v>
      </c>
      <c r="Y48" s="2">
        <f t="shared" si="13"/>
        <v>0.390625</v>
      </c>
      <c r="Z48" s="2">
        <f t="shared" si="13"/>
        <v>0.1953125</v>
      </c>
      <c r="AA48" s="2">
        <f t="shared" si="13"/>
        <v>9.765625E-2</v>
      </c>
    </row>
    <row r="49" spans="1:27" x14ac:dyDescent="0.25">
      <c r="A49" s="2">
        <v>5</v>
      </c>
      <c r="B49" s="3">
        <f>($M37-B37)/$M37*100</f>
        <v>78.197674418604649</v>
      </c>
      <c r="C49" s="3">
        <f t="shared" ref="C49:M49" si="14">($M37-C37)/$M37*100</f>
        <v>94.593023255813961</v>
      </c>
      <c r="D49" s="3">
        <f t="shared" si="14"/>
        <v>99.534883720930239</v>
      </c>
      <c r="E49" s="3">
        <f t="shared" si="14"/>
        <v>91.33720930232559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f t="shared" si="14"/>
        <v>0</v>
      </c>
      <c r="O49" s="2">
        <v>5</v>
      </c>
      <c r="P49" s="3">
        <f>($AA37-P37)/$AA37*100</f>
        <v>100</v>
      </c>
      <c r="Q49" s="3">
        <f t="shared" ref="Q49:AA49" si="15">($AA37-Q37)/$AA37*100</f>
        <v>81.042654028436019</v>
      </c>
      <c r="R49" s="3">
        <f t="shared" si="15"/>
        <v>7.7409162717219591</v>
      </c>
      <c r="S49" s="3">
        <f t="shared" si="15"/>
        <v>16.74565560821485</v>
      </c>
      <c r="T49" s="3">
        <f t="shared" si="15"/>
        <v>2.1590310689836718</v>
      </c>
      <c r="U49" s="3">
        <f t="shared" si="15"/>
        <v>0.94786729857819985</v>
      </c>
      <c r="V49" s="3">
        <v>0</v>
      </c>
      <c r="W49" s="3">
        <v>0</v>
      </c>
      <c r="X49" s="3">
        <f t="shared" si="15"/>
        <v>2.6329647182727776</v>
      </c>
      <c r="Y49" s="3">
        <f t="shared" si="15"/>
        <v>3.1595576619273329</v>
      </c>
      <c r="Z49" s="3">
        <f t="shared" si="15"/>
        <v>3.2122169562927829</v>
      </c>
      <c r="AA49" s="3">
        <f t="shared" si="15"/>
        <v>0</v>
      </c>
    </row>
    <row r="50" spans="1:27" x14ac:dyDescent="0.25">
      <c r="A50" s="2">
        <v>7</v>
      </c>
      <c r="B50" s="3">
        <f t="shared" ref="B50:M50" si="16">($M38-B38)/$M38*100</f>
        <v>100</v>
      </c>
      <c r="C50" s="3">
        <f t="shared" si="16"/>
        <v>100</v>
      </c>
      <c r="D50" s="3">
        <f t="shared" si="16"/>
        <v>100</v>
      </c>
      <c r="E50" s="3">
        <f t="shared" si="16"/>
        <v>100</v>
      </c>
      <c r="F50" s="3">
        <f t="shared" si="16"/>
        <v>100</v>
      </c>
      <c r="G50" s="3">
        <f t="shared" si="16"/>
        <v>100</v>
      </c>
      <c r="H50" s="3">
        <v>0</v>
      </c>
      <c r="I50" s="3">
        <v>0</v>
      </c>
      <c r="J50" s="3">
        <f t="shared" si="16"/>
        <v>2.5836758661186039</v>
      </c>
      <c r="K50" s="3">
        <f t="shared" si="16"/>
        <v>3.3470346447445656</v>
      </c>
      <c r="L50" s="3">
        <f t="shared" si="16"/>
        <v>9.2190252495596035</v>
      </c>
      <c r="M50" s="3">
        <f t="shared" si="16"/>
        <v>0</v>
      </c>
      <c r="O50" s="2">
        <v>7</v>
      </c>
      <c r="P50" s="3">
        <f t="shared" ref="P50:AA50" si="17">($AA38-P38)/$AA38*100</f>
        <v>100</v>
      </c>
      <c r="Q50" s="3">
        <f t="shared" si="17"/>
        <v>99.94686503719447</v>
      </c>
      <c r="R50" s="3">
        <f t="shared" si="17"/>
        <v>100</v>
      </c>
      <c r="S50" s="3">
        <f t="shared" si="17"/>
        <v>100</v>
      </c>
      <c r="T50" s="3">
        <f t="shared" si="17"/>
        <v>100</v>
      </c>
      <c r="U50" s="3">
        <f t="shared" si="17"/>
        <v>100</v>
      </c>
      <c r="V50" s="3">
        <f t="shared" si="17"/>
        <v>3.772582359192346</v>
      </c>
      <c r="W50" s="3">
        <f t="shared" si="17"/>
        <v>2.2316684378320839</v>
      </c>
      <c r="X50" s="3">
        <f t="shared" si="17"/>
        <v>1.5409139213602505</v>
      </c>
      <c r="Y50" s="3">
        <f t="shared" si="17"/>
        <v>0.74388947927735338</v>
      </c>
      <c r="Z50" s="3">
        <f t="shared" si="17"/>
        <v>2.3379383634431479</v>
      </c>
      <c r="AA50" s="3">
        <f t="shared" si="17"/>
        <v>0</v>
      </c>
    </row>
    <row r="51" spans="1:27" x14ac:dyDescent="0.25">
      <c r="A51" s="2">
        <v>21</v>
      </c>
      <c r="B51" s="3">
        <v>100</v>
      </c>
      <c r="C51" s="3">
        <v>100</v>
      </c>
      <c r="D51" s="3">
        <v>100</v>
      </c>
      <c r="E51" s="3">
        <f t="shared" ref="B51:M51" si="18">($M39-E39)/$M39*100</f>
        <v>100</v>
      </c>
      <c r="F51" s="3">
        <v>100</v>
      </c>
      <c r="G51" s="3">
        <f t="shared" si="18"/>
        <v>100</v>
      </c>
      <c r="H51" s="3">
        <f t="shared" si="18"/>
        <v>60.884749708963902</v>
      </c>
      <c r="I51" s="3">
        <f t="shared" si="18"/>
        <v>21.885913853317806</v>
      </c>
      <c r="J51" s="3">
        <f t="shared" si="18"/>
        <v>9.7788125727590192</v>
      </c>
      <c r="K51" s="3">
        <f t="shared" si="18"/>
        <v>5.1222351571594924</v>
      </c>
      <c r="L51" s="3">
        <f t="shared" si="18"/>
        <v>0.58207217694992941</v>
      </c>
      <c r="M51" s="3">
        <f t="shared" si="18"/>
        <v>0</v>
      </c>
      <c r="O51" s="2">
        <v>21</v>
      </c>
      <c r="P51" s="3">
        <v>100</v>
      </c>
      <c r="Q51" s="3">
        <v>100</v>
      </c>
      <c r="R51" s="3">
        <v>100</v>
      </c>
      <c r="S51" s="3">
        <v>100</v>
      </c>
      <c r="T51" s="3">
        <v>100</v>
      </c>
      <c r="U51" s="3">
        <f t="shared" ref="P51:AA51" si="19">($AA39-U39)/$AA39*100</f>
        <v>100</v>
      </c>
      <c r="V51" s="3">
        <f t="shared" si="19"/>
        <v>98.834745762711862</v>
      </c>
      <c r="W51" s="3">
        <f t="shared" si="19"/>
        <v>29.131355932203395</v>
      </c>
      <c r="X51" s="3">
        <f t="shared" si="19"/>
        <v>11.546610169491514</v>
      </c>
      <c r="Y51" s="3">
        <f t="shared" si="19"/>
        <v>3.3368644067796582</v>
      </c>
      <c r="Z51" s="3">
        <v>0</v>
      </c>
      <c r="AA51" s="3">
        <f t="shared" si="19"/>
        <v>0</v>
      </c>
    </row>
    <row r="52" spans="1:27" x14ac:dyDescent="0.25">
      <c r="A52" s="2" t="s">
        <v>25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O52" s="2" t="s">
        <v>25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2">
        <v>5</v>
      </c>
      <c r="B53" s="3">
        <f t="shared" ref="B53:M53" si="20">($M41-B41)/$M41*100</f>
        <v>100</v>
      </c>
      <c r="C53" s="3">
        <f t="shared" si="20"/>
        <v>93.122573488630053</v>
      </c>
      <c r="D53" s="3">
        <f t="shared" si="20"/>
        <v>99.667221297836932</v>
      </c>
      <c r="E53" s="3">
        <f t="shared" si="20"/>
        <v>87.85357737104826</v>
      </c>
      <c r="F53" s="3">
        <f t="shared" si="20"/>
        <v>9.04048807542984</v>
      </c>
      <c r="G53" s="3">
        <f t="shared" si="20"/>
        <v>3.9378813089295592</v>
      </c>
      <c r="H53" s="3">
        <f t="shared" si="20"/>
        <v>1.2756516916250644</v>
      </c>
      <c r="I53" s="3">
        <f t="shared" si="20"/>
        <v>4.9916805324459155</v>
      </c>
      <c r="J53" s="3">
        <f t="shared" si="20"/>
        <v>8.874098724348304</v>
      </c>
      <c r="K53" s="3">
        <f t="shared" si="20"/>
        <v>5.7681641708263935</v>
      </c>
      <c r="L53" s="3">
        <f t="shared" si="20"/>
        <v>0.83194675540764851</v>
      </c>
      <c r="M53" s="3">
        <f t="shared" si="20"/>
        <v>0</v>
      </c>
      <c r="O53" s="2">
        <v>5</v>
      </c>
      <c r="P53" s="3">
        <f t="shared" ref="P53:AA54" si="21">($AA41-P41)/$AA41*100</f>
        <v>100</v>
      </c>
      <c r="Q53" s="3">
        <f t="shared" si="21"/>
        <v>96.891747052518753</v>
      </c>
      <c r="R53" s="3">
        <f t="shared" si="21"/>
        <v>33.601286173633447</v>
      </c>
      <c r="S53" s="3">
        <f t="shared" si="21"/>
        <v>19.667738478027879</v>
      </c>
      <c r="T53" s="3">
        <f t="shared" si="21"/>
        <v>7.44908896034298</v>
      </c>
      <c r="U53" s="3">
        <v>0</v>
      </c>
      <c r="V53" s="3">
        <v>0</v>
      </c>
      <c r="W53" s="3">
        <v>0</v>
      </c>
      <c r="X53" s="3">
        <f t="shared" si="21"/>
        <v>2.3579849946409452</v>
      </c>
      <c r="Y53" s="3">
        <f t="shared" si="21"/>
        <v>2.0364415862808283</v>
      </c>
      <c r="Z53" s="3">
        <f t="shared" si="21"/>
        <v>3.2154340836012887</v>
      </c>
      <c r="AA53" s="3">
        <f t="shared" si="21"/>
        <v>0</v>
      </c>
    </row>
    <row r="54" spans="1:27" x14ac:dyDescent="0.25">
      <c r="A54" s="2">
        <v>7</v>
      </c>
      <c r="B54" s="3">
        <f t="shared" ref="B54:M54" si="22">($M42-B42)/$M42*100</f>
        <v>100</v>
      </c>
      <c r="C54" s="3">
        <f t="shared" si="22"/>
        <v>96.81769147788566</v>
      </c>
      <c r="D54" s="3">
        <f t="shared" si="22"/>
        <v>100</v>
      </c>
      <c r="E54" s="3">
        <f t="shared" si="22"/>
        <v>100</v>
      </c>
      <c r="F54" s="3">
        <f t="shared" si="22"/>
        <v>100</v>
      </c>
      <c r="G54" s="3">
        <f t="shared" si="22"/>
        <v>100</v>
      </c>
      <c r="H54" s="3">
        <f t="shared" si="22"/>
        <v>7.551240560949295</v>
      </c>
      <c r="I54" s="3">
        <f t="shared" si="22"/>
        <v>2.4811218985976171</v>
      </c>
      <c r="J54" s="3">
        <f t="shared" si="22"/>
        <v>14.617044228694709</v>
      </c>
      <c r="K54" s="3">
        <f t="shared" si="22"/>
        <v>6.4185544768069036</v>
      </c>
      <c r="L54" s="3">
        <f t="shared" si="22"/>
        <v>0.48543689320387801</v>
      </c>
      <c r="M54" s="3">
        <f t="shared" si="22"/>
        <v>0</v>
      </c>
      <c r="O54" s="2">
        <v>7</v>
      </c>
      <c r="P54" s="3">
        <f>($AA42-P42)/$AA42*100</f>
        <v>100</v>
      </c>
      <c r="Q54" s="3">
        <f>($AA42-Q42)/$AA42*100</f>
        <v>99.31107578166403</v>
      </c>
      <c r="R54" s="3">
        <f>($AA42-R42)/$AA42*100</f>
        <v>100</v>
      </c>
      <c r="S54" s="3">
        <f>($AA42-S42)/$AA42*100</f>
        <v>98.887122416534197</v>
      </c>
      <c r="T54" s="3">
        <f>($AA42-T42)/$AA42*100</f>
        <v>100</v>
      </c>
      <c r="U54" s="3">
        <f>($AA42-U42)/$AA42*100</f>
        <v>70.853206147323803</v>
      </c>
      <c r="V54" s="3">
        <f>($AA42-V42)/$AA42*100</f>
        <v>4.9814520402755624</v>
      </c>
      <c r="W54" s="3">
        <v>0</v>
      </c>
      <c r="X54" s="3">
        <f t="shared" si="21"/>
        <v>2.2257551669316396</v>
      </c>
      <c r="Y54" s="3">
        <f>($AA42-Y42)/$AA42*100</f>
        <v>2.4377318494965574</v>
      </c>
      <c r="Z54" s="3">
        <v>0</v>
      </c>
      <c r="AA54" s="3">
        <f>($AA42-AA42)/$AA42*100</f>
        <v>0</v>
      </c>
    </row>
    <row r="55" spans="1:27" x14ac:dyDescent="0.25">
      <c r="A55" s="2">
        <v>21</v>
      </c>
      <c r="B55" s="3">
        <v>100</v>
      </c>
      <c r="C55" s="3">
        <v>100</v>
      </c>
      <c r="D55" s="3">
        <v>100</v>
      </c>
      <c r="E55" s="3">
        <f t="shared" ref="B55:M55" si="23">($M43-E43)/$M43*100</f>
        <v>100</v>
      </c>
      <c r="F55" s="3">
        <f t="shared" si="23"/>
        <v>100</v>
      </c>
      <c r="G55" s="3">
        <f t="shared" si="23"/>
        <v>79.31596091205212</v>
      </c>
      <c r="H55" s="3">
        <f t="shared" si="23"/>
        <v>63.897937024972848</v>
      </c>
      <c r="I55" s="3">
        <f t="shared" si="23"/>
        <v>19.598262757871868</v>
      </c>
      <c r="J55" s="3">
        <f t="shared" si="23"/>
        <v>10.423452768729629</v>
      </c>
      <c r="K55" s="3">
        <f t="shared" si="23"/>
        <v>2.3887079261672</v>
      </c>
      <c r="L55" s="3">
        <f t="shared" si="23"/>
        <v>2.0629750271443981</v>
      </c>
      <c r="M55" s="3">
        <f t="shared" si="23"/>
        <v>0</v>
      </c>
      <c r="O55" s="2">
        <v>21</v>
      </c>
      <c r="P55" s="3">
        <v>100</v>
      </c>
      <c r="Q55" s="3">
        <v>100</v>
      </c>
      <c r="R55" s="3">
        <v>100</v>
      </c>
      <c r="S55" s="3">
        <v>100</v>
      </c>
      <c r="T55" s="3">
        <v>100</v>
      </c>
      <c r="U55" s="3">
        <f>($AA43-U43)/$AA43*100</f>
        <v>100</v>
      </c>
      <c r="V55" s="3">
        <f>($AA43-V43)/$AA43*100</f>
        <v>70.460704607046083</v>
      </c>
      <c r="W55" s="3">
        <f>($AA43-W43)/$AA43*100</f>
        <v>34.30894308943089</v>
      </c>
      <c r="X55" s="3">
        <f>($AA43-X43)/$AA43*100</f>
        <v>11.056910569105689</v>
      </c>
      <c r="Y55" s="3">
        <f>($AA43-Y43)/$AA43*100</f>
        <v>4.7154471544715433</v>
      </c>
      <c r="Z55" s="3">
        <v>0</v>
      </c>
      <c r="AA55" s="3">
        <f>($AA43-AA43)/$AA43*100</f>
        <v>0</v>
      </c>
    </row>
    <row r="56" spans="1:27" x14ac:dyDescent="0.25">
      <c r="A56" s="2" t="s">
        <v>25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O56" s="2" t="s">
        <v>25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8" spans="1:27" x14ac:dyDescent="0.25">
      <c r="A58" s="12" t="s">
        <v>26</v>
      </c>
    </row>
    <row r="59" spans="1:27" ht="18" x14ac:dyDescent="0.35">
      <c r="A59" t="s">
        <v>27</v>
      </c>
    </row>
    <row r="60" spans="1:27" ht="18" x14ac:dyDescent="0.35">
      <c r="A60" t="s">
        <v>28</v>
      </c>
    </row>
    <row r="61" spans="1:27" x14ac:dyDescent="0.25">
      <c r="A61" t="s">
        <v>29</v>
      </c>
    </row>
    <row r="62" spans="1:27" x14ac:dyDescent="0.25">
      <c r="A62" t="s">
        <v>30</v>
      </c>
    </row>
  </sheetData>
  <mergeCells count="2">
    <mergeCell ref="B47:M47"/>
    <mergeCell ref="P47:AA47"/>
  </mergeCells>
  <conditionalFormatting sqref="B37:M44">
    <cfRule type="cellIs" dxfId="7" priority="4" operator="lessThan">
      <formula>0</formula>
    </cfRule>
  </conditionalFormatting>
  <conditionalFormatting sqref="P37:AA44">
    <cfRule type="cellIs" dxfId="6" priority="3" operator="lessThan">
      <formula>0</formula>
    </cfRule>
  </conditionalFormatting>
  <conditionalFormatting sqref="P49:AA56">
    <cfRule type="cellIs" dxfId="5" priority="1" operator="lessThan">
      <formula>0</formula>
    </cfRule>
  </conditionalFormatting>
  <conditionalFormatting sqref="B49:M56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allusers</dc:creator>
  <cp:lastModifiedBy>Elinor Macnab</cp:lastModifiedBy>
  <dcterms:created xsi:type="dcterms:W3CDTF">2017-02-07T17:23:52Z</dcterms:created>
  <dcterms:modified xsi:type="dcterms:W3CDTF">2017-03-07T14:40:01Z</dcterms:modified>
</cp:coreProperties>
</file>