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stc-my.sharepoint.com/personal/12111524_mail_sustech_edu_cn/Documents/DeepScience/202407 iSURE/GitHub/Characterization-and-Modeling-of-GaN-HEMT/billboard/"/>
    </mc:Choice>
  </mc:AlternateContent>
  <xr:revisionPtr revIDLastSave="45" documentId="13_ncr:1_{D7C17C2F-4FD0-4582-BE3C-21EC6F8801AE}" xr6:coauthVersionLast="47" xr6:coauthVersionMax="47" xr10:uidLastSave="{A6561669-A887-7744-9DE1-14D1DE888BB5}"/>
  <bookViews>
    <workbookView xWindow="0" yWindow="0" windowWidth="28800" windowHeight="18000" xr2:uid="{88C781BB-EB5C-664D-9596-BAFDE7D24BFC}"/>
  </bookViews>
  <sheets>
    <sheet name="Significant" sheetId="2" r:id="rId1"/>
    <sheet name="SignParam-ENG" sheetId="3" r:id="rId2"/>
    <sheet name="Al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2" l="1"/>
  <c r="E18" i="2"/>
  <c r="D20" i="2"/>
  <c r="D18" i="2"/>
</calcChain>
</file>

<file path=xl/sharedStrings.xml><?xml version="1.0" encoding="utf-8"?>
<sst xmlns="http://schemas.openxmlformats.org/spreadsheetml/2006/main" count="383" uniqueCount="203">
  <si>
    <t>Idsmod</t>
  </si>
  <si>
    <t>Capmod</t>
  </si>
  <si>
    <t>Ipk0</t>
  </si>
  <si>
    <t>Vpks</t>
  </si>
  <si>
    <t>Dvpks</t>
  </si>
  <si>
    <t>P1</t>
  </si>
  <si>
    <t>P2</t>
  </si>
  <si>
    <t>P3</t>
  </si>
  <si>
    <t>Alphar</t>
  </si>
  <si>
    <t>Igmod</t>
  </si>
  <si>
    <t>B1</t>
  </si>
  <si>
    <t>B2</t>
  </si>
  <si>
    <t>Alphas</t>
  </si>
  <si>
    <t>Lambda</t>
  </si>
  <si>
    <t>Lambda1</t>
  </si>
  <si>
    <t>Lvg</t>
  </si>
  <si>
    <t>Vkn</t>
  </si>
  <si>
    <t>Vtr</t>
  </si>
  <si>
    <t>Vsb2</t>
  </si>
  <si>
    <t>Ebd</t>
  </si>
  <si>
    <t>Lsb0</t>
  </si>
  <si>
    <t>Cgspi</t>
  </si>
  <si>
    <t>Cgdpi</t>
  </si>
  <si>
    <t>Cgs0</t>
  </si>
  <si>
    <t>Cgd0</t>
  </si>
  <si>
    <t>Cds</t>
  </si>
  <si>
    <t>Cgdpe</t>
  </si>
  <si>
    <t>P10</t>
  </si>
  <si>
    <t>P11</t>
  </si>
  <si>
    <t>P40</t>
  </si>
  <si>
    <t>P41</t>
  </si>
  <si>
    <t>P20</t>
  </si>
  <si>
    <t>P21</t>
  </si>
  <si>
    <t>P30</t>
  </si>
  <si>
    <t>P31</t>
  </si>
  <si>
    <t>P111</t>
  </si>
  <si>
    <t>P222</t>
  </si>
  <si>
    <t>Ij</t>
  </si>
  <si>
    <t>Pg</t>
  </si>
  <si>
    <t>Vjg</t>
  </si>
  <si>
    <t>Ne</t>
  </si>
  <si>
    <t>Rg</t>
  </si>
  <si>
    <t>Rd</t>
  </si>
  <si>
    <t>Rd2</t>
  </si>
  <si>
    <t>Rs</t>
  </si>
  <si>
    <t>Ri</t>
  </si>
  <si>
    <t>Rgd</t>
  </si>
  <si>
    <t>Lg</t>
  </si>
  <si>
    <t>Ld</t>
  </si>
  <si>
    <t>Ls</t>
  </si>
  <si>
    <t>Tau</t>
  </si>
  <si>
    <t>Rc</t>
  </si>
  <si>
    <t>Rcmin</t>
  </si>
  <si>
    <t>Crf</t>
  </si>
  <si>
    <t>Rcin</t>
  </si>
  <si>
    <t>Crfin</t>
  </si>
  <si>
    <t>Rdel</t>
  </si>
  <si>
    <t>Cdel</t>
  </si>
  <si>
    <t>Kbgate</t>
  </si>
  <si>
    <t>Kbdgate</t>
  </si>
  <si>
    <t>Vbdgs</t>
  </si>
  <si>
    <t>Vbdgd</t>
  </si>
  <si>
    <t>Pbdg</t>
  </si>
  <si>
    <t>Rth</t>
  </si>
  <si>
    <t>Cth</t>
  </si>
  <si>
    <t>Tcipk0</t>
  </si>
  <si>
    <t>Tcp1</t>
  </si>
  <si>
    <t>Tccgs0</t>
  </si>
  <si>
    <t>Tccgd0</t>
  </si>
  <si>
    <t>Tclsb0</t>
  </si>
  <si>
    <t>Tcrc</t>
  </si>
  <si>
    <t>Tcrs</t>
  </si>
  <si>
    <t>Tccrf</t>
  </si>
  <si>
    <t>Tnom</t>
  </si>
  <si>
    <t>Selft</t>
  </si>
  <si>
    <t>Noimod</t>
  </si>
  <si>
    <t>NoiseR</t>
  </si>
  <si>
    <t>NoiseP</t>
  </si>
  <si>
    <t>NoiseC</t>
  </si>
  <si>
    <t>Fnc</t>
  </si>
  <si>
    <t>Kf</t>
  </si>
  <si>
    <t>Af</t>
  </si>
  <si>
    <t>Ffe</t>
  </si>
  <si>
    <t>Tg</t>
  </si>
  <si>
    <t>Td</t>
  </si>
  <si>
    <t>Td1</t>
  </si>
  <si>
    <t>Tmn</t>
  </si>
  <si>
    <t>Klf</t>
  </si>
  <si>
    <t>Fgr</t>
  </si>
  <si>
    <t>Np</t>
  </si>
  <si>
    <t>Lw</t>
  </si>
  <si>
    <t>Val</t>
  </si>
  <si>
    <t>Def</t>
  </si>
  <si>
    <t>DC</t>
  </si>
  <si>
    <t>RF</t>
  </si>
  <si>
    <t>Note</t>
  </si>
  <si>
    <t>ID</t>
  </si>
  <si>
    <t>Typ</t>
  </si>
  <si>
    <t>m</t>
  </si>
  <si>
    <t>NA</t>
  </si>
  <si>
    <t>-</t>
  </si>
  <si>
    <t>AllParams</t>
  </si>
  <si>
    <t>gm最大时，gm/id</t>
  </si>
  <si>
    <t>S22-最左侧曲线起点左右-越大越左</t>
  </si>
  <si>
    <t>饱和区斜率</t>
  </si>
  <si>
    <t>类似lambdaa</t>
  </si>
  <si>
    <t>无</t>
  </si>
  <si>
    <t>?</t>
  </si>
  <si>
    <t>idvg-起始电压-越大越右</t>
  </si>
  <si>
    <t>ivc-开启区域曲线翘起来-越大越 idvg-起始电压-越大越左</t>
  </si>
  <si>
    <t>S22-曲线分散-越小越散</t>
  </si>
  <si>
    <t>类似ipk</t>
  </si>
  <si>
    <t>扇开</t>
  </si>
  <si>
    <t>不应该修改</t>
  </si>
  <si>
    <t>开启区域斜率-越大越平</t>
  </si>
  <si>
    <t>idvdlog-开启电压-越大越右</t>
  </si>
  <si>
    <t>S22-曲线LOCATE-越大越往左边卷</t>
  </si>
  <si>
    <t>B1和Vpks构成特定的解set</t>
  </si>
  <si>
    <t>S22-曲线LOCATE</t>
  </si>
  <si>
    <t>3左边散开右边值-越负越靠右</t>
  </si>
  <si>
    <t>大影响1234</t>
  </si>
  <si>
    <t>大影响1234-3越大越散</t>
  </si>
  <si>
    <t>大影响1234-3越大越收</t>
  </si>
  <si>
    <t>S22-最左侧曲线起点左右-越大越左，</t>
  </si>
  <si>
    <t>不建议修改</t>
  </si>
  <si>
    <t>3越大越往外面散开</t>
  </si>
  <si>
    <t>3向外展开</t>
  </si>
  <si>
    <t>3点的分布，很重要</t>
  </si>
  <si>
    <t>大影响</t>
  </si>
  <si>
    <t>大影响34</t>
  </si>
  <si>
    <t>小</t>
  </si>
  <si>
    <t>小影响卷开和</t>
  </si>
  <si>
    <t>卷离散</t>
  </si>
  <si>
    <t>大影响1234-卷离散</t>
  </si>
  <si>
    <t>？</t>
  </si>
  <si>
    <t>3拖尾散开</t>
  </si>
  <si>
    <t>卷打开合上</t>
  </si>
  <si>
    <t>卷右边头的位置</t>
  </si>
  <si>
    <t>3左边开始的地方</t>
  </si>
  <si>
    <t>n2t5</t>
  </si>
  <si>
    <t>0.1t5</t>
  </si>
  <si>
    <t>卷往回收</t>
  </si>
  <si>
    <t>123卷多少</t>
  </si>
  <si>
    <t>卷头往里收</t>
  </si>
  <si>
    <t>影响34-卷的大小-越大越大</t>
  </si>
  <si>
    <t>12中心到外面</t>
  </si>
  <si>
    <t>1·</t>
  </si>
  <si>
    <t>最大gm处，id电流的值</t>
  </si>
  <si>
    <t>最大gm处，Vg的值</t>
  </si>
  <si>
    <t>delta gate voltage at peak gm</t>
  </si>
  <si>
    <t>参数</t>
  </si>
  <si>
    <t>saturation parameter alpha r</t>
  </si>
  <si>
    <t>saturation parameter alpha</t>
  </si>
  <si>
    <t>channel length modulation parameter</t>
  </si>
  <si>
    <t>ICC</t>
  </si>
  <si>
    <t>MAN</t>
  </si>
  <si>
    <t>TUN</t>
  </si>
  <si>
    <t>id的大小</t>
  </si>
  <si>
    <t>对DC的影响</t>
  </si>
  <si>
    <t>对S参数的影响</t>
  </si>
  <si>
    <t>开启区域的斜率和曲线离散程度</t>
  </si>
  <si>
    <t>定义与提取</t>
  </si>
  <si>
    <t>开启区域到饱和区域的过渡是否尖锐</t>
  </si>
  <si>
    <t>饱和区域斜率</t>
  </si>
  <si>
    <t>0-bias D-S capacitance</t>
  </si>
  <si>
    <t>G-S pinch off capacitance</t>
  </si>
  <si>
    <t>G-S capacitance param</t>
  </si>
  <si>
    <t>G-D pinch off capacitance</t>
  </si>
  <si>
    <t>G-D capacitance param</t>
  </si>
  <si>
    <t>External G-D capacitance</t>
  </si>
  <si>
    <t>Polynomial coeff for channel current</t>
  </si>
  <si>
    <t>Polynomial coeff for channel current，峰值gm处的gm/id</t>
  </si>
  <si>
    <t>Polynomial coeff for capacitance</t>
  </si>
  <si>
    <t>Gate fwd saturation current</t>
  </si>
  <si>
    <t>Gate resistance</t>
  </si>
  <si>
    <t>Drain resistance</t>
  </si>
  <si>
    <t>Source resistance</t>
  </si>
  <si>
    <t>Input resistance</t>
  </si>
  <si>
    <t>S11和S22幅值，越大越小；S21和S12离散程度和相位差，越大越小</t>
  </si>
  <si>
    <t>S11幅值，越大越小；S21和S12的相位差和离散，越大越小；</t>
  </si>
  <si>
    <t>开启区域的斜率；gate diode导通的位置</t>
  </si>
  <si>
    <t>S22幅值，越大越小；S21和S12相位差，越大越大；</t>
  </si>
  <si>
    <t>Gate resistance (None Ohmic)</t>
  </si>
  <si>
    <t>S11幅值，越大越小； S21和S12离散程度，越大越小；</t>
  </si>
  <si>
    <t>S22和S12幅值，越大越小；</t>
  </si>
  <si>
    <t>Drain inductance</t>
  </si>
  <si>
    <t>Gate inductance</t>
  </si>
  <si>
    <t>Source inductance</t>
  </si>
  <si>
    <t>id-vg曲线的幅值</t>
  </si>
  <si>
    <t>idvg开启电压的位置</t>
  </si>
  <si>
    <t>扫描gate电压，idvd曲线的密集程度，为负时vg电压和i开启关系相反</t>
  </si>
  <si>
    <t>idvd曲线集中在峰值gm处的vg电压</t>
  </si>
  <si>
    <t>idvd曲线的密集程度</t>
  </si>
  <si>
    <t>idvd幅值；idvg正向导通区域的幅值</t>
  </si>
  <si>
    <t>有影响，但考虑到严谨性请勿tune</t>
  </si>
  <si>
    <t>S11相位差，越大越大；S21和S12相位差，越大越大；</t>
  </si>
  <si>
    <t>S22相位差，越大越小；S21幅值和相位差，越大越大；S12相位差，越大越大；</t>
  </si>
  <si>
    <t>S11和S22相位差，越大越大；S21和S12在高频一侧曲线向内卷曲</t>
  </si>
  <si>
    <t>idvd高电压处，未开启区域的电流扇开，非常微小</t>
  </si>
  <si>
    <t>Raw Value</t>
  </si>
  <si>
    <t>Mod Value</t>
  </si>
  <si>
    <t>0.61+1.57i</t>
  </si>
  <si>
    <t>-0.22-0.79*i that’s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</si>
</sst>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0" fontId="2" fillId="2" borderId="0" xfId="0" applyFont="1" applyFill="1"/>
    <xf numFmtId="0" fontId="4" fillId="0" borderId="0" xfId="0" applyFont="1"/>
    <xf numFmtId="2" fontId="2" fillId="0" borderId="0" xfId="0" applyNumberFormat="1" applyFont="1"/>
    <xf numFmtId="0" fontId="3" fillId="0" borderId="0" xfId="0" applyNumberFormat="1" applyFont="1"/>
    <xf numFmtId="0" fontId="2" fillId="0" borderId="0" xfId="0" applyNumberFormat="1" applyFont="1"/>
    <xf numFmtId="0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7D19-DD8A-884C-88AD-8DB5289C0FCC}">
  <dimension ref="B2:BL39"/>
  <sheetViews>
    <sheetView tabSelected="1" zoomScale="92" zoomScaleNormal="100" workbookViewId="0">
      <selection activeCell="D30" sqref="D30"/>
    </sheetView>
  </sheetViews>
  <sheetFormatPr baseColWidth="10" defaultColWidth="10.83203125" defaultRowHeight="16" x14ac:dyDescent="0.2"/>
  <cols>
    <col min="1" max="1" width="10.83203125" style="4"/>
    <col min="2" max="2" width="10.83203125" style="5"/>
    <col min="3" max="3" width="55.5" style="4" customWidth="1"/>
    <col min="4" max="4" width="10.83203125" style="11" bestFit="1" customWidth="1"/>
    <col min="5" max="6" width="10.83203125" style="4" customWidth="1"/>
    <col min="7" max="7" width="5" style="4" bestFit="1" customWidth="1"/>
    <col min="8" max="8" width="6" style="4" bestFit="1" customWidth="1"/>
    <col min="9" max="9" width="5.5" style="4" customWidth="1"/>
    <col min="10" max="10" width="55.5" style="4" customWidth="1"/>
    <col min="11" max="11" width="73" style="4" bestFit="1" customWidth="1"/>
    <col min="12" max="12" width="16.6640625" style="4" bestFit="1" customWidth="1"/>
    <col min="13" max="13" width="43.83203125" style="4" bestFit="1" customWidth="1"/>
    <col min="14" max="14" width="32" style="4" bestFit="1" customWidth="1"/>
    <col min="15" max="15" width="32" style="4" customWidth="1"/>
    <col min="16" max="18" width="10.83203125" style="4"/>
    <col min="19" max="19" width="10.83203125" style="5"/>
    <col min="20" max="23" width="10.83203125" style="4"/>
    <col min="24" max="24" width="18.33203125" style="4" bestFit="1" customWidth="1"/>
    <col min="25" max="27" width="10.83203125" style="4"/>
    <col min="28" max="28" width="10.83203125" style="5"/>
    <col min="29" max="36" width="10.83203125" style="4"/>
    <col min="37" max="37" width="10.83203125" style="5"/>
    <col min="38" max="45" width="10.83203125" style="4"/>
    <col min="46" max="46" width="10.83203125" style="5"/>
    <col min="47" max="54" width="10.83203125" style="4"/>
    <col min="55" max="55" width="10.83203125" style="5"/>
    <col min="56" max="63" width="10.83203125" style="4"/>
    <col min="64" max="64" width="10.83203125" style="5"/>
    <col min="65" max="16384" width="10.83203125" style="4"/>
  </cols>
  <sheetData>
    <row r="2" spans="2:29" s="5" customFormat="1" x14ac:dyDescent="0.2">
      <c r="B2" s="5" t="s">
        <v>150</v>
      </c>
      <c r="C2" s="5" t="s">
        <v>161</v>
      </c>
      <c r="D2" s="10" t="s">
        <v>199</v>
      </c>
      <c r="F2" s="5" t="s">
        <v>200</v>
      </c>
      <c r="G2" s="5" t="s">
        <v>154</v>
      </c>
      <c r="H2" s="5" t="s">
        <v>155</v>
      </c>
      <c r="I2" s="5" t="s">
        <v>156</v>
      </c>
      <c r="J2" s="5" t="s">
        <v>158</v>
      </c>
      <c r="K2" s="5" t="s">
        <v>159</v>
      </c>
    </row>
    <row r="3" spans="2:29" x14ac:dyDescent="0.2">
      <c r="B3" s="5" t="s">
        <v>2</v>
      </c>
      <c r="C3" s="4" t="s">
        <v>147</v>
      </c>
      <c r="D3" s="11">
        <v>3.3000000000000002E-2</v>
      </c>
      <c r="G3" s="7">
        <v>1</v>
      </c>
      <c r="H3" s="4">
        <v>0</v>
      </c>
      <c r="I3" s="4">
        <v>1</v>
      </c>
      <c r="J3" s="4" t="s">
        <v>157</v>
      </c>
      <c r="K3" s="4" t="s">
        <v>194</v>
      </c>
    </row>
    <row r="4" spans="2:29" x14ac:dyDescent="0.2">
      <c r="B4" s="5" t="s">
        <v>3</v>
      </c>
      <c r="C4" s="4" t="s">
        <v>148</v>
      </c>
      <c r="D4" s="11">
        <v>-0.1</v>
      </c>
      <c r="G4" s="4">
        <v>1</v>
      </c>
      <c r="H4" s="4">
        <v>0</v>
      </c>
      <c r="I4" s="4">
        <v>1</v>
      </c>
      <c r="J4" s="4" t="s">
        <v>189</v>
      </c>
      <c r="K4" s="4" t="s">
        <v>194</v>
      </c>
    </row>
    <row r="5" spans="2:29" x14ac:dyDescent="0.2">
      <c r="B5" s="5" t="s">
        <v>4</v>
      </c>
      <c r="C5" s="4" t="s">
        <v>149</v>
      </c>
      <c r="G5" s="4">
        <v>0</v>
      </c>
      <c r="H5" s="4">
        <v>0</v>
      </c>
      <c r="I5" s="4">
        <v>1</v>
      </c>
      <c r="J5" s="4" t="s">
        <v>180</v>
      </c>
    </row>
    <row r="6" spans="2:29" x14ac:dyDescent="0.2">
      <c r="B6" s="5" t="s">
        <v>5</v>
      </c>
      <c r="C6" s="4" t="s">
        <v>171</v>
      </c>
      <c r="D6" s="11">
        <v>1.08</v>
      </c>
      <c r="G6" s="4">
        <v>0</v>
      </c>
      <c r="H6" s="4">
        <v>1</v>
      </c>
      <c r="I6" s="4">
        <v>1</v>
      </c>
      <c r="J6" s="4" t="s">
        <v>190</v>
      </c>
      <c r="K6" s="4" t="s">
        <v>194</v>
      </c>
      <c r="T6" s="6"/>
    </row>
    <row r="7" spans="2:29" x14ac:dyDescent="0.2">
      <c r="B7" s="5" t="s">
        <v>6</v>
      </c>
      <c r="C7" s="4" t="s">
        <v>170</v>
      </c>
      <c r="G7" s="4">
        <v>0</v>
      </c>
      <c r="H7" s="4">
        <v>0</v>
      </c>
      <c r="I7" s="4">
        <v>1</v>
      </c>
      <c r="J7" s="4" t="s">
        <v>191</v>
      </c>
      <c r="T7" s="6"/>
    </row>
    <row r="8" spans="2:29" x14ac:dyDescent="0.2">
      <c r="B8" s="5" t="s">
        <v>7</v>
      </c>
      <c r="C8" s="4" t="s">
        <v>170</v>
      </c>
      <c r="G8" s="4">
        <v>0</v>
      </c>
      <c r="H8" s="4">
        <v>0</v>
      </c>
      <c r="I8" s="4">
        <v>1</v>
      </c>
      <c r="J8" s="4" t="s">
        <v>192</v>
      </c>
      <c r="T8" s="6"/>
      <c r="AC8" s="6"/>
    </row>
    <row r="9" spans="2:29" x14ac:dyDescent="0.2">
      <c r="B9" s="5" t="s">
        <v>8</v>
      </c>
      <c r="C9" s="4" t="s">
        <v>151</v>
      </c>
      <c r="G9" s="4">
        <v>0</v>
      </c>
      <c r="H9" s="4">
        <v>0</v>
      </c>
      <c r="I9" s="4">
        <v>1</v>
      </c>
      <c r="J9" s="4" t="s">
        <v>160</v>
      </c>
      <c r="T9" s="6"/>
    </row>
    <row r="10" spans="2:29" x14ac:dyDescent="0.2">
      <c r="B10" s="5" t="s">
        <v>12</v>
      </c>
      <c r="C10" s="4" t="s">
        <v>152</v>
      </c>
      <c r="G10" s="4">
        <v>0</v>
      </c>
      <c r="H10" s="4">
        <v>0</v>
      </c>
      <c r="I10" s="4">
        <v>1</v>
      </c>
      <c r="J10" s="4" t="s">
        <v>162</v>
      </c>
      <c r="T10" s="6"/>
    </row>
    <row r="11" spans="2:29" x14ac:dyDescent="0.2">
      <c r="B11" s="5" t="s">
        <v>13</v>
      </c>
      <c r="C11" s="4" t="s">
        <v>153</v>
      </c>
      <c r="G11" s="4">
        <v>0</v>
      </c>
      <c r="H11" s="4">
        <v>0</v>
      </c>
      <c r="I11" s="4">
        <v>1</v>
      </c>
      <c r="J11" s="4" t="s">
        <v>163</v>
      </c>
      <c r="K11" s="4" t="s">
        <v>194</v>
      </c>
    </row>
    <row r="12" spans="2:29" x14ac:dyDescent="0.2">
      <c r="B12" s="5" t="s">
        <v>14</v>
      </c>
      <c r="C12" s="4" t="s">
        <v>153</v>
      </c>
      <c r="G12" s="4">
        <v>0</v>
      </c>
      <c r="H12" s="4">
        <v>0</v>
      </c>
      <c r="I12" s="4">
        <v>1</v>
      </c>
      <c r="J12" s="4" t="s">
        <v>163</v>
      </c>
      <c r="K12" s="4" t="s">
        <v>194</v>
      </c>
    </row>
    <row r="13" spans="2:29" x14ac:dyDescent="0.2">
      <c r="B13" s="5" t="s">
        <v>37</v>
      </c>
      <c r="C13" s="4" t="s">
        <v>173</v>
      </c>
      <c r="G13" s="4">
        <v>0</v>
      </c>
      <c r="H13" s="4">
        <v>0</v>
      </c>
      <c r="I13" s="4">
        <v>1</v>
      </c>
      <c r="J13" s="4" t="s">
        <v>198</v>
      </c>
      <c r="K13" s="4" t="s">
        <v>106</v>
      </c>
    </row>
    <row r="15" spans="2:29" s="5" customFormat="1" x14ac:dyDescent="0.2">
      <c r="B15" s="5" t="s">
        <v>150</v>
      </c>
      <c r="C15" s="5" t="s">
        <v>161</v>
      </c>
      <c r="D15" s="10"/>
      <c r="G15" s="5" t="s">
        <v>154</v>
      </c>
      <c r="H15" s="5" t="s">
        <v>155</v>
      </c>
      <c r="I15" s="5" t="s">
        <v>156</v>
      </c>
      <c r="J15" s="5" t="s">
        <v>158</v>
      </c>
      <c r="K15" s="5" t="s">
        <v>159</v>
      </c>
    </row>
    <row r="16" spans="2:29" x14ac:dyDescent="0.2">
      <c r="B16" s="5" t="s">
        <v>25</v>
      </c>
      <c r="C16" s="4" t="s">
        <v>164</v>
      </c>
      <c r="D16" s="11">
        <v>29</v>
      </c>
      <c r="E16" s="8">
        <v>20</v>
      </c>
      <c r="F16" s="7"/>
      <c r="G16" s="7">
        <v>1</v>
      </c>
      <c r="H16" s="4">
        <v>0</v>
      </c>
      <c r="I16" s="4">
        <v>1</v>
      </c>
      <c r="J16" s="4" t="s">
        <v>106</v>
      </c>
    </row>
    <row r="17" spans="2:11" x14ac:dyDescent="0.2">
      <c r="B17" s="5" t="s">
        <v>21</v>
      </c>
      <c r="C17" s="4" t="s">
        <v>165</v>
      </c>
      <c r="D17" s="11">
        <v>88</v>
      </c>
      <c r="E17" s="8">
        <v>150</v>
      </c>
      <c r="F17" s="7"/>
      <c r="G17" s="7">
        <v>1</v>
      </c>
      <c r="H17" s="4">
        <v>0</v>
      </c>
      <c r="I17" s="4">
        <v>1</v>
      </c>
      <c r="J17" s="4" t="s">
        <v>106</v>
      </c>
    </row>
    <row r="18" spans="2:11" x14ac:dyDescent="0.2">
      <c r="B18" s="5" t="s">
        <v>23</v>
      </c>
      <c r="C18" s="4" t="s">
        <v>166</v>
      </c>
      <c r="D18" s="11">
        <f>171-88</f>
        <v>83</v>
      </c>
      <c r="E18" s="8">
        <f>170-150</f>
        <v>20</v>
      </c>
      <c r="F18" s="7"/>
      <c r="G18" s="7">
        <v>1</v>
      </c>
      <c r="H18" s="4">
        <v>0</v>
      </c>
      <c r="I18" s="4">
        <v>1</v>
      </c>
      <c r="J18" s="4" t="s">
        <v>106</v>
      </c>
    </row>
    <row r="19" spans="2:11" x14ac:dyDescent="0.2">
      <c r="B19" s="5" t="s">
        <v>22</v>
      </c>
      <c r="C19" s="4" t="s">
        <v>167</v>
      </c>
      <c r="D19" s="11">
        <v>44</v>
      </c>
      <c r="E19" s="8">
        <v>5</v>
      </c>
      <c r="F19" s="7"/>
      <c r="G19" s="7">
        <v>1</v>
      </c>
      <c r="H19" s="4">
        <v>0</v>
      </c>
      <c r="I19" s="4">
        <v>1</v>
      </c>
      <c r="J19" s="4" t="s">
        <v>106</v>
      </c>
    </row>
    <row r="20" spans="2:11" x14ac:dyDescent="0.2">
      <c r="B20" s="5" t="s">
        <v>24</v>
      </c>
      <c r="C20" s="4" t="s">
        <v>168</v>
      </c>
      <c r="D20" s="11">
        <f>97-44</f>
        <v>53</v>
      </c>
      <c r="E20" s="8">
        <f>98-5</f>
        <v>93</v>
      </c>
      <c r="F20" s="7"/>
      <c r="G20" s="7">
        <v>1</v>
      </c>
      <c r="H20" s="4">
        <v>0</v>
      </c>
      <c r="I20" s="4">
        <v>1</v>
      </c>
      <c r="J20" s="4" t="s">
        <v>106</v>
      </c>
    </row>
    <row r="21" spans="2:11" x14ac:dyDescent="0.2">
      <c r="B21" s="5" t="s">
        <v>26</v>
      </c>
      <c r="C21" s="4" t="s">
        <v>169</v>
      </c>
      <c r="D21" s="11">
        <v>5.2</v>
      </c>
      <c r="G21" s="4">
        <v>1</v>
      </c>
      <c r="H21" s="4">
        <v>0</v>
      </c>
      <c r="I21" s="4">
        <v>1</v>
      </c>
      <c r="J21" s="4" t="s">
        <v>106</v>
      </c>
    </row>
    <row r="22" spans="2:11" x14ac:dyDescent="0.2">
      <c r="B22" s="5" t="s">
        <v>27</v>
      </c>
      <c r="C22" s="4" t="s">
        <v>172</v>
      </c>
      <c r="D22" s="11">
        <v>1.61</v>
      </c>
      <c r="G22" s="4">
        <v>0</v>
      </c>
      <c r="H22" s="4">
        <v>1</v>
      </c>
      <c r="I22" s="4">
        <v>1</v>
      </c>
      <c r="J22" s="4" t="s">
        <v>106</v>
      </c>
    </row>
    <row r="23" spans="2:11" x14ac:dyDescent="0.2">
      <c r="B23" s="5" t="s">
        <v>28</v>
      </c>
      <c r="C23" s="4" t="s">
        <v>172</v>
      </c>
      <c r="D23" s="11">
        <v>2.21</v>
      </c>
      <c r="G23" s="4">
        <v>0</v>
      </c>
      <c r="H23" s="4">
        <v>1</v>
      </c>
      <c r="I23" s="4">
        <v>1</v>
      </c>
      <c r="J23" s="4" t="s">
        <v>106</v>
      </c>
    </row>
    <row r="24" spans="2:11" x14ac:dyDescent="0.2">
      <c r="B24" s="5" t="s">
        <v>31</v>
      </c>
      <c r="C24" s="4" t="s">
        <v>172</v>
      </c>
      <c r="D24" s="11">
        <v>-0.52</v>
      </c>
      <c r="G24" s="4">
        <v>0</v>
      </c>
      <c r="H24" s="4">
        <v>1</v>
      </c>
      <c r="I24" s="4">
        <v>1</v>
      </c>
      <c r="J24" s="4" t="s">
        <v>106</v>
      </c>
    </row>
    <row r="25" spans="2:11" s="5" customFormat="1" x14ac:dyDescent="0.2">
      <c r="B25" s="5" t="s">
        <v>32</v>
      </c>
      <c r="C25" s="4" t="s">
        <v>172</v>
      </c>
      <c r="D25" s="11">
        <v>-0.06</v>
      </c>
      <c r="E25" s="4"/>
      <c r="F25" s="4"/>
      <c r="G25" s="4">
        <v>0</v>
      </c>
      <c r="H25" s="4">
        <v>1</v>
      </c>
      <c r="I25" s="4">
        <v>1</v>
      </c>
      <c r="J25" s="4" t="s">
        <v>106</v>
      </c>
      <c r="K25" s="4"/>
    </row>
    <row r="26" spans="2:11" s="5" customFormat="1" x14ac:dyDescent="0.2">
      <c r="B26" s="5" t="s">
        <v>33</v>
      </c>
      <c r="C26" s="4" t="s">
        <v>172</v>
      </c>
      <c r="D26" s="11" t="s">
        <v>201</v>
      </c>
      <c r="E26" s="4"/>
      <c r="F26" s="4"/>
      <c r="G26" s="4">
        <v>0</v>
      </c>
      <c r="H26" s="4">
        <v>1</v>
      </c>
      <c r="I26" s="4">
        <v>1</v>
      </c>
      <c r="J26" s="4" t="s">
        <v>106</v>
      </c>
      <c r="K26" s="4"/>
    </row>
    <row r="27" spans="2:11" s="5" customFormat="1" x14ac:dyDescent="0.2">
      <c r="B27" s="5" t="s">
        <v>34</v>
      </c>
      <c r="C27" s="4" t="s">
        <v>172</v>
      </c>
      <c r="D27" s="11" t="s">
        <v>202</v>
      </c>
      <c r="E27" s="4"/>
      <c r="F27" s="4"/>
      <c r="G27" s="4">
        <v>0</v>
      </c>
      <c r="H27" s="4">
        <v>1</v>
      </c>
      <c r="I27" s="4">
        <v>1</v>
      </c>
      <c r="J27" s="4" t="s">
        <v>106</v>
      </c>
      <c r="K27" s="4"/>
    </row>
    <row r="28" spans="2:11" x14ac:dyDescent="0.2">
      <c r="B28" s="5" t="s">
        <v>29</v>
      </c>
      <c r="C28" s="4" t="s">
        <v>172</v>
      </c>
      <c r="D28" s="9">
        <v>1.35</v>
      </c>
      <c r="G28" s="4">
        <v>0</v>
      </c>
      <c r="H28" s="4">
        <v>1</v>
      </c>
      <c r="I28" s="4">
        <v>1</v>
      </c>
      <c r="J28" s="4" t="s">
        <v>106</v>
      </c>
    </row>
    <row r="29" spans="2:11" x14ac:dyDescent="0.2">
      <c r="B29" s="5" t="s">
        <v>30</v>
      </c>
      <c r="C29" s="4" t="s">
        <v>172</v>
      </c>
      <c r="D29" s="9">
        <v>1.99</v>
      </c>
      <c r="G29" s="4">
        <v>0</v>
      </c>
      <c r="H29" s="4">
        <v>1</v>
      </c>
      <c r="I29" s="4">
        <v>1</v>
      </c>
      <c r="J29" s="4" t="s">
        <v>106</v>
      </c>
    </row>
    <row r="31" spans="2:11" s="5" customFormat="1" x14ac:dyDescent="0.2">
      <c r="B31" s="5" t="s">
        <v>150</v>
      </c>
      <c r="C31" s="5" t="s">
        <v>161</v>
      </c>
      <c r="D31" s="10"/>
      <c r="G31" s="5" t="s">
        <v>154</v>
      </c>
      <c r="H31" s="5" t="s">
        <v>155</v>
      </c>
      <c r="I31" s="5" t="s">
        <v>156</v>
      </c>
      <c r="J31" s="5" t="s">
        <v>158</v>
      </c>
      <c r="K31" s="5" t="s">
        <v>159</v>
      </c>
    </row>
    <row r="32" spans="2:11" x14ac:dyDescent="0.2">
      <c r="B32" s="5" t="s">
        <v>41</v>
      </c>
      <c r="C32" s="4" t="s">
        <v>174</v>
      </c>
      <c r="D32" s="11">
        <v>25.2</v>
      </c>
      <c r="G32" s="4">
        <v>1</v>
      </c>
      <c r="H32" s="4">
        <v>0</v>
      </c>
      <c r="I32" s="4">
        <v>1</v>
      </c>
      <c r="J32" s="4" t="s">
        <v>106</v>
      </c>
      <c r="K32" s="4" t="s">
        <v>183</v>
      </c>
    </row>
    <row r="33" spans="2:11" x14ac:dyDescent="0.2">
      <c r="B33" s="5" t="s">
        <v>42</v>
      </c>
      <c r="C33" s="4" t="s">
        <v>175</v>
      </c>
      <c r="D33" s="11">
        <v>13</v>
      </c>
      <c r="G33" s="4">
        <v>1</v>
      </c>
      <c r="H33" s="4">
        <v>0</v>
      </c>
      <c r="I33" s="4">
        <v>1</v>
      </c>
      <c r="J33" s="4" t="s">
        <v>188</v>
      </c>
      <c r="K33" s="4" t="s">
        <v>184</v>
      </c>
    </row>
    <row r="34" spans="2:11" x14ac:dyDescent="0.2">
      <c r="B34" s="5" t="s">
        <v>44</v>
      </c>
      <c r="C34" s="4" t="s">
        <v>176</v>
      </c>
      <c r="D34" s="11">
        <v>9.1999999999999993</v>
      </c>
      <c r="G34" s="4">
        <v>1</v>
      </c>
      <c r="H34" s="4">
        <v>0</v>
      </c>
      <c r="I34" s="4">
        <v>1</v>
      </c>
      <c r="J34" s="4" t="s">
        <v>193</v>
      </c>
      <c r="K34" s="4" t="s">
        <v>178</v>
      </c>
    </row>
    <row r="35" spans="2:11" x14ac:dyDescent="0.2">
      <c r="B35" s="5" t="s">
        <v>45</v>
      </c>
      <c r="C35" s="4" t="s">
        <v>177</v>
      </c>
      <c r="D35" s="11">
        <v>8</v>
      </c>
      <c r="G35" s="4">
        <v>1</v>
      </c>
      <c r="H35" s="4">
        <v>0</v>
      </c>
      <c r="I35" s="4">
        <v>1</v>
      </c>
      <c r="J35" s="4" t="s">
        <v>106</v>
      </c>
      <c r="K35" s="4" t="s">
        <v>179</v>
      </c>
    </row>
    <row r="36" spans="2:11" x14ac:dyDescent="0.2">
      <c r="B36" s="5" t="s">
        <v>46</v>
      </c>
      <c r="C36" s="4" t="s">
        <v>182</v>
      </c>
      <c r="D36" s="11">
        <v>27.2</v>
      </c>
      <c r="G36" s="4">
        <v>1</v>
      </c>
      <c r="H36" s="4">
        <v>0</v>
      </c>
      <c r="I36" s="4">
        <v>1</v>
      </c>
      <c r="J36" s="4" t="s">
        <v>106</v>
      </c>
      <c r="K36" s="4" t="s">
        <v>181</v>
      </c>
    </row>
    <row r="37" spans="2:11" x14ac:dyDescent="0.2">
      <c r="B37" s="5" t="s">
        <v>47</v>
      </c>
      <c r="C37" s="4" t="s">
        <v>186</v>
      </c>
      <c r="D37" s="11">
        <v>20</v>
      </c>
      <c r="G37" s="4">
        <v>1</v>
      </c>
      <c r="H37" s="4">
        <v>0</v>
      </c>
      <c r="I37" s="4">
        <v>1</v>
      </c>
      <c r="J37" s="4" t="s">
        <v>106</v>
      </c>
      <c r="K37" s="4" t="s">
        <v>195</v>
      </c>
    </row>
    <row r="38" spans="2:11" x14ac:dyDescent="0.2">
      <c r="B38" s="5" t="s">
        <v>48</v>
      </c>
      <c r="C38" s="4" t="s">
        <v>185</v>
      </c>
      <c r="D38" s="11">
        <v>39.4</v>
      </c>
      <c r="G38" s="4">
        <v>1</v>
      </c>
      <c r="H38" s="4">
        <v>0</v>
      </c>
      <c r="I38" s="4">
        <v>1</v>
      </c>
      <c r="J38" s="4" t="s">
        <v>106</v>
      </c>
      <c r="K38" s="4" t="s">
        <v>196</v>
      </c>
    </row>
    <row r="39" spans="2:11" x14ac:dyDescent="0.2">
      <c r="B39" s="5" t="s">
        <v>49</v>
      </c>
      <c r="C39" s="4" t="s">
        <v>187</v>
      </c>
      <c r="D39" s="12">
        <v>-9.4</v>
      </c>
      <c r="G39" s="4">
        <v>1</v>
      </c>
      <c r="H39" s="4">
        <v>0</v>
      </c>
      <c r="I39" s="4">
        <v>1</v>
      </c>
      <c r="J39" s="4" t="s">
        <v>106</v>
      </c>
      <c r="K39" s="4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4FD55-6E6F-4B2D-B0B9-299034A7CA01}">
  <dimension ref="A1"/>
  <sheetViews>
    <sheetView workbookViewId="0">
      <selection activeCell="G39" sqref="G39"/>
    </sheetView>
  </sheetViews>
  <sheetFormatPr baseColWidth="10" defaultColWidth="8.83203125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717B-6CE2-1C49-B11E-AF9547878177}">
  <dimension ref="A2:BJ24"/>
  <sheetViews>
    <sheetView topLeftCell="G1" workbookViewId="0">
      <selection activeCell="T3" sqref="T3:T5"/>
    </sheetView>
  </sheetViews>
  <sheetFormatPr baseColWidth="10" defaultColWidth="11.1640625" defaultRowHeight="16" x14ac:dyDescent="0.2"/>
  <cols>
    <col min="2" max="2" width="10.83203125" style="3"/>
    <col min="4" max="4" width="16.6640625" bestFit="1" customWidth="1"/>
    <col min="5" max="5" width="43.83203125" bestFit="1" customWidth="1"/>
    <col min="6" max="6" width="32" bestFit="1" customWidth="1"/>
    <col min="7" max="7" width="32" customWidth="1"/>
    <col min="11" max="11" width="10.83203125" style="3"/>
    <col min="16" max="16" width="18.33203125" bestFit="1" customWidth="1"/>
    <col min="20" max="20" width="10.83203125" style="3"/>
    <col min="29" max="29" width="10.83203125" style="3"/>
    <col min="38" max="38" width="10.83203125" style="3"/>
    <col min="47" max="47" width="10.83203125" style="3"/>
    <col min="56" max="56" width="10.83203125" style="3"/>
  </cols>
  <sheetData>
    <row r="2" spans="1:62" x14ac:dyDescent="0.2">
      <c r="A2" t="s">
        <v>97</v>
      </c>
      <c r="B2" s="3" t="s">
        <v>96</v>
      </c>
      <c r="C2" t="s">
        <v>91</v>
      </c>
      <c r="D2" t="s">
        <v>92</v>
      </c>
      <c r="E2" t="s">
        <v>93</v>
      </c>
      <c r="F2" t="s">
        <v>94</v>
      </c>
      <c r="H2" t="s">
        <v>95</v>
      </c>
      <c r="J2" t="s">
        <v>97</v>
      </c>
      <c r="K2" s="3" t="s">
        <v>96</v>
      </c>
      <c r="L2" t="s">
        <v>91</v>
      </c>
      <c r="M2" t="s">
        <v>92</v>
      </c>
      <c r="N2" t="s">
        <v>93</v>
      </c>
      <c r="O2" t="s">
        <v>94</v>
      </c>
      <c r="Q2" t="s">
        <v>95</v>
      </c>
      <c r="S2" t="s">
        <v>97</v>
      </c>
      <c r="T2" s="3" t="s">
        <v>96</v>
      </c>
      <c r="U2" t="s">
        <v>91</v>
      </c>
      <c r="V2" t="s">
        <v>92</v>
      </c>
      <c r="W2" t="s">
        <v>93</v>
      </c>
      <c r="X2" t="s">
        <v>94</v>
      </c>
      <c r="Z2" t="s">
        <v>95</v>
      </c>
      <c r="AB2" t="s">
        <v>97</v>
      </c>
      <c r="AC2" s="3" t="s">
        <v>96</v>
      </c>
      <c r="AD2" t="s">
        <v>91</v>
      </c>
      <c r="AE2" t="s">
        <v>92</v>
      </c>
      <c r="AF2" t="s">
        <v>93</v>
      </c>
      <c r="AG2" t="s">
        <v>94</v>
      </c>
      <c r="AI2" t="s">
        <v>95</v>
      </c>
      <c r="AK2" t="s">
        <v>97</v>
      </c>
      <c r="AL2" s="3" t="s">
        <v>96</v>
      </c>
      <c r="AM2" t="s">
        <v>91</v>
      </c>
      <c r="AN2" t="s">
        <v>92</v>
      </c>
      <c r="AO2" t="s">
        <v>93</v>
      </c>
      <c r="AP2" t="s">
        <v>94</v>
      </c>
      <c r="AR2" t="s">
        <v>95</v>
      </c>
      <c r="AT2" t="s">
        <v>97</v>
      </c>
      <c r="AU2" s="3" t="s">
        <v>96</v>
      </c>
      <c r="AV2" t="s">
        <v>91</v>
      </c>
      <c r="AW2" t="s">
        <v>92</v>
      </c>
      <c r="AX2" t="s">
        <v>93</v>
      </c>
      <c r="AY2" t="s">
        <v>94</v>
      </c>
      <c r="BA2" t="s">
        <v>95</v>
      </c>
      <c r="BC2" t="s">
        <v>97</v>
      </c>
      <c r="BD2" s="3" t="s">
        <v>96</v>
      </c>
      <c r="BE2" t="s">
        <v>91</v>
      </c>
      <c r="BF2" t="s">
        <v>92</v>
      </c>
      <c r="BG2" t="s">
        <v>93</v>
      </c>
      <c r="BH2" t="s">
        <v>94</v>
      </c>
      <c r="BJ2" t="s">
        <v>95</v>
      </c>
    </row>
    <row r="3" spans="1:62" x14ac:dyDescent="0.2">
      <c r="B3" s="3" t="s">
        <v>0</v>
      </c>
      <c r="K3" s="3" t="s">
        <v>10</v>
      </c>
      <c r="L3" t="s">
        <v>107</v>
      </c>
      <c r="O3" t="s">
        <v>110</v>
      </c>
      <c r="P3" t="s">
        <v>106</v>
      </c>
      <c r="S3" t="s">
        <v>140</v>
      </c>
      <c r="T3" s="3" t="s">
        <v>32</v>
      </c>
      <c r="Y3" s="2" t="s">
        <v>133</v>
      </c>
      <c r="AC3" s="3" t="s">
        <v>44</v>
      </c>
      <c r="AH3" t="s">
        <v>136</v>
      </c>
      <c r="AL3" s="3" t="s">
        <v>59</v>
      </c>
      <c r="AU3" s="3" t="s">
        <v>99</v>
      </c>
      <c r="BD3" s="3" t="s">
        <v>85</v>
      </c>
    </row>
    <row r="4" spans="1:62" x14ac:dyDescent="0.2">
      <c r="B4" s="3" t="s">
        <v>9</v>
      </c>
      <c r="K4" s="3" t="s">
        <v>11</v>
      </c>
      <c r="L4" t="s">
        <v>107</v>
      </c>
      <c r="N4" t="s">
        <v>106</v>
      </c>
      <c r="O4" t="s">
        <v>106</v>
      </c>
      <c r="P4" s="2" t="s">
        <v>127</v>
      </c>
      <c r="S4" t="s">
        <v>139</v>
      </c>
      <c r="T4" s="3" t="s">
        <v>33</v>
      </c>
      <c r="Y4" t="s">
        <v>132</v>
      </c>
      <c r="AC4" s="3" t="s">
        <v>45</v>
      </c>
      <c r="AF4" t="s">
        <v>106</v>
      </c>
      <c r="AG4" t="s">
        <v>106</v>
      </c>
      <c r="AH4" t="s">
        <v>134</v>
      </c>
      <c r="AL4" s="3" t="s">
        <v>60</v>
      </c>
      <c r="AU4" s="3" t="s">
        <v>99</v>
      </c>
      <c r="BD4" s="3" t="s">
        <v>86</v>
      </c>
    </row>
    <row r="5" spans="1:62" x14ac:dyDescent="0.2">
      <c r="B5" s="3" t="s">
        <v>1</v>
      </c>
      <c r="K5" s="3" t="s">
        <v>20</v>
      </c>
      <c r="L5">
        <v>0</v>
      </c>
      <c r="M5" t="s">
        <v>106</v>
      </c>
      <c r="N5" t="s">
        <v>111</v>
      </c>
      <c r="O5" t="s">
        <v>112</v>
      </c>
      <c r="P5" t="s">
        <v>106</v>
      </c>
      <c r="Q5" t="s">
        <v>113</v>
      </c>
      <c r="S5" t="s">
        <v>140</v>
      </c>
      <c r="T5" s="3" t="s">
        <v>34</v>
      </c>
      <c r="Y5" t="s">
        <v>134</v>
      </c>
      <c r="AC5" s="3" t="s">
        <v>46</v>
      </c>
      <c r="AH5" t="s">
        <v>134</v>
      </c>
      <c r="AL5" s="3" t="s">
        <v>61</v>
      </c>
      <c r="AU5" s="3" t="s">
        <v>99</v>
      </c>
      <c r="BD5" s="3" t="s">
        <v>87</v>
      </c>
    </row>
    <row r="6" spans="1:62" x14ac:dyDescent="0.2">
      <c r="B6" s="3" t="s">
        <v>2</v>
      </c>
      <c r="G6" t="s">
        <v>106</v>
      </c>
      <c r="K6" s="3" t="s">
        <v>17</v>
      </c>
      <c r="P6" t="s">
        <v>106</v>
      </c>
      <c r="T6" s="3" t="s">
        <v>29</v>
      </c>
      <c r="Y6" t="s">
        <v>134</v>
      </c>
      <c r="AC6" s="3" t="s">
        <v>47</v>
      </c>
      <c r="AH6" t="s">
        <v>142</v>
      </c>
      <c r="AL6" s="3" t="s">
        <v>62</v>
      </c>
      <c r="AU6" s="3" t="s">
        <v>73</v>
      </c>
      <c r="BD6" s="3" t="s">
        <v>88</v>
      </c>
    </row>
    <row r="7" spans="1:62" x14ac:dyDescent="0.2">
      <c r="B7" s="3" t="s">
        <v>3</v>
      </c>
      <c r="E7" t="s">
        <v>108</v>
      </c>
      <c r="G7" t="s">
        <v>138</v>
      </c>
      <c r="K7" s="3" t="s">
        <v>18</v>
      </c>
      <c r="P7" t="s">
        <v>128</v>
      </c>
      <c r="Q7" t="s">
        <v>113</v>
      </c>
      <c r="T7" s="3" t="s">
        <v>30</v>
      </c>
      <c r="Y7" t="s">
        <v>135</v>
      </c>
      <c r="AC7" s="3" t="s">
        <v>48</v>
      </c>
      <c r="AH7" t="s">
        <v>143</v>
      </c>
      <c r="AL7" s="3" t="s">
        <v>63</v>
      </c>
      <c r="AU7" s="3" t="s">
        <v>74</v>
      </c>
      <c r="BD7" s="3" t="s">
        <v>89</v>
      </c>
    </row>
    <row r="8" spans="1:62" x14ac:dyDescent="0.2">
      <c r="B8" s="3" t="s">
        <v>4</v>
      </c>
      <c r="E8" t="s">
        <v>109</v>
      </c>
      <c r="F8" t="s">
        <v>116</v>
      </c>
      <c r="G8" s="2" t="s">
        <v>119</v>
      </c>
      <c r="K8" s="3" t="s">
        <v>19</v>
      </c>
      <c r="L8">
        <v>0.2</v>
      </c>
      <c r="M8" t="s">
        <v>106</v>
      </c>
      <c r="N8" t="s">
        <v>106</v>
      </c>
      <c r="O8" t="s">
        <v>106</v>
      </c>
      <c r="P8" t="s">
        <v>106</v>
      </c>
      <c r="Q8" t="s">
        <v>113</v>
      </c>
      <c r="T8" s="3" t="s">
        <v>35</v>
      </c>
      <c r="Y8" t="s">
        <v>128</v>
      </c>
      <c r="AC8" s="3" t="s">
        <v>49</v>
      </c>
      <c r="AH8" t="s">
        <v>137</v>
      </c>
      <c r="AL8" s="3" t="s">
        <v>64</v>
      </c>
      <c r="AU8" s="3" t="s">
        <v>75</v>
      </c>
      <c r="BD8" s="3" t="s">
        <v>90</v>
      </c>
    </row>
    <row r="9" spans="1:62" x14ac:dyDescent="0.2">
      <c r="B9" s="3" t="s">
        <v>5</v>
      </c>
      <c r="D9" t="s">
        <v>102</v>
      </c>
      <c r="F9" t="s">
        <v>118</v>
      </c>
      <c r="G9" t="s">
        <v>120</v>
      </c>
      <c r="K9" s="3" t="s">
        <v>25</v>
      </c>
      <c r="L9" s="1"/>
      <c r="P9" t="s">
        <v>120</v>
      </c>
      <c r="T9" s="3" t="s">
        <v>36</v>
      </c>
      <c r="Y9" t="s">
        <v>106</v>
      </c>
      <c r="AC9" s="3" t="s">
        <v>50</v>
      </c>
      <c r="AL9" s="3" t="s">
        <v>65</v>
      </c>
      <c r="AU9" s="3" t="s">
        <v>76</v>
      </c>
      <c r="BD9" s="3" t="s">
        <v>101</v>
      </c>
    </row>
    <row r="10" spans="1:62" x14ac:dyDescent="0.2">
      <c r="B10" s="3" t="s">
        <v>6</v>
      </c>
      <c r="G10" t="s">
        <v>121</v>
      </c>
      <c r="K10" s="3" t="s">
        <v>21</v>
      </c>
      <c r="L10" s="1"/>
      <c r="P10" t="s">
        <v>120</v>
      </c>
      <c r="T10" s="3" t="s">
        <v>98</v>
      </c>
      <c r="Y10" t="s">
        <v>106</v>
      </c>
      <c r="AC10" s="3" t="s">
        <v>52</v>
      </c>
      <c r="AL10" s="3" t="s">
        <v>66</v>
      </c>
      <c r="AU10" s="3" t="s">
        <v>77</v>
      </c>
      <c r="BD10" s="3" t="s">
        <v>99</v>
      </c>
    </row>
    <row r="11" spans="1:62" x14ac:dyDescent="0.2">
      <c r="B11" s="3" t="s">
        <v>7</v>
      </c>
      <c r="E11" t="s">
        <v>115</v>
      </c>
      <c r="G11" t="s">
        <v>122</v>
      </c>
      <c r="K11" s="3" t="s">
        <v>23</v>
      </c>
      <c r="L11" s="1"/>
      <c r="P11" t="s">
        <v>130</v>
      </c>
      <c r="T11" s="3" t="s">
        <v>37</v>
      </c>
      <c r="U11" s="1"/>
      <c r="Y11" t="s">
        <v>106</v>
      </c>
      <c r="AC11" s="3" t="s">
        <v>51</v>
      </c>
      <c r="AL11" s="3" t="s">
        <v>67</v>
      </c>
      <c r="AU11" s="3" t="s">
        <v>78</v>
      </c>
      <c r="BD11" s="3" t="s">
        <v>99</v>
      </c>
    </row>
    <row r="12" spans="1:62" x14ac:dyDescent="0.2">
      <c r="B12" s="3" t="s">
        <v>8</v>
      </c>
      <c r="F12" t="s">
        <v>103</v>
      </c>
      <c r="G12" t="s">
        <v>125</v>
      </c>
      <c r="K12" s="3" t="s">
        <v>22</v>
      </c>
      <c r="L12" s="1"/>
      <c r="P12" t="s">
        <v>129</v>
      </c>
      <c r="T12" s="3" t="s">
        <v>38</v>
      </c>
      <c r="Y12" t="s">
        <v>106</v>
      </c>
      <c r="AC12" s="3" t="s">
        <v>53</v>
      </c>
      <c r="AL12" s="3" t="s">
        <v>68</v>
      </c>
      <c r="AU12" s="3" t="s">
        <v>79</v>
      </c>
      <c r="BD12" s="3" t="s">
        <v>99</v>
      </c>
    </row>
    <row r="13" spans="1:62" x14ac:dyDescent="0.2">
      <c r="B13" s="3" t="s">
        <v>12</v>
      </c>
      <c r="F13" t="s">
        <v>103</v>
      </c>
      <c r="G13" t="s">
        <v>106</v>
      </c>
      <c r="K13" s="3" t="s">
        <v>24</v>
      </c>
      <c r="L13" s="1"/>
      <c r="P13" t="s">
        <v>130</v>
      </c>
      <c r="T13" s="3" t="s">
        <v>40</v>
      </c>
      <c r="Y13" t="s">
        <v>106</v>
      </c>
      <c r="AC13" s="3" t="s">
        <v>54</v>
      </c>
      <c r="AL13" s="3" t="s">
        <v>69</v>
      </c>
      <c r="AU13" s="3" t="s">
        <v>80</v>
      </c>
      <c r="BD13" s="3" t="s">
        <v>99</v>
      </c>
    </row>
    <row r="14" spans="1:62" x14ac:dyDescent="0.2">
      <c r="B14" s="3" t="s">
        <v>16</v>
      </c>
      <c r="G14" t="s">
        <v>106</v>
      </c>
      <c r="K14" s="3" t="s">
        <v>26</v>
      </c>
      <c r="P14" t="s">
        <v>144</v>
      </c>
      <c r="T14" s="3" t="s">
        <v>39</v>
      </c>
      <c r="Y14" t="s">
        <v>106</v>
      </c>
      <c r="AC14" s="3" t="s">
        <v>55</v>
      </c>
      <c r="AL14" s="3" t="s">
        <v>70</v>
      </c>
      <c r="AU14" s="3" t="s">
        <v>81</v>
      </c>
      <c r="BD14" s="3" t="s">
        <v>99</v>
      </c>
    </row>
    <row r="15" spans="1:62" x14ac:dyDescent="0.2">
      <c r="B15" s="3" t="s">
        <v>13</v>
      </c>
      <c r="E15" t="s">
        <v>104</v>
      </c>
      <c r="F15" t="s">
        <v>123</v>
      </c>
      <c r="G15" t="s">
        <v>126</v>
      </c>
      <c r="H15" t="s">
        <v>124</v>
      </c>
      <c r="K15" s="3" t="s">
        <v>27</v>
      </c>
      <c r="P15" t="s">
        <v>130</v>
      </c>
      <c r="T15" s="3" t="s">
        <v>41</v>
      </c>
      <c r="Y15" t="s">
        <v>145</v>
      </c>
      <c r="AC15" s="3" t="s">
        <v>56</v>
      </c>
      <c r="AL15" s="3" t="s">
        <v>71</v>
      </c>
      <c r="AU15" s="3" t="s">
        <v>82</v>
      </c>
      <c r="BD15" s="3" t="s">
        <v>99</v>
      </c>
    </row>
    <row r="16" spans="1:62" x14ac:dyDescent="0.2">
      <c r="B16" s="3" t="s">
        <v>14</v>
      </c>
      <c r="G16" t="s">
        <v>106</v>
      </c>
      <c r="K16" s="3" t="s">
        <v>28</v>
      </c>
      <c r="P16" t="s">
        <v>131</v>
      </c>
      <c r="T16" s="3" t="s">
        <v>42</v>
      </c>
      <c r="W16" t="s">
        <v>114</v>
      </c>
      <c r="Y16" t="s">
        <v>145</v>
      </c>
      <c r="AC16" s="3" t="s">
        <v>57</v>
      </c>
      <c r="AL16" s="3" t="s">
        <v>72</v>
      </c>
      <c r="AU16" s="3" t="s">
        <v>83</v>
      </c>
      <c r="BD16" s="3" t="s">
        <v>99</v>
      </c>
    </row>
    <row r="17" spans="2:56" x14ac:dyDescent="0.2">
      <c r="B17" s="3" t="s">
        <v>15</v>
      </c>
      <c r="E17" t="s">
        <v>105</v>
      </c>
      <c r="F17" t="s">
        <v>106</v>
      </c>
      <c r="G17" t="s">
        <v>126</v>
      </c>
      <c r="J17" t="s">
        <v>139</v>
      </c>
      <c r="K17" s="3" t="s">
        <v>31</v>
      </c>
      <c r="P17" t="s">
        <v>131</v>
      </c>
      <c r="T17" s="3" t="s">
        <v>43</v>
      </c>
      <c r="Y17" t="s">
        <v>141</v>
      </c>
      <c r="AC17" s="3" t="s">
        <v>58</v>
      </c>
      <c r="AL17" s="3" t="s">
        <v>99</v>
      </c>
      <c r="AU17" s="3" t="s">
        <v>84</v>
      </c>
      <c r="BD17" s="3" t="s">
        <v>99</v>
      </c>
    </row>
    <row r="18" spans="2:56" x14ac:dyDescent="0.2">
      <c r="B18" s="3" t="s">
        <v>100</v>
      </c>
      <c r="K18" s="3" t="s">
        <v>100</v>
      </c>
      <c r="T18" s="3" t="s">
        <v>100</v>
      </c>
      <c r="AC18" s="3" t="s">
        <v>100</v>
      </c>
      <c r="AL18" s="3" t="s">
        <v>100</v>
      </c>
      <c r="AU18" s="3" t="s">
        <v>100</v>
      </c>
      <c r="BD18" s="3" t="s">
        <v>100</v>
      </c>
    </row>
    <row r="22" spans="2:56" x14ac:dyDescent="0.2">
      <c r="B22" s="3" t="s">
        <v>117</v>
      </c>
      <c r="AB22" t="s">
        <v>146</v>
      </c>
    </row>
    <row r="23" spans="2:56" x14ac:dyDescent="0.2">
      <c r="F23">
        <v>1</v>
      </c>
      <c r="G23">
        <v>2</v>
      </c>
    </row>
    <row r="24" spans="2:56" x14ac:dyDescent="0.2">
      <c r="F24">
        <v>3</v>
      </c>
      <c r="G2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Significant</vt:lpstr>
      <vt:lpstr>SignParam-ENG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#CHEN TIANYANG#</dc:creator>
  <cp:lastModifiedBy>Tianyang Chen</cp:lastModifiedBy>
  <dcterms:created xsi:type="dcterms:W3CDTF">2024-08-26T17:38:10Z</dcterms:created>
  <dcterms:modified xsi:type="dcterms:W3CDTF">2024-08-31T02:25:41Z</dcterms:modified>
</cp:coreProperties>
</file>