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ac\Documents\"/>
    </mc:Choice>
  </mc:AlternateContent>
  <xr:revisionPtr revIDLastSave="0" documentId="10_ncr:0_{29D23C9B-AE39-49F5-9010-0DDF84D953B6}" xr6:coauthVersionLast="40" xr6:coauthVersionMax="40" xr10:uidLastSave="{00000000-0000-0000-0000-000000000000}"/>
  <bookViews>
    <workbookView xWindow="0" yWindow="0" windowWidth="20490" windowHeight="7545" xr2:uid="{15B7E99F-B247-4B61-8B77-0DA59C9FA1B5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9" i="2" s="1"/>
  <c r="E9" i="2" s="1"/>
  <c r="F9" i="2" s="1"/>
  <c r="G4" i="2"/>
  <c r="F4" i="2"/>
  <c r="E4" i="2"/>
  <c r="F5" i="2"/>
  <c r="E5" i="2"/>
  <c r="D5" i="2"/>
  <c r="D4" i="2"/>
  <c r="C4" i="2"/>
  <c r="E3" i="1"/>
  <c r="E4" i="1"/>
  <c r="E5" i="1"/>
  <c r="E6" i="1"/>
  <c r="E7" i="1"/>
  <c r="E8" i="1"/>
  <c r="E9" i="1"/>
  <c r="E10" i="1"/>
  <c r="E11" i="1"/>
  <c r="E2" i="1"/>
  <c r="G12" i="1"/>
  <c r="D8" i="2" l="1"/>
  <c r="E8" i="2" s="1"/>
  <c r="F8" i="2" s="1"/>
  <c r="G8" i="2" s="1"/>
</calcChain>
</file>

<file path=xl/sharedStrings.xml><?xml version="1.0" encoding="utf-8"?>
<sst xmlns="http://schemas.openxmlformats.org/spreadsheetml/2006/main" count="39" uniqueCount="27">
  <si>
    <t>funcionario</t>
  </si>
  <si>
    <t>descuento</t>
  </si>
  <si>
    <t>valor</t>
  </si>
  <si>
    <t>cuotas</t>
  </si>
  <si>
    <t>total</t>
  </si>
  <si>
    <t>congente libranza</t>
  </si>
  <si>
    <t>claudia rojas</t>
  </si>
  <si>
    <t>lucero</t>
  </si>
  <si>
    <t>nubia</t>
  </si>
  <si>
    <t>congente libranza 14732</t>
  </si>
  <si>
    <t>pago enero</t>
  </si>
  <si>
    <t>ahorrro programado</t>
  </si>
  <si>
    <t>monica del pilar</t>
  </si>
  <si>
    <t>francy</t>
  </si>
  <si>
    <t>jhon jairo</t>
  </si>
  <si>
    <t>maira</t>
  </si>
  <si>
    <t>cofrem</t>
  </si>
  <si>
    <t>credito</t>
  </si>
  <si>
    <t>debito</t>
  </si>
  <si>
    <t>salarios</t>
  </si>
  <si>
    <t>sario</t>
  </si>
  <si>
    <t>faltante</t>
  </si>
  <si>
    <t>sueldo basico</t>
  </si>
  <si>
    <t>sobresueldo</t>
  </si>
  <si>
    <t>1/12 bonificacion anual</t>
  </si>
  <si>
    <t>1/12 prima servicios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</si>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</sst>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* #,##0_-;\-&quot;$&quot;* #,##0_-;_-&quot;$&quot;* &quot;-&quot;_-;_-@_-"/>
    <numFmt numFmtId="165" formatCode="_-&quot;$&quot;* #,##0.00_-;\-&quot;$&quot;* #,##0.00_-;_-&quot;$&quot;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8">
    <xf numFmtId="0" fontId="0" fillId="0" borderId="0" xfId="0"/>
    <xf numFmtId="42" fontId="0" fillId="0" borderId="0" xfId="1" applyFont="1"/>
    <xf numFmtId="42" fontId="0" fillId="0" borderId="0" xfId="0" applyNumberFormat="1"/>
    <xf numFmtId="42" fontId="0" fillId="0" borderId="0" xfId="1" applyNumberFormat="1" applyFont="1"/>
    <xf numFmtId="165" fontId="0" fillId="0" borderId="0" xfId="1" applyNumberFormat="1" applyFont="1"/>
    <xf numFmtId="0" fontId="0" fillId="2" borderId="0" xfId="0" applyFill="1"/>
    <xf numFmtId="42" fontId="0" fillId="2" borderId="0" xfId="1" applyFont="1" applyFill="1"/>
    <xf numFmtId="42" fontId="0" fillId="2" borderId="0" xfId="0" applyNumberFormat="1" applyFill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386A-D165-418A-95D8-1E1A81629964}">
  <dimension ref="A1:I16"/>
  <sheetViews>
    <sheetView tabSelected="1" zoomScale="130" zoomScaleNormal="130" workbookViewId="0">
      <selection activeCell="A11" sqref="A11:XFD11"/>
    </sheetView>
  </sheetViews>
  <sheetFormatPr baseColWidth="10" defaultRowHeight="15" x14ac:dyDescent="0.25"/>
  <cols>
    <col min="1" max="1" width="32.28515625" customWidth="1"/>
    <col min="2" max="2" width="27.42578125" customWidth="1"/>
    <col min="6" max="6" width="16.42578125" style="1" customWidth="1"/>
    <col min="7" max="8" width="13.2851562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3</v>
      </c>
      <c r="E1" t="s">
        <v>21</v>
      </c>
      <c r="F1" s="1" t="s">
        <v>2</v>
      </c>
      <c r="G1" t="s">
        <v>4</v>
      </c>
    </row>
    <row r="2" spans="1:9" s="5" customFormat="1" x14ac:dyDescent="0.25">
      <c r="A2" s="5" t="s">
        <v>6</v>
      </c>
      <c r="B2" s="5" t="s">
        <v>5</v>
      </c>
      <c r="C2" s="5">
        <v>84</v>
      </c>
      <c r="D2" s="5">
        <v>2</v>
      </c>
      <c r="E2" s="5">
        <f>C2-D2</f>
        <v>82</v>
      </c>
      <c r="F2" s="6">
        <v>1052286</v>
      </c>
      <c r="G2" s="7">
        <v>88392024</v>
      </c>
      <c r="H2" s="7">
        <v>86287452</v>
      </c>
    </row>
    <row r="3" spans="1:9" s="5" customFormat="1" x14ac:dyDescent="0.25">
      <c r="A3" s="5" t="s">
        <v>7</v>
      </c>
      <c r="B3" s="5" t="s">
        <v>5</v>
      </c>
      <c r="C3" s="5">
        <v>24</v>
      </c>
      <c r="D3" s="5">
        <v>5</v>
      </c>
      <c r="E3" s="5">
        <f t="shared" ref="E3:E11" si="0">C3-D3</f>
        <v>19</v>
      </c>
      <c r="F3" s="6">
        <v>404194</v>
      </c>
      <c r="G3" s="7">
        <v>9700656</v>
      </c>
      <c r="H3" s="7">
        <v>7679686</v>
      </c>
    </row>
    <row r="4" spans="1:9" s="5" customFormat="1" x14ac:dyDescent="0.25">
      <c r="A4" s="5" t="s">
        <v>8</v>
      </c>
      <c r="B4" s="5" t="s">
        <v>9</v>
      </c>
      <c r="C4" s="5">
        <v>84</v>
      </c>
      <c r="D4" s="5">
        <v>6</v>
      </c>
      <c r="E4" s="5">
        <f t="shared" si="0"/>
        <v>78</v>
      </c>
      <c r="F4" s="6">
        <v>446163</v>
      </c>
      <c r="G4" s="7">
        <v>37477692</v>
      </c>
      <c r="H4" s="7">
        <v>34800714</v>
      </c>
      <c r="I4" s="5" t="s">
        <v>10</v>
      </c>
    </row>
    <row r="5" spans="1:9" s="5" customFormat="1" x14ac:dyDescent="0.25">
      <c r="A5" s="5" t="s">
        <v>8</v>
      </c>
      <c r="B5" s="5" t="s">
        <v>5</v>
      </c>
      <c r="C5" s="5">
        <v>48</v>
      </c>
      <c r="D5" s="5">
        <v>11</v>
      </c>
      <c r="E5" s="5">
        <f t="shared" si="0"/>
        <v>37</v>
      </c>
      <c r="F5" s="6">
        <v>207592</v>
      </c>
      <c r="G5" s="7">
        <v>9964416</v>
      </c>
      <c r="H5" s="7">
        <v>7680904</v>
      </c>
      <c r="I5" s="5" t="s">
        <v>10</v>
      </c>
    </row>
    <row r="6" spans="1:9" s="5" customFormat="1" x14ac:dyDescent="0.25">
      <c r="A6" s="5" t="s">
        <v>8</v>
      </c>
      <c r="B6" s="5" t="s">
        <v>11</v>
      </c>
      <c r="C6" s="5">
        <v>12</v>
      </c>
      <c r="D6" s="5">
        <v>5</v>
      </c>
      <c r="E6" s="5">
        <f t="shared" si="0"/>
        <v>7</v>
      </c>
      <c r="F6" s="6">
        <v>100000</v>
      </c>
      <c r="G6" s="7">
        <v>1200000</v>
      </c>
      <c r="H6" s="7">
        <v>700000</v>
      </c>
    </row>
    <row r="7" spans="1:9" s="5" customFormat="1" x14ac:dyDescent="0.25">
      <c r="A7" s="5" t="s">
        <v>12</v>
      </c>
      <c r="B7" s="5" t="s">
        <v>5</v>
      </c>
      <c r="C7" s="5">
        <v>84</v>
      </c>
      <c r="D7" s="5">
        <v>9</v>
      </c>
      <c r="E7" s="5">
        <f t="shared" si="0"/>
        <v>75</v>
      </c>
      <c r="F7" s="6">
        <v>870994</v>
      </c>
      <c r="G7" s="7">
        <v>73163496</v>
      </c>
      <c r="H7" s="7">
        <v>65324550</v>
      </c>
    </row>
    <row r="8" spans="1:9" s="5" customFormat="1" x14ac:dyDescent="0.25">
      <c r="A8" s="5" t="s">
        <v>13</v>
      </c>
      <c r="B8" s="5" t="s">
        <v>5</v>
      </c>
      <c r="C8" s="5">
        <v>72</v>
      </c>
      <c r="D8" s="5">
        <v>8</v>
      </c>
      <c r="E8" s="5">
        <f t="shared" si="0"/>
        <v>64</v>
      </c>
      <c r="F8" s="6">
        <v>741004</v>
      </c>
      <c r="G8" s="7">
        <v>53352288</v>
      </c>
      <c r="H8" s="7">
        <v>47424256</v>
      </c>
    </row>
    <row r="9" spans="1:9" s="5" customFormat="1" x14ac:dyDescent="0.25">
      <c r="A9" s="5" t="s">
        <v>14</v>
      </c>
      <c r="B9" s="5" t="s">
        <v>5</v>
      </c>
      <c r="C9" s="5">
        <v>18</v>
      </c>
      <c r="D9" s="5">
        <v>6</v>
      </c>
      <c r="E9" s="5">
        <f t="shared" si="0"/>
        <v>12</v>
      </c>
      <c r="F9" s="6">
        <v>451317</v>
      </c>
      <c r="G9" s="7">
        <v>8123706</v>
      </c>
      <c r="H9" s="7">
        <v>5415804</v>
      </c>
    </row>
    <row r="10" spans="1:9" s="5" customFormat="1" x14ac:dyDescent="0.25">
      <c r="A10" s="5" t="s">
        <v>15</v>
      </c>
      <c r="B10" s="5" t="s">
        <v>5</v>
      </c>
      <c r="C10" s="5">
        <v>24</v>
      </c>
      <c r="D10" s="5">
        <v>6</v>
      </c>
      <c r="E10" s="5">
        <f t="shared" si="0"/>
        <v>18</v>
      </c>
      <c r="F10" s="6">
        <v>178253</v>
      </c>
      <c r="G10" s="7">
        <v>4278072</v>
      </c>
      <c r="H10" s="7">
        <v>3208554</v>
      </c>
    </row>
    <row r="11" spans="1:9" s="5" customFormat="1" x14ac:dyDescent="0.25">
      <c r="A11" s="5" t="s">
        <v>14</v>
      </c>
      <c r="B11" s="5" t="s">
        <v>16</v>
      </c>
      <c r="C11" s="5">
        <v>1</v>
      </c>
      <c r="D11" s="5">
        <v>0</v>
      </c>
      <c r="E11" s="5">
        <f t="shared" si="0"/>
        <v>1</v>
      </c>
      <c r="F11" s="6">
        <v>777212</v>
      </c>
      <c r="G11" s="7">
        <v>777212</v>
      </c>
      <c r="H11" s="7">
        <v>777212</v>
      </c>
    </row>
    <row r="12" spans="1:9" x14ac:dyDescent="0.25">
      <c r="G12" s="2">
        <f t="shared" ref="G5:G12" si="1">F12*C12</f>
        <v>0</v>
      </c>
    </row>
    <row r="13" spans="1:9" x14ac:dyDescent="0.25">
      <c r="B13">
        <v>242407001</v>
      </c>
      <c r="C13" t="s">
        <v>17</v>
      </c>
    </row>
    <row r="14" spans="1:9" x14ac:dyDescent="0.25">
      <c r="B14" t="s">
        <v>19</v>
      </c>
      <c r="C14" t="s">
        <v>18</v>
      </c>
    </row>
    <row r="15" spans="1:9" x14ac:dyDescent="0.25">
      <c r="B15">
        <v>242406001</v>
      </c>
      <c r="C15" t="s">
        <v>17</v>
      </c>
    </row>
    <row r="16" spans="1:9" x14ac:dyDescent="0.25">
      <c r="B1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E21A-B00F-47C1-8231-561037817631}">
  <dimension ref="A1:H14"/>
  <sheetViews>
    <sheetView workbookViewId="0">
      <selection activeCell="A14" sqref="A14"/>
    </sheetView>
  </sheetViews>
  <sheetFormatPr baseColWidth="10" defaultRowHeight="15" x14ac:dyDescent="0.25"/>
  <cols>
    <col min="1" max="1" width="14.140625" bestFit="1" customWidth="1"/>
    <col min="2" max="3" width="12.5703125" bestFit="1" customWidth="1"/>
    <col min="4" max="5" width="14.140625" bestFit="1" customWidth="1"/>
    <col min="7" max="7" width="14.140625" bestFit="1" customWidth="1"/>
  </cols>
  <sheetData>
    <row r="1" spans="1:8" x14ac:dyDescent="0.25">
      <c r="A1" s="1"/>
      <c r="B1" s="1"/>
      <c r="C1" s="3"/>
      <c r="D1" s="3"/>
      <c r="E1" s="1"/>
      <c r="F1" s="1"/>
      <c r="G1" s="1"/>
      <c r="H1" s="1"/>
    </row>
    <row r="2" spans="1:8" x14ac:dyDescent="0.25">
      <c r="D2" s="2"/>
    </row>
    <row r="4" spans="1:8" s="4" customFormat="1" x14ac:dyDescent="0.25">
      <c r="A4" s="4">
        <v>1693400</v>
      </c>
      <c r="B4" s="4">
        <v>423350</v>
      </c>
      <c r="C4" s="3">
        <f>(((A4+B4)*0.35))/12</f>
        <v>61738.541666666664</v>
      </c>
      <c r="D4" s="3">
        <f>(SUM(A4:C4)/2)/12</f>
        <v>90770.355902777766</v>
      </c>
      <c r="E4" s="3">
        <f>SUM(A4:D4)</f>
        <v>2269258.8975694445</v>
      </c>
      <c r="F4" s="3">
        <f>E4/30</f>
        <v>75641.963252314818</v>
      </c>
      <c r="G4" s="3">
        <f>F4*21</f>
        <v>1588481.2282986112</v>
      </c>
    </row>
    <row r="5" spans="1:8" x14ac:dyDescent="0.25">
      <c r="D5" s="2">
        <f>SUM(A4:C4)</f>
        <v>2178488.5416666665</v>
      </c>
      <c r="E5" s="2">
        <f>D5/2</f>
        <v>1089244.2708333333</v>
      </c>
      <c r="F5" s="2">
        <f>E5/12</f>
        <v>90770.355902777766</v>
      </c>
    </row>
    <row r="8" spans="1:8" x14ac:dyDescent="0.25">
      <c r="A8" s="4">
        <v>1693400</v>
      </c>
      <c r="B8" s="4">
        <v>0</v>
      </c>
      <c r="C8" s="3">
        <f>(((A8+B8)*0.35))/12</f>
        <v>49390.833333333336</v>
      </c>
      <c r="D8" s="3">
        <f>(SUM(A8:C8)/2)/12</f>
        <v>72616.284722222219</v>
      </c>
      <c r="E8" s="3">
        <f>SUM(A8:D8)</f>
        <v>1815407.1180555555</v>
      </c>
      <c r="F8" s="3">
        <f>E8/30</f>
        <v>60513.570601851847</v>
      </c>
      <c r="G8" s="3">
        <f>F8*21</f>
        <v>1270784.9826388888</v>
      </c>
    </row>
    <row r="9" spans="1:8" x14ac:dyDescent="0.25">
      <c r="D9" s="2">
        <f>SUM(A8:C8)</f>
        <v>1742790.8333333333</v>
      </c>
      <c r="E9" s="2">
        <f>D9/2</f>
        <v>871395.41666666663</v>
      </c>
      <c r="F9" s="2">
        <f>E9/12</f>
        <v>72616.284722222219</v>
      </c>
    </row>
    <row r="12" spans="1:8" x14ac:dyDescent="0.25">
      <c r="A12" t="s">
        <v>22</v>
      </c>
      <c r="B12" t="s">
        <v>23</v>
      </c>
      <c r="C12" t="s">
        <v>24</v>
      </c>
      <c r="D12" t="s">
        <v>25</v>
      </c>
    </row>
    <row r="14" spans="1:8" x14ac:dyDescent="0.25">
      <c r="A1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Horacio Ferreira</dc:creator>
  <cp:lastModifiedBy>Horacio Ferreira</cp:lastModifiedBy>
  <dcterms:created xsi:type="dcterms:W3CDTF">2019-01-28T15:06:53Z</dcterms:created>
  <dcterms:modified xsi:type="dcterms:W3CDTF">2019-01-28T22:56:05Z</dcterms:modified>
</cp:coreProperties>
</file>