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e/Downloads/DiversityInTech/"/>
    </mc:Choice>
  </mc:AlternateContent>
  <xr:revisionPtr revIDLastSave="0" documentId="8_{5A98A04F-D6E4-344B-9ABF-CD7096650FBA}" xr6:coauthVersionLast="46" xr6:coauthVersionMax="46" xr10:uidLastSave="{00000000-0000-0000-0000-000000000000}"/>
  <bookViews>
    <workbookView xWindow="920" yWindow="760" windowWidth="27520" windowHeight="16540" xr2:uid="{4E6F66F9-650A-A940-BBD0-7C644011EE90}"/>
  </bookViews>
  <sheets>
    <sheet name="201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1" l="1"/>
  <c r="G23" i="1"/>
  <c r="F23" i="1"/>
  <c r="E23" i="1"/>
  <c r="D23" i="1"/>
  <c r="B1" i="1"/>
  <c r="C1" i="1"/>
</calcChain>
</file>

<file path=xl/sharedStrings.xml><?xml version="1.0" encoding="utf-8"?>
<sst xmlns="http://schemas.openxmlformats.org/spreadsheetml/2006/main" count="118" uniqueCount="79">
  <si>
    <t>Company</t>
  </si>
  <si>
    <t>Female %</t>
  </si>
  <si>
    <t>Male %</t>
  </si>
  <si>
    <t>% White</t>
  </si>
  <si>
    <t>% Asian</t>
  </si>
  <si>
    <t>% Latino</t>
  </si>
  <si>
    <t>% Black</t>
  </si>
  <si>
    <t>% Multi</t>
  </si>
  <si>
    <t>% Other</t>
  </si>
  <si>
    <t>Social media sites</t>
  </si>
  <si>
    <t>Facebook</t>
  </si>
  <si>
    <t>Instagram</t>
  </si>
  <si>
    <t>Google+</t>
  </si>
  <si>
    <t>&lt;1</t>
  </si>
  <si>
    <t>YouTube</t>
  </si>
  <si>
    <t>LinkedIn</t>
  </si>
  <si>
    <t>Pinterest</t>
  </si>
  <si>
    <t>-</t>
  </si>
  <si>
    <t>Tumblr</t>
  </si>
  <si>
    <t>Flickr</t>
  </si>
  <si>
    <t>Twitter</t>
  </si>
  <si>
    <t xml:space="preserve">Tech companies </t>
  </si>
  <si>
    <t>Yahoo!</t>
  </si>
  <si>
    <t>Google</t>
  </si>
  <si>
    <t>Apple</t>
  </si>
  <si>
    <t>Cisco</t>
  </si>
  <si>
    <t>eBay</t>
  </si>
  <si>
    <t>HP</t>
  </si>
  <si>
    <t>Indiegogo</t>
  </si>
  <si>
    <t>Nvidia</t>
  </si>
  <si>
    <t>Dell</t>
  </si>
  <si>
    <t>Ingram Micro</t>
  </si>
  <si>
    <t>Intel</t>
  </si>
  <si>
    <t>Groupon</t>
  </si>
  <si>
    <t>Amazon</t>
  </si>
  <si>
    <t xml:space="preserve">Etsy </t>
  </si>
  <si>
    <t>Microsoft</t>
  </si>
  <si>
    <t>Salesforce</t>
  </si>
  <si>
    <t>Pandora</t>
  </si>
  <si>
    <t>U.S. Population %</t>
  </si>
  <si>
    <t>Uber</t>
  </si>
  <si>
    <t>Slack</t>
  </si>
  <si>
    <t xml:space="preserve">AirBnB </t>
  </si>
  <si>
    <t>Netflix</t>
  </si>
  <si>
    <t>Yelp</t>
  </si>
  <si>
    <t>Sources</t>
  </si>
  <si>
    <t>https://fbnewsroomus.files.wordpress.com/2017/08/fb_diversity_2017_final.pdf</t>
  </si>
  <si>
    <t>Fortune</t>
  </si>
  <si>
    <t>http://fortune.com/2017/06/29/google-2017-diversity-report/</t>
  </si>
  <si>
    <t>https://careers.linkedin.com/diversity-and-inclusion</t>
  </si>
  <si>
    <t>TechCrunch</t>
  </si>
  <si>
    <t>https://techcrunch.com/2017/12/19/pinterest-beat-hiring-goals-for-women-in-engineering-missed-for-underrepresented-minorities/</t>
  </si>
  <si>
    <t>Yahoo</t>
  </si>
  <si>
    <t>https://yahoo.tumblr.com/post/152561899994/yahoos-2016-diversity-report</t>
  </si>
  <si>
    <t>https://blog.twitter.com/official/en_us/topics/company/2018/growingtogetherattwitter.html</t>
  </si>
  <si>
    <t>https://static.googleusercontent.com/media/diversity.google/en//static/pdf/Google_Diversity_annual_report_2018.pdf</t>
  </si>
  <si>
    <t>https://www.apple.com/diversity/</t>
  </si>
  <si>
    <t>https://www.cisco.com/c/en/us/about/inclusion-diversity/us.html</t>
  </si>
  <si>
    <t>https://www.ebayinc.com/our-company/diversity-inclusion/by-the-numbers/</t>
  </si>
  <si>
    <t>http://h20195.www2.hp.com/V2/GetDocument.aspx?docname=c05507473</t>
  </si>
  <si>
    <t>http://h20195.www2.hp.com/V2/GetDocument.aspx?docname=c05169505</t>
  </si>
  <si>
    <t>https://go.indiegogo.com/blog/2017/03/diversity-matters-always-update.html</t>
  </si>
  <si>
    <t>http://www.nvidia.com/object/fy15-workforce-performance.html</t>
  </si>
  <si>
    <t>http://legacyofgood.dell.com/index.htm</t>
  </si>
  <si>
    <t>http://corp.ingrammicro.com/CorporateSite/media/Corporate-Website/About%20Us/mh20172100g_2016_corp_soc_resp_report.pdf</t>
  </si>
  <si>
    <t>https://www.intel.com/content/www/us/en/diversity/diversity-at-intel.html</t>
  </si>
  <si>
    <t>https://www.groupon.com/blog/cities/diversity-at-groupon-2017</t>
  </si>
  <si>
    <t>https://www.amazon.com/b?node=10080092011</t>
  </si>
  <si>
    <t>Etsy</t>
  </si>
  <si>
    <t>https://blog.etsy.com/news/2016/diversity-and-equality-at-etsy/</t>
  </si>
  <si>
    <t>https://www.microsoft.com/en-us/diversity/inside-microsoft/default.aspx</t>
  </si>
  <si>
    <t>https://www.salesforce.com/company/equality/</t>
  </si>
  <si>
    <t>https://pandora.com/careers/#diversity</t>
  </si>
  <si>
    <t>https://slackhq.com/diversity-at-slack-8dea4aaff7f1</t>
  </si>
  <si>
    <t>AirBnB</t>
  </si>
  <si>
    <t>https://www.airbnb.co.uk/diversity/belonging</t>
  </si>
  <si>
    <t>https://jobs.netflix.com/diversity</t>
  </si>
  <si>
    <t>https://www.yelpblog.com/2017/10/importance-of-employee-engagement</t>
  </si>
  <si>
    <t>Source 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</si>
</sst>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sz val="10"/>
      <color rgb="FF999999"/>
      <name val="Arial"/>
      <family val="2"/>
    </font>
    <font>
      <u/>
      <sz val="10"/>
      <color rgb="FF999999"/>
      <name val="Arial"/>
      <family val="2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theme="0" tint="-0.1499984740745262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4">
    <xf numFmtId="0" fontId="0" fillId="0" borderId="0" xfId="0"/>
    <xf numFmtId="9" fontId="4" fillId="0" borderId="2" xfId="0" applyNumberFormat="1" applyFont="1" applyBorder="1" applyAlignment="1">
      <alignment horizontal="center" vertical="top" wrapText="1"/>
    </xf>
    <xf numFmtId="9" fontId="4" fillId="0" borderId="2" xfId="0" applyNumberFormat="1" applyFont="1" applyBorder="1" applyAlignment="1">
      <alignment horizontal="center" wrapText="1"/>
    </xf>
    <xf numFmtId="3" fontId="4" fillId="0" borderId="2" xfId="0" applyNumberFormat="1" applyFont="1" applyBorder="1" applyAlignment="1">
      <alignment horizontal="center" vertical="top" wrapText="1"/>
    </xf>
    <xf numFmtId="0" fontId="2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1" applyAlignment="1">
      <alignment horizontal="left"/>
    </xf>
    <xf numFmtId="1" fontId="6" fillId="0" borderId="0" xfId="0" applyNumberFormat="1" applyFont="1" applyAlignment="1">
      <alignment horizontal="left"/>
    </xf>
    <xf numFmtId="1" fontId="7" fillId="0" borderId="0" xfId="1" applyNumberFormat="1" applyAlignment="1">
      <alignment horizontal="left"/>
    </xf>
    <xf numFmtId="0" fontId="4" fillId="2" borderId="2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3" fillId="2" borderId="5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1" fillId="0" borderId="9" xfId="0" applyFont="1" applyBorder="1"/>
    <xf numFmtId="0" fontId="3" fillId="2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right" wrapText="1"/>
    </xf>
    <xf numFmtId="0" fontId="2" fillId="2" borderId="1" xfId="0" applyFont="1" applyFill="1" applyBorder="1" applyAlignment="1">
      <alignment horizontal="left" wrapText="1"/>
    </xf>
    <xf numFmtId="0" fontId="5" fillId="0" borderId="1" xfId="0" applyFont="1" applyBorder="1" applyAlignment="1">
      <alignment horizontal="left"/>
    </xf>
    <xf numFmtId="0" fontId="2" fillId="2" borderId="1" xfId="0" applyFont="1" applyFill="1" applyBorder="1" applyAlignment="1">
      <alignment wrapText="1"/>
    </xf>
    <xf numFmtId="0" fontId="2" fillId="0" borderId="1" xfId="0" applyFont="1" applyBorder="1" applyAlignment="1">
      <alignment horizontal="left" wrapText="1"/>
    </xf>
    <xf numFmtId="1" fontId="2" fillId="2" borderId="1" xfId="0" applyNumberFormat="1" applyFont="1" applyFill="1" applyBorder="1" applyAlignment="1">
      <alignment horizontal="left" wrapText="1"/>
    </xf>
    <xf numFmtId="1" fontId="2" fillId="0" borderId="1" xfId="0" applyNumberFormat="1" applyFont="1" applyBorder="1" applyAlignment="1">
      <alignment horizontal="right" wrapText="1"/>
    </xf>
    <xf numFmtId="1" fontId="5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right" wrapText="1"/>
    </xf>
    <xf numFmtId="1" fontId="2" fillId="0" borderId="1" xfId="0" applyNumberFormat="1" applyFont="1" applyBorder="1" applyAlignment="1">
      <alignment horizontal="left" wrapText="1"/>
    </xf>
    <xf numFmtId="1" fontId="2" fillId="0" borderId="1" xfId="0" applyNumberFormat="1" applyFont="1" applyBorder="1"/>
    <xf numFmtId="0" fontId="2" fillId="0" borderId="11" xfId="0" applyFont="1" applyBorder="1" applyAlignment="1">
      <alignment horizontal="right" wrapText="1"/>
    </xf>
    <xf numFmtId="0" fontId="2" fillId="0" borderId="10" xfId="0" applyFont="1" applyBorder="1" applyAlignment="1">
      <alignment horizontal="right" wrapText="1"/>
    </xf>
    <xf numFmtId="1" fontId="5" fillId="0" borderId="3" xfId="0" applyNumberFormat="1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0" fillId="0" borderId="13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yahoo.tumblr.com/post/152561899994/yahoos-2016-diversity-report" TargetMode="External"/><Relationship Id="rId13" Type="http://schemas.openxmlformats.org/officeDocument/2006/relationships/hyperlink" Target="https://www.cisco.com/c/en/us/about/inclusion-diversity/us.html" TargetMode="External"/><Relationship Id="rId18" Type="http://schemas.openxmlformats.org/officeDocument/2006/relationships/hyperlink" Target="http://www.nvidia.com/object/fy15-workforce-performance.html" TargetMode="External"/><Relationship Id="rId26" Type="http://schemas.openxmlformats.org/officeDocument/2006/relationships/hyperlink" Target="https://www.salesforce.com/company/equality/" TargetMode="External"/><Relationship Id="rId3" Type="http://schemas.openxmlformats.org/officeDocument/2006/relationships/hyperlink" Target="http://fortune.com/2017/06/29/google-2017-diversity-report/" TargetMode="External"/><Relationship Id="rId21" Type="http://schemas.openxmlformats.org/officeDocument/2006/relationships/hyperlink" Target="https://www.intel.com/content/www/us/en/diversity/diversity-at-intel.html" TargetMode="External"/><Relationship Id="rId7" Type="http://schemas.openxmlformats.org/officeDocument/2006/relationships/hyperlink" Target="https://yahoo.tumblr.com/post/152561899994/yahoos-2016-diversity-report" TargetMode="External"/><Relationship Id="rId12" Type="http://schemas.openxmlformats.org/officeDocument/2006/relationships/hyperlink" Target="https://www.apple.com/diversity/" TargetMode="External"/><Relationship Id="rId17" Type="http://schemas.openxmlformats.org/officeDocument/2006/relationships/hyperlink" Target="https://go.indiegogo.com/blog/2017/03/diversity-matters-always-update.html" TargetMode="External"/><Relationship Id="rId25" Type="http://schemas.openxmlformats.org/officeDocument/2006/relationships/hyperlink" Target="https://www.microsoft.com/en-us/diversity/inside-microsoft/default.aspx" TargetMode="External"/><Relationship Id="rId2" Type="http://schemas.openxmlformats.org/officeDocument/2006/relationships/hyperlink" Target="https://fbnewsroomus.files.wordpress.com/2017/08/fb_diversity_2017_final.pdf" TargetMode="External"/><Relationship Id="rId16" Type="http://schemas.openxmlformats.org/officeDocument/2006/relationships/hyperlink" Target="http://h20195.www2.hp.com/V2/GetDocument.aspx?docname=c05169505" TargetMode="External"/><Relationship Id="rId20" Type="http://schemas.openxmlformats.org/officeDocument/2006/relationships/hyperlink" Target="http://corp.ingrammicro.com/CorporateSite/media/Corporate-Website/About%20Us/mh20172100g_2016_corp_soc_resp_report.pdf" TargetMode="External"/><Relationship Id="rId29" Type="http://schemas.openxmlformats.org/officeDocument/2006/relationships/hyperlink" Target="https://www.airbnb.co.uk/diversity/belonging" TargetMode="External"/><Relationship Id="rId1" Type="http://schemas.openxmlformats.org/officeDocument/2006/relationships/hyperlink" Target="https://fbnewsroomus.files.wordpress.com/2017/08/fb_diversity_2017_final.pdf" TargetMode="External"/><Relationship Id="rId6" Type="http://schemas.openxmlformats.org/officeDocument/2006/relationships/hyperlink" Target="https://techcrunch.com/2017/12/19/pinterest-beat-hiring-goals-for-women-in-engineering-missed-for-underrepresented-minorities/" TargetMode="External"/><Relationship Id="rId11" Type="http://schemas.openxmlformats.org/officeDocument/2006/relationships/hyperlink" Target="https://static.googleusercontent.com/media/diversity.google/en/static/pdf/Google_Diversity_annual_report_2018.pdf" TargetMode="External"/><Relationship Id="rId24" Type="http://schemas.openxmlformats.org/officeDocument/2006/relationships/hyperlink" Target="https://blog.etsy.com/news/2016/diversity-and-equality-at-etsy/" TargetMode="External"/><Relationship Id="rId5" Type="http://schemas.openxmlformats.org/officeDocument/2006/relationships/hyperlink" Target="https://careers.linkedin.com/diversity-and-inclusion" TargetMode="External"/><Relationship Id="rId15" Type="http://schemas.openxmlformats.org/officeDocument/2006/relationships/hyperlink" Target="http://h20195.www2.hp.com/V2/GetDocument.aspx?docname=c05507473" TargetMode="External"/><Relationship Id="rId23" Type="http://schemas.openxmlformats.org/officeDocument/2006/relationships/hyperlink" Target="https://www.amazon.com/b?node=10080092011" TargetMode="External"/><Relationship Id="rId28" Type="http://schemas.openxmlformats.org/officeDocument/2006/relationships/hyperlink" Target="https://slackhq.com/diversity-at-slack-8dea4aaff7f1" TargetMode="External"/><Relationship Id="rId10" Type="http://schemas.openxmlformats.org/officeDocument/2006/relationships/hyperlink" Target="https://yahoo.tumblr.com/post/152561899994/yahoos-2016-diversity-report" TargetMode="External"/><Relationship Id="rId19" Type="http://schemas.openxmlformats.org/officeDocument/2006/relationships/hyperlink" Target="http://legacyofgood.dell.com/index.htm" TargetMode="External"/><Relationship Id="rId31" Type="http://schemas.openxmlformats.org/officeDocument/2006/relationships/hyperlink" Target="https://www.yelpblog.com/2017/10/importance-of-employee-engagement" TargetMode="External"/><Relationship Id="rId4" Type="http://schemas.openxmlformats.org/officeDocument/2006/relationships/hyperlink" Target="http://fortune.com/2017/06/29/google-2017-diversity-report/" TargetMode="External"/><Relationship Id="rId9" Type="http://schemas.openxmlformats.org/officeDocument/2006/relationships/hyperlink" Target="https://blog.twitter.com/official/en_us/topics/company/2018/growingtogetherattwitter.html" TargetMode="External"/><Relationship Id="rId14" Type="http://schemas.openxmlformats.org/officeDocument/2006/relationships/hyperlink" Target="https://www.ebayinc.com/our-company/diversity-inclusion/by-the-numbers/" TargetMode="External"/><Relationship Id="rId22" Type="http://schemas.openxmlformats.org/officeDocument/2006/relationships/hyperlink" Target="https://www.groupon.com/blog/cities/diversity-at-groupon-2017" TargetMode="External"/><Relationship Id="rId27" Type="http://schemas.openxmlformats.org/officeDocument/2006/relationships/hyperlink" Target="https://pandora.com/careers/" TargetMode="External"/><Relationship Id="rId30" Type="http://schemas.openxmlformats.org/officeDocument/2006/relationships/hyperlink" Target="https://jobs.netflix.com/divers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41662-0800-7D4A-B88F-2915AE6CD2AA}">
  <dimension ref="A1:N39"/>
  <sheetViews>
    <sheetView tabSelected="1" workbookViewId="0">
      <selection activeCell="S5" sqref="S5"/>
    </sheetView>
  </sheetViews>
  <sheetFormatPr baseColWidth="10" defaultRowHeight="16" x14ac:dyDescent="0.2"/>
  <cols>
    <col min="1" max="1" width="20.6640625" customWidth="1"/>
    <col min="10" max="10" width="21.5" customWidth="1"/>
  </cols>
  <sheetData>
    <row r="1" spans="1:14" ht="17" thickBot="1" x14ac:dyDescent="0.25">
      <c r="A1" s="10" t="s">
        <v>39</v>
      </c>
      <c r="B1" s="3">
        <f>SUM(16256000/320051)</f>
        <v>50.791905040134232</v>
      </c>
      <c r="C1" s="3">
        <f>SUM(15749100/320051)</f>
        <v>49.208094959865768</v>
      </c>
      <c r="D1" s="1">
        <v>0.64</v>
      </c>
      <c r="E1" s="2">
        <v>0.04</v>
      </c>
      <c r="F1" s="1">
        <v>0.16</v>
      </c>
      <c r="G1" s="1">
        <v>0.12</v>
      </c>
      <c r="H1" s="2">
        <v>0.01</v>
      </c>
      <c r="I1" s="1">
        <v>0.03</v>
      </c>
    </row>
    <row r="2" spans="1:14" ht="17" thickBot="1" x14ac:dyDescent="0.25">
      <c r="A2" s="12" t="s">
        <v>0</v>
      </c>
      <c r="B2" s="13" t="s">
        <v>1</v>
      </c>
      <c r="C2" s="14" t="s">
        <v>2</v>
      </c>
      <c r="D2" s="13" t="s">
        <v>3</v>
      </c>
      <c r="E2" s="15" t="s">
        <v>4</v>
      </c>
      <c r="F2" s="15" t="s">
        <v>5</v>
      </c>
      <c r="G2" s="15" t="s">
        <v>6</v>
      </c>
      <c r="H2" s="15" t="s">
        <v>7</v>
      </c>
      <c r="I2" s="14" t="s">
        <v>8</v>
      </c>
      <c r="J2" s="16" t="s">
        <v>45</v>
      </c>
      <c r="K2" s="11" t="s">
        <v>78</v>
      </c>
    </row>
    <row r="3" spans="1:14" x14ac:dyDescent="0.2">
      <c r="A3" s="17" t="s">
        <v>9</v>
      </c>
      <c r="B3" s="18"/>
      <c r="C3" s="18"/>
      <c r="D3" s="18"/>
      <c r="E3" s="18"/>
      <c r="F3" s="18"/>
      <c r="G3" s="18"/>
      <c r="H3" s="18"/>
      <c r="I3" s="18"/>
      <c r="J3" s="18"/>
    </row>
    <row r="4" spans="1:14" x14ac:dyDescent="0.2">
      <c r="A4" s="19" t="s">
        <v>10</v>
      </c>
      <c r="B4" s="18">
        <v>35</v>
      </c>
      <c r="C4" s="18">
        <v>65</v>
      </c>
      <c r="D4" s="18">
        <v>49</v>
      </c>
      <c r="E4" s="18">
        <v>40</v>
      </c>
      <c r="F4" s="18">
        <v>5</v>
      </c>
      <c r="G4" s="18">
        <v>3</v>
      </c>
      <c r="H4" s="18">
        <v>3</v>
      </c>
      <c r="I4" s="18">
        <v>1</v>
      </c>
      <c r="J4" s="20" t="s">
        <v>10</v>
      </c>
      <c r="K4" s="7" t="s">
        <v>46</v>
      </c>
      <c r="L4" s="6"/>
      <c r="M4" s="6"/>
      <c r="N4" s="6"/>
    </row>
    <row r="5" spans="1:14" x14ac:dyDescent="0.2">
      <c r="A5" s="21" t="s">
        <v>11</v>
      </c>
      <c r="B5" s="18">
        <v>35</v>
      </c>
      <c r="C5" s="18">
        <v>65</v>
      </c>
      <c r="D5" s="18">
        <v>49</v>
      </c>
      <c r="E5" s="18">
        <v>40</v>
      </c>
      <c r="F5" s="18">
        <v>5</v>
      </c>
      <c r="G5" s="18">
        <v>3</v>
      </c>
      <c r="H5" s="18">
        <v>3</v>
      </c>
      <c r="I5" s="18">
        <v>1</v>
      </c>
      <c r="J5" s="20" t="s">
        <v>10</v>
      </c>
      <c r="K5" s="7" t="s">
        <v>46</v>
      </c>
      <c r="L5" s="6"/>
      <c r="M5" s="6"/>
      <c r="N5" s="6"/>
    </row>
    <row r="6" spans="1:14" x14ac:dyDescent="0.2">
      <c r="A6" s="22" t="s">
        <v>12</v>
      </c>
      <c r="B6" s="18">
        <v>31</v>
      </c>
      <c r="C6" s="18">
        <v>69</v>
      </c>
      <c r="D6" s="18">
        <v>56</v>
      </c>
      <c r="E6" s="18">
        <v>35</v>
      </c>
      <c r="F6" s="18">
        <v>4</v>
      </c>
      <c r="G6" s="18">
        <v>2</v>
      </c>
      <c r="H6" s="18">
        <v>4</v>
      </c>
      <c r="I6" s="18">
        <v>1</v>
      </c>
      <c r="J6" s="20" t="s">
        <v>47</v>
      </c>
      <c r="K6" s="7" t="s">
        <v>48</v>
      </c>
      <c r="L6" s="6"/>
      <c r="M6" s="6"/>
      <c r="N6" s="6"/>
    </row>
    <row r="7" spans="1:14" x14ac:dyDescent="0.2">
      <c r="A7" s="22" t="s">
        <v>14</v>
      </c>
      <c r="B7" s="18">
        <v>31</v>
      </c>
      <c r="C7" s="18">
        <v>69</v>
      </c>
      <c r="D7" s="18">
        <v>56</v>
      </c>
      <c r="E7" s="18">
        <v>35</v>
      </c>
      <c r="F7" s="18">
        <v>4</v>
      </c>
      <c r="G7" s="18">
        <v>2</v>
      </c>
      <c r="H7" s="18">
        <v>4</v>
      </c>
      <c r="I7" s="18">
        <v>1</v>
      </c>
      <c r="J7" s="20" t="s">
        <v>47</v>
      </c>
      <c r="K7" s="7" t="s">
        <v>48</v>
      </c>
      <c r="L7" s="6"/>
      <c r="M7" s="6"/>
      <c r="N7" s="6"/>
    </row>
    <row r="8" spans="1:14" x14ac:dyDescent="0.2">
      <c r="A8" s="19" t="s">
        <v>15</v>
      </c>
      <c r="B8" s="18">
        <v>42</v>
      </c>
      <c r="C8" s="18">
        <v>58</v>
      </c>
      <c r="D8" s="18">
        <v>52</v>
      </c>
      <c r="E8" s="18">
        <v>39</v>
      </c>
      <c r="F8" s="18">
        <v>4</v>
      </c>
      <c r="G8" s="18">
        <v>4</v>
      </c>
      <c r="H8" s="18">
        <v>2</v>
      </c>
      <c r="I8" s="18" t="s">
        <v>13</v>
      </c>
      <c r="J8" s="20" t="s">
        <v>15</v>
      </c>
      <c r="K8" s="7" t="s">
        <v>49</v>
      </c>
      <c r="L8" s="6"/>
      <c r="M8" s="6"/>
      <c r="N8" s="4"/>
    </row>
    <row r="9" spans="1:14" x14ac:dyDescent="0.2">
      <c r="A9" s="19" t="s">
        <v>16</v>
      </c>
      <c r="B9" s="18">
        <v>45</v>
      </c>
      <c r="C9" s="18">
        <v>55</v>
      </c>
      <c r="D9" s="18">
        <v>48</v>
      </c>
      <c r="E9" s="18">
        <v>41</v>
      </c>
      <c r="F9" s="18">
        <v>6</v>
      </c>
      <c r="G9" s="18">
        <v>3</v>
      </c>
      <c r="H9" s="18">
        <v>2</v>
      </c>
      <c r="I9" s="18">
        <v>1</v>
      </c>
      <c r="J9" s="20" t="s">
        <v>50</v>
      </c>
      <c r="K9" s="7" t="s">
        <v>51</v>
      </c>
      <c r="L9" s="6"/>
      <c r="M9" s="6"/>
      <c r="N9" s="6"/>
    </row>
    <row r="10" spans="1:14" x14ac:dyDescent="0.2">
      <c r="A10" s="19" t="s">
        <v>18</v>
      </c>
      <c r="B10" s="18">
        <v>37</v>
      </c>
      <c r="C10" s="18">
        <v>63</v>
      </c>
      <c r="D10" s="18">
        <v>45</v>
      </c>
      <c r="E10" s="18">
        <v>44</v>
      </c>
      <c r="F10" s="18">
        <v>4</v>
      </c>
      <c r="G10" s="18">
        <v>2</v>
      </c>
      <c r="H10" s="18">
        <v>2</v>
      </c>
      <c r="I10" s="18">
        <v>3</v>
      </c>
      <c r="J10" s="20" t="s">
        <v>52</v>
      </c>
      <c r="K10" s="7" t="s">
        <v>53</v>
      </c>
      <c r="L10" s="6"/>
      <c r="M10" s="6"/>
      <c r="N10" s="6"/>
    </row>
    <row r="11" spans="1:14" x14ac:dyDescent="0.2">
      <c r="A11" s="19" t="s">
        <v>19</v>
      </c>
      <c r="B11" s="18">
        <v>37</v>
      </c>
      <c r="C11" s="18">
        <v>63</v>
      </c>
      <c r="D11" s="18">
        <v>45</v>
      </c>
      <c r="E11" s="18">
        <v>44</v>
      </c>
      <c r="F11" s="18">
        <v>4</v>
      </c>
      <c r="G11" s="18">
        <v>2</v>
      </c>
      <c r="H11" s="18">
        <v>2</v>
      </c>
      <c r="I11" s="18">
        <v>3</v>
      </c>
      <c r="J11" s="20" t="s">
        <v>52</v>
      </c>
      <c r="K11" s="7" t="s">
        <v>53</v>
      </c>
      <c r="L11" s="6"/>
      <c r="M11" s="6"/>
      <c r="N11" s="6"/>
    </row>
    <row r="12" spans="1:14" x14ac:dyDescent="0.2">
      <c r="A12" s="23" t="s">
        <v>20</v>
      </c>
      <c r="B12" s="24">
        <v>38.4</v>
      </c>
      <c r="C12" s="24">
        <v>61.6</v>
      </c>
      <c r="D12" s="24">
        <v>43.5</v>
      </c>
      <c r="E12" s="24">
        <v>25.8</v>
      </c>
      <c r="F12" s="24">
        <v>3.4</v>
      </c>
      <c r="G12" s="24">
        <v>3.4</v>
      </c>
      <c r="H12" s="24">
        <v>2.7</v>
      </c>
      <c r="I12" s="24" t="s">
        <v>17</v>
      </c>
      <c r="J12" s="25" t="s">
        <v>20</v>
      </c>
      <c r="K12" s="9" t="s">
        <v>54</v>
      </c>
      <c r="L12" s="8"/>
      <c r="M12" s="8"/>
      <c r="N12" s="8"/>
    </row>
    <row r="13" spans="1:14" x14ac:dyDescent="0.2">
      <c r="A13" s="19"/>
      <c r="B13" s="18"/>
      <c r="C13" s="18"/>
      <c r="D13" s="18"/>
      <c r="E13" s="18"/>
      <c r="F13" s="18"/>
      <c r="G13" s="18"/>
      <c r="H13" s="18"/>
      <c r="I13" s="18"/>
      <c r="J13" s="20"/>
      <c r="K13" s="5"/>
      <c r="L13" s="5"/>
      <c r="M13" s="5"/>
      <c r="N13" s="4"/>
    </row>
    <row r="14" spans="1:14" x14ac:dyDescent="0.2">
      <c r="A14" s="17" t="s">
        <v>21</v>
      </c>
      <c r="B14" s="18"/>
      <c r="C14" s="18"/>
      <c r="D14" s="18"/>
      <c r="E14" s="18"/>
      <c r="F14" s="18"/>
      <c r="G14" s="18"/>
      <c r="H14" s="18"/>
      <c r="I14" s="18"/>
      <c r="J14" s="20"/>
      <c r="K14" s="5"/>
      <c r="L14" s="5"/>
      <c r="M14" s="5"/>
      <c r="N14" s="4"/>
    </row>
    <row r="15" spans="1:14" x14ac:dyDescent="0.2">
      <c r="A15" s="19" t="s">
        <v>22</v>
      </c>
      <c r="B15" s="18">
        <v>37</v>
      </c>
      <c r="C15" s="18">
        <v>63</v>
      </c>
      <c r="D15" s="18">
        <v>45</v>
      </c>
      <c r="E15" s="18">
        <v>44</v>
      </c>
      <c r="F15" s="18">
        <v>4</v>
      </c>
      <c r="G15" s="18">
        <v>2</v>
      </c>
      <c r="H15" s="18">
        <v>2</v>
      </c>
      <c r="I15" s="18">
        <v>3</v>
      </c>
      <c r="J15" s="20" t="s">
        <v>52</v>
      </c>
      <c r="K15" s="7" t="s">
        <v>53</v>
      </c>
      <c r="L15" s="6"/>
      <c r="M15" s="6"/>
      <c r="N15" s="6"/>
    </row>
    <row r="16" spans="1:14" x14ac:dyDescent="0.2">
      <c r="A16" s="22" t="s">
        <v>23</v>
      </c>
      <c r="B16" s="18">
        <v>31</v>
      </c>
      <c r="C16" s="18">
        <v>69</v>
      </c>
      <c r="D16" s="18">
        <v>53</v>
      </c>
      <c r="E16" s="18">
        <v>36</v>
      </c>
      <c r="F16" s="18">
        <v>4</v>
      </c>
      <c r="G16" s="18">
        <v>3</v>
      </c>
      <c r="H16" s="18">
        <v>4</v>
      </c>
      <c r="I16" s="18">
        <v>0</v>
      </c>
      <c r="J16" s="20" t="s">
        <v>23</v>
      </c>
      <c r="K16" s="7" t="s">
        <v>55</v>
      </c>
      <c r="L16" s="6"/>
      <c r="M16" s="6"/>
      <c r="N16" s="6"/>
    </row>
    <row r="17" spans="1:14" x14ac:dyDescent="0.2">
      <c r="A17" s="22" t="s">
        <v>24</v>
      </c>
      <c r="B17" s="18">
        <v>32</v>
      </c>
      <c r="C17" s="18">
        <v>68</v>
      </c>
      <c r="D17" s="18">
        <v>54</v>
      </c>
      <c r="E17" s="18">
        <v>21</v>
      </c>
      <c r="F17" s="18">
        <v>13</v>
      </c>
      <c r="G17" s="18">
        <v>9</v>
      </c>
      <c r="H17" s="18">
        <v>3</v>
      </c>
      <c r="I17" s="18">
        <v>1</v>
      </c>
      <c r="J17" s="20" t="s">
        <v>24</v>
      </c>
      <c r="K17" s="7" t="s">
        <v>56</v>
      </c>
      <c r="L17" s="6"/>
      <c r="M17" s="5"/>
      <c r="N17" s="4"/>
    </row>
    <row r="18" spans="1:14" x14ac:dyDescent="0.2">
      <c r="A18" s="19" t="s">
        <v>25</v>
      </c>
      <c r="B18" s="18">
        <v>24</v>
      </c>
      <c r="C18" s="18">
        <v>76</v>
      </c>
      <c r="D18" s="18">
        <v>53</v>
      </c>
      <c r="E18" s="18">
        <v>37</v>
      </c>
      <c r="F18" s="18">
        <v>5</v>
      </c>
      <c r="G18" s="18">
        <v>4</v>
      </c>
      <c r="H18" s="18">
        <v>1</v>
      </c>
      <c r="I18" s="18" t="s">
        <v>13</v>
      </c>
      <c r="J18" s="20" t="s">
        <v>25</v>
      </c>
      <c r="K18" s="7" t="s">
        <v>57</v>
      </c>
      <c r="L18" s="6"/>
      <c r="M18" s="6"/>
      <c r="N18" s="6"/>
    </row>
    <row r="19" spans="1:14" x14ac:dyDescent="0.2">
      <c r="A19" s="19" t="s">
        <v>26</v>
      </c>
      <c r="B19" s="18">
        <v>40</v>
      </c>
      <c r="C19" s="18">
        <v>60</v>
      </c>
      <c r="D19" s="18">
        <v>50</v>
      </c>
      <c r="E19" s="18">
        <v>39</v>
      </c>
      <c r="F19" s="18">
        <v>6</v>
      </c>
      <c r="G19" s="18">
        <v>3</v>
      </c>
      <c r="H19" s="18">
        <v>1</v>
      </c>
      <c r="I19" s="18">
        <v>1</v>
      </c>
      <c r="J19" s="20" t="s">
        <v>26</v>
      </c>
      <c r="K19" s="7" t="s">
        <v>58</v>
      </c>
      <c r="L19" s="6"/>
      <c r="M19" s="6"/>
      <c r="N19" s="6"/>
    </row>
    <row r="20" spans="1:14" x14ac:dyDescent="0.2">
      <c r="A20" s="19" t="s">
        <v>27</v>
      </c>
      <c r="B20" s="18">
        <v>37</v>
      </c>
      <c r="C20" s="18">
        <v>63</v>
      </c>
      <c r="D20" s="18">
        <v>73</v>
      </c>
      <c r="E20" s="18">
        <v>12</v>
      </c>
      <c r="F20" s="18">
        <v>8</v>
      </c>
      <c r="G20" s="18">
        <v>4</v>
      </c>
      <c r="H20" s="18">
        <v>2</v>
      </c>
      <c r="I20" s="18" t="s">
        <v>13</v>
      </c>
      <c r="J20" s="20" t="s">
        <v>27</v>
      </c>
      <c r="K20" s="7" t="s">
        <v>59</v>
      </c>
      <c r="L20" s="7" t="s">
        <v>60</v>
      </c>
      <c r="M20" s="6"/>
      <c r="N20" s="6"/>
    </row>
    <row r="21" spans="1:14" x14ac:dyDescent="0.2">
      <c r="A21" s="19" t="s">
        <v>28</v>
      </c>
      <c r="B21" s="18">
        <v>50</v>
      </c>
      <c r="C21" s="18">
        <v>50</v>
      </c>
      <c r="D21" s="18">
        <v>58</v>
      </c>
      <c r="E21" s="18">
        <v>28</v>
      </c>
      <c r="F21" s="18">
        <v>7</v>
      </c>
      <c r="G21" s="18">
        <v>4</v>
      </c>
      <c r="H21" s="18" t="s">
        <v>17</v>
      </c>
      <c r="I21" s="18">
        <v>3</v>
      </c>
      <c r="J21" s="20" t="s">
        <v>28</v>
      </c>
      <c r="K21" s="7" t="s">
        <v>61</v>
      </c>
      <c r="L21" s="6"/>
      <c r="M21" s="6"/>
      <c r="N21" s="6"/>
    </row>
    <row r="22" spans="1:14" x14ac:dyDescent="0.2">
      <c r="A22" s="19" t="s">
        <v>29</v>
      </c>
      <c r="B22" s="26">
        <v>17</v>
      </c>
      <c r="C22" s="26">
        <v>83</v>
      </c>
      <c r="D22" s="18">
        <v>37</v>
      </c>
      <c r="E22" s="18">
        <v>45</v>
      </c>
      <c r="F22" s="18">
        <v>3</v>
      </c>
      <c r="G22" s="18">
        <v>1</v>
      </c>
      <c r="H22" s="18">
        <v>14</v>
      </c>
      <c r="I22" s="18" t="s">
        <v>13</v>
      </c>
      <c r="J22" s="20" t="s">
        <v>29</v>
      </c>
      <c r="K22" s="7" t="s">
        <v>62</v>
      </c>
      <c r="L22" s="6"/>
      <c r="M22" s="6"/>
      <c r="N22" s="6"/>
    </row>
    <row r="23" spans="1:14" x14ac:dyDescent="0.2">
      <c r="A23" s="19" t="s">
        <v>30</v>
      </c>
      <c r="B23" s="18">
        <v>28</v>
      </c>
      <c r="C23" s="26">
        <v>72</v>
      </c>
      <c r="D23" s="26">
        <f>((110+2702+7601+2313+4683+2382)/(125+3374+11237+3370+5895+4829))*100</f>
        <v>68.647242455775242</v>
      </c>
      <c r="E23" s="26">
        <f>((8+212+1752+179+222+253)/(125+3374+11237+3370+5895+4829))*100</f>
        <v>9.1085674644467574</v>
      </c>
      <c r="F23" s="26">
        <f>((5+254+1120+444+444+945)/(125+3374+11237+3370+5895+4829))*100</f>
        <v>11.141172389871661</v>
      </c>
      <c r="G23" s="26">
        <f>((3+191+661+367+467+1205)/(125+3374+11237+3370+5895+4829))*100</f>
        <v>10.038154699965315</v>
      </c>
      <c r="H23" s="26" t="s">
        <v>17</v>
      </c>
      <c r="I23" s="26">
        <f>((17+98+58+68+40)/(125+3374+11237+3370+5895+4829))*100</f>
        <v>0.97467915365938262</v>
      </c>
      <c r="J23" s="20" t="s">
        <v>30</v>
      </c>
      <c r="K23" s="7" t="s">
        <v>63</v>
      </c>
      <c r="L23" s="6"/>
      <c r="M23" s="6"/>
      <c r="N23" s="4"/>
    </row>
    <row r="24" spans="1:14" x14ac:dyDescent="0.2">
      <c r="A24" s="19" t="s">
        <v>31</v>
      </c>
      <c r="B24" s="18">
        <v>31</v>
      </c>
      <c r="C24" s="26">
        <v>69</v>
      </c>
      <c r="D24" s="26">
        <v>52</v>
      </c>
      <c r="E24" s="26">
        <v>14</v>
      </c>
      <c r="F24" s="26">
        <v>19</v>
      </c>
      <c r="G24" s="26">
        <v>14</v>
      </c>
      <c r="H24" s="26">
        <v>1</v>
      </c>
      <c r="I24" s="26">
        <v>0</v>
      </c>
      <c r="J24" s="32" t="s">
        <v>31</v>
      </c>
      <c r="K24" s="7" t="s">
        <v>64</v>
      </c>
      <c r="L24" s="6"/>
      <c r="M24" s="6"/>
      <c r="N24" s="6"/>
    </row>
    <row r="25" spans="1:14" x14ac:dyDescent="0.2">
      <c r="A25" s="23" t="s">
        <v>32</v>
      </c>
      <c r="B25" s="24">
        <v>26.5</v>
      </c>
      <c r="C25" s="24">
        <v>73.5</v>
      </c>
      <c r="D25" s="24">
        <v>47.8</v>
      </c>
      <c r="E25" s="24">
        <v>38.5</v>
      </c>
      <c r="F25" s="24">
        <v>8.8000000000000007</v>
      </c>
      <c r="G25" s="24">
        <v>4</v>
      </c>
      <c r="H25" s="24">
        <v>0.2</v>
      </c>
      <c r="I25" s="24">
        <v>0.7</v>
      </c>
      <c r="J25" s="31" t="s">
        <v>32</v>
      </c>
      <c r="K25" s="9" t="s">
        <v>65</v>
      </c>
      <c r="L25" s="8"/>
      <c r="M25" s="8"/>
      <c r="N25" s="8"/>
    </row>
    <row r="26" spans="1:14" x14ac:dyDescent="0.2">
      <c r="A26" s="19" t="s">
        <v>33</v>
      </c>
      <c r="B26" s="18">
        <v>44</v>
      </c>
      <c r="C26" s="18">
        <v>56</v>
      </c>
      <c r="D26" s="18">
        <v>62</v>
      </c>
      <c r="E26" s="18">
        <v>20</v>
      </c>
      <c r="F26" s="18">
        <v>8</v>
      </c>
      <c r="G26" s="18">
        <v>8</v>
      </c>
      <c r="H26" s="18" t="s">
        <v>17</v>
      </c>
      <c r="I26" s="18">
        <v>3</v>
      </c>
      <c r="J26" s="20" t="s">
        <v>33</v>
      </c>
      <c r="K26" s="7" t="s">
        <v>66</v>
      </c>
      <c r="L26" s="6"/>
      <c r="M26" s="6"/>
      <c r="N26" s="6"/>
    </row>
    <row r="27" spans="1:14" x14ac:dyDescent="0.2">
      <c r="A27" s="19" t="s">
        <v>34</v>
      </c>
      <c r="B27" s="18">
        <v>39</v>
      </c>
      <c r="C27" s="18">
        <v>61</v>
      </c>
      <c r="D27" s="18">
        <v>48</v>
      </c>
      <c r="E27" s="18">
        <v>13</v>
      </c>
      <c r="F27" s="18">
        <v>13</v>
      </c>
      <c r="G27" s="18">
        <v>21</v>
      </c>
      <c r="H27" s="18" t="s">
        <v>17</v>
      </c>
      <c r="I27" s="18">
        <v>5</v>
      </c>
      <c r="J27" s="20" t="s">
        <v>34</v>
      </c>
      <c r="K27" s="7" t="s">
        <v>67</v>
      </c>
      <c r="L27" s="6"/>
      <c r="M27" s="6"/>
      <c r="N27" s="4"/>
    </row>
    <row r="28" spans="1:14" x14ac:dyDescent="0.2">
      <c r="A28" s="22" t="s">
        <v>35</v>
      </c>
      <c r="B28" s="18">
        <v>54</v>
      </c>
      <c r="C28" s="18">
        <v>46</v>
      </c>
      <c r="D28" s="18">
        <v>79</v>
      </c>
      <c r="E28" s="18">
        <v>10</v>
      </c>
      <c r="F28" s="18">
        <v>4</v>
      </c>
      <c r="G28" s="18">
        <v>3</v>
      </c>
      <c r="H28" s="30">
        <v>4</v>
      </c>
      <c r="I28" s="29" t="s">
        <v>13</v>
      </c>
      <c r="J28" s="20" t="s">
        <v>68</v>
      </c>
      <c r="K28" s="7" t="s">
        <v>69</v>
      </c>
      <c r="L28" s="6"/>
      <c r="M28" s="6"/>
      <c r="N28" s="6"/>
    </row>
    <row r="29" spans="1:14" x14ac:dyDescent="0.2">
      <c r="A29" s="22" t="s">
        <v>36</v>
      </c>
      <c r="B29" s="18">
        <v>26</v>
      </c>
      <c r="C29" s="18">
        <v>74</v>
      </c>
      <c r="D29" s="24">
        <v>56</v>
      </c>
      <c r="E29" s="24">
        <v>31</v>
      </c>
      <c r="F29" s="24">
        <v>6</v>
      </c>
      <c r="G29" s="24">
        <v>4</v>
      </c>
      <c r="H29" s="24">
        <v>2</v>
      </c>
      <c r="I29" s="18" t="s">
        <v>13</v>
      </c>
      <c r="J29" s="20" t="s">
        <v>36</v>
      </c>
      <c r="K29" s="7" t="s">
        <v>70</v>
      </c>
      <c r="L29" s="6"/>
      <c r="M29" s="6"/>
      <c r="N29" s="6"/>
    </row>
    <row r="30" spans="1:14" x14ac:dyDescent="0.2">
      <c r="A30" s="27" t="s">
        <v>37</v>
      </c>
      <c r="B30" s="24">
        <v>30.9</v>
      </c>
      <c r="C30" s="24">
        <v>68.7</v>
      </c>
      <c r="D30" s="24">
        <v>64.69</v>
      </c>
      <c r="E30" s="24">
        <v>23.87</v>
      </c>
      <c r="F30" s="24">
        <v>3.9</v>
      </c>
      <c r="G30" s="24">
        <v>2.5299999999999998</v>
      </c>
      <c r="H30" s="24">
        <v>2.56</v>
      </c>
      <c r="I30" s="24">
        <v>0.1</v>
      </c>
      <c r="J30" s="25" t="s">
        <v>37</v>
      </c>
      <c r="K30" s="9" t="s">
        <v>71</v>
      </c>
      <c r="L30" s="8"/>
      <c r="M30" s="8"/>
      <c r="N30" s="4"/>
    </row>
    <row r="31" spans="1:14" x14ac:dyDescent="0.2">
      <c r="A31" s="22" t="s">
        <v>38</v>
      </c>
      <c r="B31" s="18">
        <v>49</v>
      </c>
      <c r="C31" s="18">
        <v>51</v>
      </c>
      <c r="D31" s="18">
        <v>65</v>
      </c>
      <c r="E31" s="18">
        <v>16</v>
      </c>
      <c r="F31" s="18">
        <v>8</v>
      </c>
      <c r="G31" s="18">
        <v>5</v>
      </c>
      <c r="H31" s="18">
        <v>5</v>
      </c>
      <c r="I31" s="18">
        <v>1</v>
      </c>
      <c r="J31" s="20" t="s">
        <v>38</v>
      </c>
      <c r="K31" s="7" t="s">
        <v>72</v>
      </c>
      <c r="L31" s="6"/>
      <c r="M31" s="6"/>
      <c r="N31" s="4"/>
    </row>
    <row r="32" spans="1:14" x14ac:dyDescent="0.2">
      <c r="A32" s="22" t="s">
        <v>40</v>
      </c>
      <c r="B32" s="24">
        <v>38</v>
      </c>
      <c r="C32" s="24">
        <v>62</v>
      </c>
      <c r="D32" s="24">
        <v>48.6</v>
      </c>
      <c r="E32" s="24">
        <v>32.299999999999997</v>
      </c>
      <c r="F32" s="24">
        <v>6.1</v>
      </c>
      <c r="G32" s="24">
        <v>8.1</v>
      </c>
      <c r="H32" s="24">
        <v>4.3</v>
      </c>
      <c r="I32" s="24">
        <v>0.7</v>
      </c>
      <c r="J32" s="20"/>
      <c r="K32" s="5"/>
      <c r="L32" s="5"/>
      <c r="M32" s="5"/>
      <c r="N32" s="4"/>
    </row>
    <row r="33" spans="1:14" x14ac:dyDescent="0.2">
      <c r="A33" s="27" t="s">
        <v>41</v>
      </c>
      <c r="B33" s="24">
        <v>44.7</v>
      </c>
      <c r="C33" s="24">
        <v>55.3</v>
      </c>
      <c r="D33" s="24">
        <v>58.7</v>
      </c>
      <c r="E33" s="24">
        <v>24.4</v>
      </c>
      <c r="F33" s="24">
        <v>6.9</v>
      </c>
      <c r="G33" s="24">
        <v>4.9000000000000004</v>
      </c>
      <c r="H33" s="24">
        <v>4.4000000000000004</v>
      </c>
      <c r="I33" s="24">
        <v>0.7</v>
      </c>
      <c r="J33" s="25" t="s">
        <v>41</v>
      </c>
      <c r="K33" s="9" t="s">
        <v>73</v>
      </c>
      <c r="L33" s="8"/>
      <c r="M33" s="8"/>
      <c r="N33" s="4"/>
    </row>
    <row r="34" spans="1:14" x14ac:dyDescent="0.2">
      <c r="A34" s="27" t="s">
        <v>42</v>
      </c>
      <c r="B34" s="24">
        <v>41.15</v>
      </c>
      <c r="C34" s="24">
        <v>59</v>
      </c>
      <c r="D34" s="24">
        <v>49.81</v>
      </c>
      <c r="E34" s="28">
        <v>36.36</v>
      </c>
      <c r="F34" s="24">
        <v>7.44</v>
      </c>
      <c r="G34" s="24">
        <v>3.45</v>
      </c>
      <c r="H34" s="24">
        <v>2.52</v>
      </c>
      <c r="I34" s="24">
        <v>0.5</v>
      </c>
      <c r="J34" s="25" t="s">
        <v>74</v>
      </c>
      <c r="K34" s="9" t="s">
        <v>75</v>
      </c>
      <c r="L34" s="8"/>
      <c r="M34" s="8"/>
      <c r="N34" s="4"/>
    </row>
    <row r="35" spans="1:14" x14ac:dyDescent="0.2">
      <c r="A35" s="22" t="s">
        <v>43</v>
      </c>
      <c r="B35" s="24">
        <v>43</v>
      </c>
      <c r="C35" s="24">
        <v>57</v>
      </c>
      <c r="D35" s="24">
        <v>49</v>
      </c>
      <c r="E35" s="24">
        <v>24</v>
      </c>
      <c r="F35" s="24">
        <v>6</v>
      </c>
      <c r="G35" s="24">
        <v>4</v>
      </c>
      <c r="H35" s="24" t="s">
        <v>17</v>
      </c>
      <c r="I35" s="24">
        <v>4</v>
      </c>
      <c r="J35" s="20" t="s">
        <v>43</v>
      </c>
      <c r="K35" s="7" t="s">
        <v>76</v>
      </c>
      <c r="L35" s="6"/>
      <c r="M35" s="5"/>
      <c r="N35" s="4"/>
    </row>
    <row r="36" spans="1:14" x14ac:dyDescent="0.2">
      <c r="A36" s="22" t="s">
        <v>44</v>
      </c>
      <c r="B36" s="24">
        <v>54</v>
      </c>
      <c r="C36" s="24">
        <v>46</v>
      </c>
      <c r="D36" s="24">
        <v>62</v>
      </c>
      <c r="E36" s="24">
        <v>15</v>
      </c>
      <c r="F36" s="24">
        <v>10</v>
      </c>
      <c r="G36" s="24">
        <v>6</v>
      </c>
      <c r="H36" s="24">
        <v>5</v>
      </c>
      <c r="I36" s="24">
        <v>2</v>
      </c>
      <c r="J36" s="20" t="s">
        <v>44</v>
      </c>
      <c r="K36" s="7" t="s">
        <v>77</v>
      </c>
      <c r="L36" s="6"/>
      <c r="M36" s="6"/>
      <c r="N36" s="6"/>
    </row>
    <row r="39" spans="1:14" x14ac:dyDescent="0.2">
      <c r="G39" s="33"/>
    </row>
  </sheetData>
  <hyperlinks>
    <hyperlink ref="K4" r:id="rId1" xr:uid="{0403C7F7-8238-9846-9F9A-BB9B2252C711}"/>
    <hyperlink ref="K5" r:id="rId2" xr:uid="{3524CD95-9D8B-9A4A-BB48-C98F514D04E3}"/>
    <hyperlink ref="K6" r:id="rId3" xr:uid="{8B2FC353-852B-DA41-A9C2-061873CF9D68}"/>
    <hyperlink ref="K7" r:id="rId4" xr:uid="{BCD7144F-4E48-3F4B-A33B-A36A09EDFFF2}"/>
    <hyperlink ref="K8" r:id="rId5" xr:uid="{C4A74CC7-610D-FD4B-858E-7CFB60CF1491}"/>
    <hyperlink ref="K9" r:id="rId6" xr:uid="{86AB7F80-07BB-4E43-9EE5-541CC0FCE6AD}"/>
    <hyperlink ref="K10" r:id="rId7" xr:uid="{B4337D29-12C9-1544-891A-3F13F4363CC7}"/>
    <hyperlink ref="K11" r:id="rId8" xr:uid="{B994CD4E-0F77-B74D-A4AC-D57D13875A27}"/>
    <hyperlink ref="K12" r:id="rId9" xr:uid="{706D3A05-CF27-2F4F-8BF8-41921BBA9F56}"/>
    <hyperlink ref="K15" r:id="rId10" xr:uid="{C5DDDB6E-285A-B14E-BB98-9CA06251933E}"/>
    <hyperlink ref="K16" r:id="rId11" display="https://static.googleusercontent.com/media/diversity.google/en/static/pdf/Google_Diversity_annual_report_2018.pdf" xr:uid="{72356E53-DC20-A741-827D-950CBDD10F7F}"/>
    <hyperlink ref="K17" r:id="rId12" xr:uid="{F6118441-F4B5-2845-9B22-5674F833784A}"/>
    <hyperlink ref="K18" r:id="rId13" xr:uid="{CC5920AA-59B6-F94E-B616-CB10967B925E}"/>
    <hyperlink ref="K19" r:id="rId14" xr:uid="{299EDA91-2F49-104F-838F-AD1D5C3C04FA}"/>
    <hyperlink ref="K20" r:id="rId15" xr:uid="{5E58E44A-B83A-6D4E-9122-387EB4339472}"/>
    <hyperlink ref="L20" r:id="rId16" xr:uid="{F3B8F353-330E-C540-9A94-A869987C98D4}"/>
    <hyperlink ref="K21" r:id="rId17" xr:uid="{4A8B5507-3564-7745-8215-FF8BA96F26AE}"/>
    <hyperlink ref="K22" r:id="rId18" xr:uid="{54FB6114-4251-9149-AAE4-DFD1D1F984E1}"/>
    <hyperlink ref="K23" r:id="rId19" xr:uid="{88F6FD02-F619-5D49-84ED-8D54FF479959}"/>
    <hyperlink ref="K24" r:id="rId20" display="http://corp.ingrammicro.com/CorporateSite/media/Corporate-Website/About Us/mh20172100g_2016_corp_soc_resp_report.pdf" xr:uid="{3740277B-583D-CB4E-9D24-D320C0061F03}"/>
    <hyperlink ref="K25" r:id="rId21" xr:uid="{84184D1C-F8AD-634D-A420-3CA1201B1D29}"/>
    <hyperlink ref="K26" r:id="rId22" xr:uid="{25F10350-24EE-5C4B-9830-D17B66459B42}"/>
    <hyperlink ref="K27" r:id="rId23" xr:uid="{91DD609A-D251-2E4D-BB49-2F8662881664}"/>
    <hyperlink ref="K28" r:id="rId24" xr:uid="{BF523387-0F15-F74B-9B61-DB25C920FE47}"/>
    <hyperlink ref="K29" r:id="rId25" xr:uid="{C800ECBC-DBC6-0F47-A85B-7D5156B985C0}"/>
    <hyperlink ref="K30" r:id="rId26" xr:uid="{E464FDDA-02A1-3549-8B9D-0C6D4664ADC2}"/>
    <hyperlink ref="K31" r:id="rId27" location="diversity" display="https://pandora.com/careers/ - diversity" xr:uid="{C1580632-70A7-E140-ACBF-CC661431F5BE}"/>
    <hyperlink ref="K33" r:id="rId28" xr:uid="{DBE7E5FE-50AD-8948-9A18-3F141156064E}"/>
    <hyperlink ref="K34" r:id="rId29" xr:uid="{0D743AB3-4B0F-F741-8E43-811985A33A2F}"/>
    <hyperlink ref="K35" r:id="rId30" xr:uid="{8D1EAEA7-FA28-F84F-9181-95209422769F}"/>
    <hyperlink ref="K36" r:id="rId31" xr:uid="{56BF9A04-4D16-884A-8487-9D85645BEBB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2021-03-23T12:43:04Z</dcterms:created>
  <dcterms:modified xsi:type="dcterms:W3CDTF">2021-03-23T13:05:56Z</dcterms:modified>
</cp:coreProperties>
</file>