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PycharmProjects\Elizabeth_codes\"/>
    </mc:Choice>
  </mc:AlternateContent>
  <xr:revisionPtr revIDLastSave="0" documentId="13_ncr:1_{A486722B-B366-4DCF-8FCA-6BB48C5B96FE}" xr6:coauthVersionLast="46" xr6:coauthVersionMax="46" xr10:uidLastSave="{00000000-0000-0000-0000-000000000000}"/>
  <bookViews>
    <workbookView xWindow="-110" yWindow="-110" windowWidth="19420" windowHeight="10420" activeTab="3" xr2:uid="{4E6F66F9-650A-A940-BBD0-7C644011EE90}"/>
  </bookViews>
  <sheets>
    <sheet name="typical_population" sheetId="2" r:id="rId1"/>
    <sheet name="tech_companies" sheetId="3" r:id="rId2"/>
    <sheet name="social_media" sheetId="4" r:id="rId3"/>
    <sheet name="readm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I10" i="3"/>
  <c r="G10" i="3"/>
  <c r="F10" i="3"/>
  <c r="E10" i="3"/>
  <c r="D10" i="3"/>
  <c r="C2" i="2"/>
  <c r="B2" i="2"/>
</calcChain>
</file>

<file path=xl/sharedStrings.xml><?xml version="1.0" encoding="utf-8"?>
<sst xmlns="http://schemas.openxmlformats.org/spreadsheetml/2006/main" count="141" uniqueCount="82">
  <si>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</si>
  <si>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</si>
  <si>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</si>
  <si>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</si>
  <si>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</si>
  <si>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</si>
  <si>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</si>
  <si>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</si>
  <si>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</si>
  <si>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Facebook</t>
  </si>
  <si>
    <t>Instagram</t>
  </si>
  <si>
    <t>Google+</t>
  </si>
  <si>
    <t>&lt;1</t>
  </si>
  <si>
    <t>YouTube</t>
  </si>
  <si>
    <t>LinkedIn</t>
  </si>
  <si>
    <t>Pinterest</t>
  </si>
  <si>
    <t>-</t>
  </si>
  <si>
    <t>Tumblr</t>
  </si>
  <si>
    <t>Flickr</t>
  </si>
  <si>
    <t>Twitter</t>
  </si>
  <si>
    <t>Yahoo!</t>
  </si>
  <si>
    <t>Google</t>
  </si>
  <si>
    <t>Apple</t>
  </si>
  <si>
    <t>Cisco</t>
  </si>
  <si>
    <t>eBay</t>
  </si>
  <si>
    <t>HP</t>
  </si>
  <si>
    <t>Indiegogo</t>
  </si>
  <si>
    <t>Nvidia</t>
  </si>
  <si>
    <t>Dell</t>
  </si>
  <si>
    <t>Ingram Micro</t>
  </si>
  <si>
    <t>Intel</t>
  </si>
  <si>
    <t>Groupon</t>
  </si>
  <si>
    <t>Amazon</t>
  </si>
  <si>
    <t xml:space="preserve">Etsy </t>
  </si>
  <si>
    <t>Microsoft</t>
  </si>
  <si>
    <t>Salesforce</t>
  </si>
  <si>
    <t>Pandora</t>
  </si>
  <si>
    <t>U.S. Population %</t>
  </si>
  <si>
    <t>Uber</t>
  </si>
  <si>
    <t>Slack</t>
  </si>
  <si>
    <t xml:space="preserve">AirBnB </t>
  </si>
  <si>
    <t>Netflix</t>
  </si>
  <si>
    <t>Yelp</t>
  </si>
  <si>
    <t>Sources</t>
  </si>
  <si>
    <t>https://fbnewsroomus.files.wordpress.com/2017/08/fb_diversity_2017_final.pdf</t>
  </si>
  <si>
    <t>Fortune</t>
  </si>
  <si>
    <t>http://fortune.com/2017/06/29/google-2017-diversity-report/</t>
  </si>
  <si>
    <t>https://careers.linkedin.com/diversity-and-inclusion</t>
  </si>
  <si>
    <t>TechCrunch</t>
  </si>
  <si>
    <t>https://techcrunch.com/2017/12/19/pinterest-beat-hiring-goals-for-women-in-engineering-missed-for-underrepresented-minorities/</t>
  </si>
  <si>
    <t>Yahoo</t>
  </si>
  <si>
    <t>https://yahoo.tumblr.com/post/152561899994/yahoos-2016-diversity-report</t>
  </si>
  <si>
    <t>https://blog.twitter.com/official/en_us/topics/company/2018/growingtogetherattwitter.html</t>
  </si>
  <si>
    <t>https://static.googleusercontent.com/media/diversity.google/en//static/pdf/Google_Diversity_annual_report_2018.pdf</t>
  </si>
  <si>
    <t>https://www.apple.com/diversity/</t>
  </si>
  <si>
    <t>https://www.cisco.com/c/en/us/about/inclusion-diversity/us.html</t>
  </si>
  <si>
    <t>https://www.ebayinc.com/our-company/diversity-inclusion/by-the-numbers/</t>
  </si>
  <si>
    <t>http://h20195.www2.hp.com/V2/GetDocument.aspx?docname=c05507473</t>
  </si>
  <si>
    <t>http://h20195.www2.hp.com/V2/GetDocument.aspx?docname=c05169505</t>
  </si>
  <si>
    <t>https://go.indiegogo.com/blog/2017/03/diversity-matters-always-update.html</t>
  </si>
  <si>
    <t>http://www.nvidia.com/object/fy15-workforce-performance.html</t>
  </si>
  <si>
    <t>http://legacyofgood.dell.com/index.htm</t>
  </si>
  <si>
    <t>http://corp.ingrammicro.com/CorporateSite/media/Corporate-Website/About%20Us/mh20172100g_2016_corp_soc_resp_report.pdf</t>
  </si>
  <si>
    <t>https://www.intel.com/content/www/us/en/diversity/diversity-at-intel.html</t>
  </si>
  <si>
    <t>https://www.groupon.com/blog/cities/diversity-at-groupon-2017</t>
  </si>
  <si>
    <t>https://www.amazon.com/b?node=10080092011</t>
  </si>
  <si>
    <t>Etsy</t>
  </si>
  <si>
    <t>https://blog.etsy.com/news/2016/diversity-and-equality-at-etsy/</t>
  </si>
  <si>
    <t>https://www.microsoft.com/en-us/diversity/inside-microsoft/default.aspx</t>
  </si>
  <si>
    <t>https://www.salesforce.com/company/equality/</t>
  </si>
  <si>
    <t>https://pandora.com/careers/#diversity</t>
  </si>
  <si>
    <t>https://slackhq.com/diversity-at-slack-8dea4aaff7f1</t>
  </si>
  <si>
    <t>AirBnB</t>
  </si>
  <si>
    <t>https://www.airbnb.co.uk/diversity/belonging</t>
  </si>
  <si>
    <t>https://jobs.netflix.com/diversity</t>
  </si>
  <si>
    <t>https://www.yelpblog.com/2017/10/importance-of-employee-engagement</t>
  </si>
  <si>
    <t>Source URL</t>
  </si>
  <si>
    <t>Changelog:</t>
  </si>
  <si>
    <t>Multiplied decimal diversity fractions by 100 to get percentages that match the sex columns</t>
  </si>
  <si>
    <t>Seperated out the groups into separate sheets so its easier to import into pandas</t>
  </si>
  <si>
    <r>
      <t>This is a small dataset of diversity demographics of tech companies in 2016</t>
    </r>
    <r>
      <rPr>
        <sz val="9.8000000000000007"/>
        <color rgb="FFA9B7C6"/>
        <rFont val="JetBrains Mono"/>
        <family val="3"/>
      </rPr>
      <t>.</t>
    </r>
  </si>
  <si>
    <t xml:space="preserve">Note: most of these companies are American. Row 1 gives the breakdown of diversity in percentages for the USA. In most cases gender data are global while ethnicity data are US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</si>
</sst>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o.indiegogo.com/blog/2017/03/diversity-matters-always-update.html" TargetMode="External"/><Relationship Id="rId13" Type="http://schemas.openxmlformats.org/officeDocument/2006/relationships/hyperlink" Target="https://www.groupon.com/blog/cities/diversity-at-groupon-2017" TargetMode="External"/><Relationship Id="rId18" Type="http://schemas.openxmlformats.org/officeDocument/2006/relationships/hyperlink" Target="https://pandora.com/careers/" TargetMode="External"/><Relationship Id="rId3" Type="http://schemas.openxmlformats.org/officeDocument/2006/relationships/hyperlink" Target="https://www.apple.com/diversity/" TargetMode="External"/><Relationship Id="rId21" Type="http://schemas.openxmlformats.org/officeDocument/2006/relationships/hyperlink" Target="https://jobs.netflix.com/diversity" TargetMode="External"/><Relationship Id="rId7" Type="http://schemas.openxmlformats.org/officeDocument/2006/relationships/hyperlink" Target="http://h20195.www2.hp.com/V2/GetDocument.aspx?docname=c05169505" TargetMode="External"/><Relationship Id="rId12" Type="http://schemas.openxmlformats.org/officeDocument/2006/relationships/hyperlink" Target="https://www.intel.com/content/www/us/en/diversity/diversity-at-intel.html" TargetMode="External"/><Relationship Id="rId17" Type="http://schemas.openxmlformats.org/officeDocument/2006/relationships/hyperlink" Target="https://www.salesforce.com/company/equality/" TargetMode="External"/><Relationship Id="rId2" Type="http://schemas.openxmlformats.org/officeDocument/2006/relationships/hyperlink" Target="https://static.googleusercontent.com/media/diversity.google/en/static/pdf/Google_Diversity_annual_report_2018.pdf" TargetMode="External"/><Relationship Id="rId16" Type="http://schemas.openxmlformats.org/officeDocument/2006/relationships/hyperlink" Target="https://www.microsoft.com/en-us/diversity/inside-microsoft/default.aspx" TargetMode="External"/><Relationship Id="rId20" Type="http://schemas.openxmlformats.org/officeDocument/2006/relationships/hyperlink" Target="https://www.airbnb.co.uk/diversity/belonging" TargetMode="External"/><Relationship Id="rId1" Type="http://schemas.openxmlformats.org/officeDocument/2006/relationships/hyperlink" Target="https://yahoo.tumblr.com/post/152561899994/yahoos-2016-diversity-report" TargetMode="External"/><Relationship Id="rId6" Type="http://schemas.openxmlformats.org/officeDocument/2006/relationships/hyperlink" Target="http://h20195.www2.hp.com/V2/GetDocument.aspx?docname=c05507473" TargetMode="External"/><Relationship Id="rId11" Type="http://schemas.openxmlformats.org/officeDocument/2006/relationships/hyperlink" Target="http://corp.ingrammicro.com/CorporateSite/media/Corporate-Website/About%20Us/mh20172100g_2016_corp_soc_resp_report.pdf" TargetMode="External"/><Relationship Id="rId5" Type="http://schemas.openxmlformats.org/officeDocument/2006/relationships/hyperlink" Target="https://www.ebayinc.com/our-company/diversity-inclusion/by-the-numbers/" TargetMode="External"/><Relationship Id="rId15" Type="http://schemas.openxmlformats.org/officeDocument/2006/relationships/hyperlink" Target="https://blog.etsy.com/news/2016/diversity-and-equality-at-etsy/" TargetMode="External"/><Relationship Id="rId10" Type="http://schemas.openxmlformats.org/officeDocument/2006/relationships/hyperlink" Target="http://legacyofgood.dell.com/index.htm" TargetMode="External"/><Relationship Id="rId19" Type="http://schemas.openxmlformats.org/officeDocument/2006/relationships/hyperlink" Target="https://slackhq.com/diversity-at-slack-8dea4aaff7f1" TargetMode="External"/><Relationship Id="rId4" Type="http://schemas.openxmlformats.org/officeDocument/2006/relationships/hyperlink" Target="https://www.cisco.com/c/en/us/about/inclusion-diversity/us.html" TargetMode="External"/><Relationship Id="rId9" Type="http://schemas.openxmlformats.org/officeDocument/2006/relationships/hyperlink" Target="http://www.nvidia.com/object/fy15-workforce-performance.html" TargetMode="External"/><Relationship Id="rId14" Type="http://schemas.openxmlformats.org/officeDocument/2006/relationships/hyperlink" Target="https://www.amazon.com/b?node=10080092011" TargetMode="External"/><Relationship Id="rId22" Type="http://schemas.openxmlformats.org/officeDocument/2006/relationships/hyperlink" Target="https://www.yelpblog.com/2017/10/importance-of-employee-engageme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yahoo.tumblr.com/post/152561899994/yahoos-2016-diversity-report" TargetMode="External"/><Relationship Id="rId3" Type="http://schemas.openxmlformats.org/officeDocument/2006/relationships/hyperlink" Target="http://fortune.com/2017/06/29/google-2017-diversity-report/" TargetMode="External"/><Relationship Id="rId7" Type="http://schemas.openxmlformats.org/officeDocument/2006/relationships/hyperlink" Target="https://yahoo.tumblr.com/post/152561899994/yahoos-2016-diversity-report" TargetMode="External"/><Relationship Id="rId2" Type="http://schemas.openxmlformats.org/officeDocument/2006/relationships/hyperlink" Target="https://fbnewsroomus.files.wordpress.com/2017/08/fb_diversity_2017_final.pdf" TargetMode="External"/><Relationship Id="rId1" Type="http://schemas.openxmlformats.org/officeDocument/2006/relationships/hyperlink" Target="https://fbnewsroomus.files.wordpress.com/2017/08/fb_diversity_2017_final.pdf" TargetMode="External"/><Relationship Id="rId6" Type="http://schemas.openxmlformats.org/officeDocument/2006/relationships/hyperlink" Target="https://techcrunch.com/2017/12/19/pinterest-beat-hiring-goals-for-women-in-engineering-missed-for-underrepresented-minorities/" TargetMode="External"/><Relationship Id="rId5" Type="http://schemas.openxmlformats.org/officeDocument/2006/relationships/hyperlink" Target="https://careers.linkedin.com/diversity-and-inclusion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blog.twitter.com/official/en_us/topics/company/2018/growingtogetherattwitter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634A-51BB-4035-BBAC-7E4181F293C5}">
  <dimension ref="A1:I2"/>
  <sheetViews>
    <sheetView workbookViewId="0">
      <selection activeCell="I2" sqref="I2"/>
    </sheetView>
  </sheetViews>
  <sheetFormatPr defaultRowHeight="15.5"/>
  <cols>
    <col min="1" max="1" width="15.33203125" bestFit="1" customWidth="1"/>
    <col min="2" max="2" width="8.58203125" bestFit="1" customWidth="1"/>
    <col min="3" max="3" width="6.83203125" bestFit="1" customWidth="1"/>
    <col min="4" max="4" width="7.58203125" bestFit="1" customWidth="1"/>
    <col min="5" max="5" width="7.08203125" bestFit="1" customWidth="1"/>
    <col min="6" max="6" width="7.75" bestFit="1" customWidth="1"/>
    <col min="7" max="7" width="6.9140625" bestFit="1" customWidth="1"/>
    <col min="8" max="8" width="7.08203125" bestFit="1" customWidth="1"/>
    <col min="9" max="9" width="7.33203125" bestFit="1" customWidth="1"/>
    <col min="10" max="10" width="7.08203125" bestFit="1" customWidth="1"/>
    <col min="11" max="11" width="9.9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37</v>
      </c>
      <c r="B2" s="1">
        <f>SUM(16256000/320051)</f>
        <v>50.791905040134232</v>
      </c>
      <c r="C2" s="1">
        <f>SUM(15749100/320051)</f>
        <v>49.208094959865768</v>
      </c>
      <c r="D2" s="1">
        <f>0.64*100</f>
        <v>64</v>
      </c>
      <c r="E2" s="1">
        <f>0.04*100</f>
        <v>4</v>
      </c>
      <c r="F2" s="1">
        <f>0.16*100</f>
        <v>16</v>
      </c>
      <c r="G2" s="1">
        <f>0.12*100</f>
        <v>12</v>
      </c>
      <c r="H2" s="1">
        <f>0.01*100</f>
        <v>1</v>
      </c>
      <c r="I2" s="1">
        <f>0.03*100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D9F9-D8B7-402B-8ECF-CB0E54FD5ECD}">
  <dimension ref="A1:L23"/>
  <sheetViews>
    <sheetView zoomScale="73" workbookViewId="0">
      <selection activeCell="H25" sqref="H25"/>
    </sheetView>
  </sheetViews>
  <sheetFormatPr defaultRowHeight="15.5"/>
  <cols>
    <col min="1" max="1" width="11.75" bestFit="1" customWidth="1"/>
    <col min="2" max="2" width="8.58203125" bestFit="1" customWidth="1"/>
    <col min="3" max="3" width="6.83203125" bestFit="1" customWidth="1"/>
    <col min="4" max="6" width="11.75" bestFit="1" customWidth="1"/>
    <col min="7" max="7" width="10.75" bestFit="1" customWidth="1"/>
    <col min="8" max="8" width="7.08203125" bestFit="1" customWidth="1"/>
    <col min="9" max="10" width="11.75" bestFit="1" customWidth="1"/>
    <col min="11" max="11" width="112.25" bestFit="1" customWidth="1"/>
    <col min="12" max="12" width="63.58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43</v>
      </c>
      <c r="K1" t="s">
        <v>76</v>
      </c>
    </row>
    <row r="2" spans="1:12">
      <c r="A2" t="s">
        <v>20</v>
      </c>
      <c r="B2" s="1">
        <v>37</v>
      </c>
      <c r="C2" s="1">
        <v>63</v>
      </c>
      <c r="D2" s="1">
        <v>45</v>
      </c>
      <c r="E2" s="1">
        <v>44</v>
      </c>
      <c r="F2" s="1">
        <v>4</v>
      </c>
      <c r="G2" s="1">
        <v>2</v>
      </c>
      <c r="H2" s="1">
        <v>2</v>
      </c>
      <c r="I2" s="1">
        <v>3</v>
      </c>
      <c r="J2" t="s">
        <v>50</v>
      </c>
      <c r="K2" t="s">
        <v>51</v>
      </c>
    </row>
    <row r="3" spans="1:12">
      <c r="A3" t="s">
        <v>21</v>
      </c>
      <c r="B3" s="1">
        <v>31</v>
      </c>
      <c r="C3" s="1">
        <v>69</v>
      </c>
      <c r="D3" s="1">
        <v>53</v>
      </c>
      <c r="E3" s="1">
        <v>36</v>
      </c>
      <c r="F3" s="1">
        <v>4</v>
      </c>
      <c r="G3" s="1">
        <v>3</v>
      </c>
      <c r="H3" s="1">
        <v>4</v>
      </c>
      <c r="I3" s="1">
        <v>0</v>
      </c>
      <c r="J3" t="s">
        <v>21</v>
      </c>
      <c r="K3" t="s">
        <v>53</v>
      </c>
    </row>
    <row r="4" spans="1:12">
      <c r="A4" t="s">
        <v>22</v>
      </c>
      <c r="B4" s="1">
        <v>32</v>
      </c>
      <c r="C4" s="1">
        <v>68</v>
      </c>
      <c r="D4" s="1">
        <v>54</v>
      </c>
      <c r="E4" s="1">
        <v>21</v>
      </c>
      <c r="F4" s="1">
        <v>13</v>
      </c>
      <c r="G4" s="1">
        <v>9</v>
      </c>
      <c r="H4" s="1">
        <v>3</v>
      </c>
      <c r="I4" s="1">
        <v>1</v>
      </c>
      <c r="J4" t="s">
        <v>22</v>
      </c>
      <c r="K4" t="s">
        <v>54</v>
      </c>
    </row>
    <row r="5" spans="1:12">
      <c r="A5" t="s">
        <v>23</v>
      </c>
      <c r="B5" s="1">
        <v>24</v>
      </c>
      <c r="C5" s="1">
        <v>76</v>
      </c>
      <c r="D5" s="1">
        <v>53</v>
      </c>
      <c r="E5" s="1">
        <v>37</v>
      </c>
      <c r="F5" s="1">
        <v>5</v>
      </c>
      <c r="G5" s="1">
        <v>4</v>
      </c>
      <c r="H5" s="1">
        <v>1</v>
      </c>
      <c r="I5" s="1" t="s">
        <v>12</v>
      </c>
      <c r="J5" t="s">
        <v>23</v>
      </c>
      <c r="K5" t="s">
        <v>55</v>
      </c>
    </row>
    <row r="6" spans="1:12">
      <c r="A6" t="s">
        <v>24</v>
      </c>
      <c r="B6" s="1">
        <v>40</v>
      </c>
      <c r="C6" s="1">
        <v>60</v>
      </c>
      <c r="D6" s="1">
        <v>50</v>
      </c>
      <c r="E6" s="1">
        <v>39</v>
      </c>
      <c r="F6" s="1">
        <v>6</v>
      </c>
      <c r="G6" s="1">
        <v>3</v>
      </c>
      <c r="H6" s="1">
        <v>1</v>
      </c>
      <c r="I6" s="1">
        <v>1</v>
      </c>
      <c r="J6" t="s">
        <v>24</v>
      </c>
      <c r="K6" t="s">
        <v>56</v>
      </c>
    </row>
    <row r="7" spans="1:12">
      <c r="A7" t="s">
        <v>25</v>
      </c>
      <c r="B7" s="1">
        <v>37</v>
      </c>
      <c r="C7" s="1">
        <v>63</v>
      </c>
      <c r="D7" s="1">
        <v>73</v>
      </c>
      <c r="E7" s="1">
        <v>12</v>
      </c>
      <c r="F7" s="1">
        <v>8</v>
      </c>
      <c r="G7" s="1">
        <v>4</v>
      </c>
      <c r="H7" s="1">
        <v>2</v>
      </c>
      <c r="I7" s="1" t="s">
        <v>12</v>
      </c>
      <c r="J7" t="s">
        <v>25</v>
      </c>
      <c r="K7" t="s">
        <v>57</v>
      </c>
      <c r="L7" t="s">
        <v>58</v>
      </c>
    </row>
    <row r="8" spans="1:12">
      <c r="A8" t="s">
        <v>26</v>
      </c>
      <c r="B8" s="1">
        <v>50</v>
      </c>
      <c r="C8" s="1">
        <v>50</v>
      </c>
      <c r="D8" s="1">
        <v>58</v>
      </c>
      <c r="E8" s="1">
        <v>28</v>
      </c>
      <c r="F8" s="1">
        <v>7</v>
      </c>
      <c r="G8" s="1">
        <v>4</v>
      </c>
      <c r="H8" s="1" t="s">
        <v>16</v>
      </c>
      <c r="I8" s="1">
        <v>3</v>
      </c>
      <c r="J8" t="s">
        <v>26</v>
      </c>
      <c r="K8" t="s">
        <v>59</v>
      </c>
    </row>
    <row r="9" spans="1:12">
      <c r="A9" t="s">
        <v>27</v>
      </c>
      <c r="B9" s="1">
        <v>17</v>
      </c>
      <c r="C9" s="1">
        <v>83</v>
      </c>
      <c r="D9" s="1">
        <v>37</v>
      </c>
      <c r="E9" s="1">
        <v>45</v>
      </c>
      <c r="F9" s="1">
        <v>3</v>
      </c>
      <c r="G9" s="1">
        <v>1</v>
      </c>
      <c r="H9" s="1">
        <v>14</v>
      </c>
      <c r="I9" s="1" t="s">
        <v>12</v>
      </c>
      <c r="J9" t="s">
        <v>27</v>
      </c>
      <c r="K9" t="s">
        <v>60</v>
      </c>
    </row>
    <row r="10" spans="1:12">
      <c r="A10" t="s">
        <v>28</v>
      </c>
      <c r="B10" s="1">
        <v>28</v>
      </c>
      <c r="C10" s="1">
        <v>72</v>
      </c>
      <c r="D10" s="1">
        <f>((110+2702+7601+2313+4683+2382)/(125+3374+11237+3370+5895+4829))*100</f>
        <v>68.647242455775242</v>
      </c>
      <c r="E10" s="1">
        <f>((8+212+1752+179+222+253)/(125+3374+11237+3370+5895+4829))*100</f>
        <v>9.1085674644467574</v>
      </c>
      <c r="F10" s="1">
        <f>((5+254+1120+444+444+945)/(125+3374+11237+3370+5895+4829))*100</f>
        <v>11.141172389871661</v>
      </c>
      <c r="G10" s="1">
        <f>((3+191+661+367+467+1205)/(125+3374+11237+3370+5895+4829))*100</f>
        <v>10.038154699965315</v>
      </c>
      <c r="H10" s="1" t="s">
        <v>16</v>
      </c>
      <c r="I10" s="1">
        <f>((17+98+58+68+40)/(125+3374+11237+3370+5895+4829))*100</f>
        <v>0.97467915365938262</v>
      </c>
      <c r="J10" t="s">
        <v>28</v>
      </c>
      <c r="K10" t="s">
        <v>61</v>
      </c>
    </row>
    <row r="11" spans="1:12">
      <c r="A11" t="s">
        <v>29</v>
      </c>
      <c r="B11" s="1">
        <v>31</v>
      </c>
      <c r="C11" s="1">
        <v>69</v>
      </c>
      <c r="D11" s="1">
        <v>52</v>
      </c>
      <c r="E11" s="1">
        <v>14</v>
      </c>
      <c r="F11" s="1">
        <v>19</v>
      </c>
      <c r="G11" s="1">
        <v>14</v>
      </c>
      <c r="H11" s="1">
        <v>1</v>
      </c>
      <c r="I11" s="1">
        <v>0</v>
      </c>
      <c r="J11" t="s">
        <v>29</v>
      </c>
      <c r="K11" t="s">
        <v>62</v>
      </c>
    </row>
    <row r="12" spans="1:12">
      <c r="A12" t="s">
        <v>30</v>
      </c>
      <c r="B12" s="1">
        <v>26.5</v>
      </c>
      <c r="C12" s="1">
        <v>73.5</v>
      </c>
      <c r="D12" s="1">
        <v>47.8</v>
      </c>
      <c r="E12" s="1">
        <v>38.5</v>
      </c>
      <c r="F12" s="1">
        <v>8.8000000000000007</v>
      </c>
      <c r="G12" s="1">
        <v>4</v>
      </c>
      <c r="H12" s="1">
        <v>0.2</v>
      </c>
      <c r="I12" s="1">
        <v>0.7</v>
      </c>
      <c r="J12" t="s">
        <v>30</v>
      </c>
      <c r="K12" t="s">
        <v>63</v>
      </c>
    </row>
    <row r="13" spans="1:12">
      <c r="A13" t="s">
        <v>31</v>
      </c>
      <c r="B13" s="1">
        <v>44</v>
      </c>
      <c r="C13" s="1">
        <v>56</v>
      </c>
      <c r="D13" s="1">
        <v>62</v>
      </c>
      <c r="E13" s="1">
        <v>20</v>
      </c>
      <c r="F13" s="1">
        <v>8</v>
      </c>
      <c r="G13" s="1">
        <v>8</v>
      </c>
      <c r="H13" s="1" t="s">
        <v>16</v>
      </c>
      <c r="I13" s="1">
        <v>3</v>
      </c>
      <c r="J13" t="s">
        <v>31</v>
      </c>
      <c r="K13" t="s">
        <v>64</v>
      </c>
    </row>
    <row r="14" spans="1:12">
      <c r="A14" t="s">
        <v>32</v>
      </c>
      <c r="B14" s="1">
        <v>39</v>
      </c>
      <c r="C14" s="1">
        <v>61</v>
      </c>
      <c r="D14" s="1">
        <v>48</v>
      </c>
      <c r="E14" s="1">
        <v>13</v>
      </c>
      <c r="F14" s="1">
        <v>13</v>
      </c>
      <c r="G14" s="1">
        <v>21</v>
      </c>
      <c r="H14" s="1" t="s">
        <v>16</v>
      </c>
      <c r="I14" s="1">
        <v>5</v>
      </c>
      <c r="J14" t="s">
        <v>32</v>
      </c>
      <c r="K14" t="s">
        <v>65</v>
      </c>
    </row>
    <row r="15" spans="1:12">
      <c r="A15" t="s">
        <v>33</v>
      </c>
      <c r="B15" s="1">
        <v>54</v>
      </c>
      <c r="C15" s="1">
        <v>46</v>
      </c>
      <c r="D15" s="1">
        <v>79</v>
      </c>
      <c r="E15" s="1">
        <v>10</v>
      </c>
      <c r="F15" s="1">
        <v>4</v>
      </c>
      <c r="G15" s="1">
        <v>3</v>
      </c>
      <c r="H15" s="1">
        <v>4</v>
      </c>
      <c r="I15" s="1" t="s">
        <v>12</v>
      </c>
      <c r="J15" t="s">
        <v>66</v>
      </c>
      <c r="K15" t="s">
        <v>67</v>
      </c>
    </row>
    <row r="16" spans="1:12">
      <c r="A16" t="s">
        <v>34</v>
      </c>
      <c r="B16" s="1">
        <v>26</v>
      </c>
      <c r="C16" s="1">
        <v>74</v>
      </c>
      <c r="D16" s="1">
        <v>56</v>
      </c>
      <c r="E16" s="1">
        <v>31</v>
      </c>
      <c r="F16" s="1">
        <v>6</v>
      </c>
      <c r="G16" s="1">
        <v>4</v>
      </c>
      <c r="H16" s="1">
        <v>2</v>
      </c>
      <c r="I16" s="1" t="s">
        <v>12</v>
      </c>
      <c r="J16" t="s">
        <v>34</v>
      </c>
      <c r="K16" t="s">
        <v>68</v>
      </c>
    </row>
    <row r="17" spans="1:11">
      <c r="A17" t="s">
        <v>35</v>
      </c>
      <c r="B17" s="1">
        <v>30.9</v>
      </c>
      <c r="C17" s="1">
        <v>68.7</v>
      </c>
      <c r="D17" s="1">
        <v>64.69</v>
      </c>
      <c r="E17" s="1">
        <v>23.87</v>
      </c>
      <c r="F17" s="1">
        <v>3.9</v>
      </c>
      <c r="G17" s="1">
        <v>2.5299999999999998</v>
      </c>
      <c r="H17" s="1">
        <v>2.56</v>
      </c>
      <c r="I17" s="1">
        <v>0.1</v>
      </c>
      <c r="J17" t="s">
        <v>35</v>
      </c>
      <c r="K17" t="s">
        <v>69</v>
      </c>
    </row>
    <row r="18" spans="1:11">
      <c r="A18" t="s">
        <v>36</v>
      </c>
      <c r="B18" s="1">
        <v>49</v>
      </c>
      <c r="C18" s="1">
        <v>51</v>
      </c>
      <c r="D18" s="1">
        <v>65</v>
      </c>
      <c r="E18" s="1">
        <v>16</v>
      </c>
      <c r="F18" s="1">
        <v>8</v>
      </c>
      <c r="G18" s="1">
        <v>5</v>
      </c>
      <c r="H18" s="1">
        <v>5</v>
      </c>
      <c r="I18" s="1">
        <v>1</v>
      </c>
      <c r="J18" t="s">
        <v>36</v>
      </c>
      <c r="K18" t="s">
        <v>70</v>
      </c>
    </row>
    <row r="19" spans="1:11">
      <c r="A19" t="s">
        <v>38</v>
      </c>
      <c r="B19" s="1">
        <v>38</v>
      </c>
      <c r="C19" s="1">
        <v>62</v>
      </c>
      <c r="D19" s="1">
        <v>48.6</v>
      </c>
      <c r="E19" s="1">
        <v>32.299999999999997</v>
      </c>
      <c r="F19" s="1">
        <v>6.1</v>
      </c>
      <c r="G19" s="1">
        <v>8.1</v>
      </c>
      <c r="H19" s="1">
        <v>4.3</v>
      </c>
      <c r="I19" s="1">
        <v>0.7</v>
      </c>
    </row>
    <row r="20" spans="1:11">
      <c r="A20" t="s">
        <v>39</v>
      </c>
      <c r="B20" s="1">
        <v>44.7</v>
      </c>
      <c r="C20" s="1">
        <v>55.3</v>
      </c>
      <c r="D20" s="1">
        <v>58.7</v>
      </c>
      <c r="E20" s="1">
        <v>24.4</v>
      </c>
      <c r="F20" s="1">
        <v>6.9</v>
      </c>
      <c r="G20" s="1">
        <v>4.9000000000000004</v>
      </c>
      <c r="H20" s="1">
        <v>4.4000000000000004</v>
      </c>
      <c r="I20" s="1">
        <v>0.7</v>
      </c>
      <c r="J20" t="s">
        <v>39</v>
      </c>
      <c r="K20" t="s">
        <v>71</v>
      </c>
    </row>
    <row r="21" spans="1:11">
      <c r="A21" t="s">
        <v>40</v>
      </c>
      <c r="B21" s="1">
        <v>41.15</v>
      </c>
      <c r="C21" s="1">
        <v>59</v>
      </c>
      <c r="D21" s="1">
        <v>49.81</v>
      </c>
      <c r="E21" s="1">
        <v>36.36</v>
      </c>
      <c r="F21" s="1">
        <v>7.44</v>
      </c>
      <c r="G21" s="1">
        <v>3.45</v>
      </c>
      <c r="H21" s="1">
        <v>2.52</v>
      </c>
      <c r="I21" s="1">
        <v>0.5</v>
      </c>
      <c r="J21" t="s">
        <v>72</v>
      </c>
      <c r="K21" t="s">
        <v>73</v>
      </c>
    </row>
    <row r="22" spans="1:11">
      <c r="A22" t="s">
        <v>41</v>
      </c>
      <c r="B22" s="1">
        <v>43</v>
      </c>
      <c r="C22" s="1">
        <v>57</v>
      </c>
      <c r="D22" s="1">
        <v>49</v>
      </c>
      <c r="E22" s="1">
        <v>24</v>
      </c>
      <c r="F22" s="1">
        <v>6</v>
      </c>
      <c r="G22" s="1">
        <v>4</v>
      </c>
      <c r="H22" s="1" t="s">
        <v>16</v>
      </c>
      <c r="I22" s="1">
        <v>4</v>
      </c>
      <c r="J22" t="s">
        <v>41</v>
      </c>
      <c r="K22" t="s">
        <v>74</v>
      </c>
    </row>
    <row r="23" spans="1:11">
      <c r="A23" t="s">
        <v>42</v>
      </c>
      <c r="B23" s="1">
        <v>54</v>
      </c>
      <c r="C23" s="1">
        <v>46</v>
      </c>
      <c r="D23" s="1">
        <v>62</v>
      </c>
      <c r="E23" s="1">
        <v>15</v>
      </c>
      <c r="F23" s="1">
        <v>10</v>
      </c>
      <c r="G23" s="1">
        <v>6</v>
      </c>
      <c r="H23" s="1">
        <v>5</v>
      </c>
      <c r="I23" s="1">
        <v>2</v>
      </c>
      <c r="J23" t="s">
        <v>42</v>
      </c>
      <c r="K23" t="s">
        <v>75</v>
      </c>
    </row>
  </sheetData>
  <hyperlinks>
    <hyperlink ref="K2" r:id="rId1" xr:uid="{C5DDDB6E-285A-B14E-BB98-9CA06251933E}"/>
    <hyperlink ref="K3" r:id="rId2" display="https://static.googleusercontent.com/media/diversity.google/en/static/pdf/Google_Diversity_annual_report_2018.pdf" xr:uid="{72356E53-DC20-A741-827D-950CBDD10F7F}"/>
    <hyperlink ref="K4" r:id="rId3" xr:uid="{F6118441-F4B5-2845-9B22-5674F833784A}"/>
    <hyperlink ref="K5" r:id="rId4" xr:uid="{CC5920AA-59B6-F94E-B616-CB10967B925E}"/>
    <hyperlink ref="K6" r:id="rId5" xr:uid="{299EDA91-2F49-104F-838F-AD1D5C3C04FA}"/>
    <hyperlink ref="K7" r:id="rId6" xr:uid="{5E58E44A-B83A-6D4E-9122-387EB4339472}"/>
    <hyperlink ref="L7" r:id="rId7" xr:uid="{F3B8F353-330E-C540-9A94-A869987C98D4}"/>
    <hyperlink ref="K8" r:id="rId8" xr:uid="{4A8B5507-3564-7745-8215-FF8BA96F26AE}"/>
    <hyperlink ref="K9" r:id="rId9" xr:uid="{54FB6114-4251-9149-AAE4-DFD1D1F984E1}"/>
    <hyperlink ref="K10" r:id="rId10" xr:uid="{88F6FD02-F619-5D49-84ED-8D54FF479959}"/>
    <hyperlink ref="K11" r:id="rId11" display="http://corp.ingrammicro.com/CorporateSite/media/Corporate-Website/About Us/mh20172100g_2016_corp_soc_resp_report.pdf" xr:uid="{3740277B-583D-CB4E-9D24-D320C0061F03}"/>
    <hyperlink ref="K12" r:id="rId12" xr:uid="{84184D1C-F8AD-634D-A420-3CA1201B1D29}"/>
    <hyperlink ref="K13" r:id="rId13" xr:uid="{25F10350-24EE-5C4B-9830-D17B66459B42}"/>
    <hyperlink ref="K14" r:id="rId14" xr:uid="{91DD609A-D251-2E4D-BB49-2F8662881664}"/>
    <hyperlink ref="K15" r:id="rId15" xr:uid="{BF523387-0F15-F74B-9B61-DB25C920FE47}"/>
    <hyperlink ref="K16" r:id="rId16" xr:uid="{C800ECBC-DBC6-0F47-A85B-7D5156B985C0}"/>
    <hyperlink ref="K17" r:id="rId17" xr:uid="{E464FDDA-02A1-3549-8B9D-0C6D4664ADC2}"/>
    <hyperlink ref="K18" r:id="rId18" location="diversity" display="https://pandora.com/careers/ - diversity" xr:uid="{C1580632-70A7-E140-ACBF-CC661431F5BE}"/>
    <hyperlink ref="K20" r:id="rId19" xr:uid="{DBE7E5FE-50AD-8948-9A18-3F141156064E}"/>
    <hyperlink ref="K21" r:id="rId20" xr:uid="{0D743AB3-4B0F-F741-8E43-811985A33A2F}"/>
    <hyperlink ref="K22" r:id="rId21" xr:uid="{8D1EAEA7-FA28-F84F-9181-95209422769F}"/>
    <hyperlink ref="K23" r:id="rId22" xr:uid="{56BF9A04-4D16-884A-8487-9D85645BEB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3075-EEAC-4A6D-8E7A-6AAE618180C7}">
  <dimension ref="A1:K10"/>
  <sheetViews>
    <sheetView workbookViewId="0">
      <selection activeCell="I16" sqref="I16"/>
    </sheetView>
  </sheetViews>
  <sheetFormatPr defaultRowHeight="15.5"/>
  <cols>
    <col min="1" max="1" width="8.9140625" bestFit="1" customWidth="1"/>
    <col min="2" max="2" width="8.58203125" bestFit="1" customWidth="1"/>
    <col min="3" max="3" width="6.83203125" bestFit="1" customWidth="1"/>
    <col min="4" max="4" width="7.58203125" bestFit="1" customWidth="1"/>
    <col min="5" max="5" width="7.08203125" bestFit="1" customWidth="1"/>
    <col min="6" max="6" width="7.75" bestFit="1" customWidth="1"/>
    <col min="7" max="7" width="6.9140625" bestFit="1" customWidth="1"/>
    <col min="8" max="8" width="7.08203125" bestFit="1" customWidth="1"/>
    <col min="9" max="9" width="7.33203125" bestFit="1" customWidth="1"/>
    <col min="10" max="10" width="10.5" bestFit="1" customWidth="1"/>
    <col min="11" max="11" width="111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43</v>
      </c>
      <c r="K1" t="s">
        <v>76</v>
      </c>
    </row>
    <row r="2" spans="1:11">
      <c r="A2" t="s">
        <v>9</v>
      </c>
      <c r="B2" s="1">
        <v>35</v>
      </c>
      <c r="C2" s="1">
        <v>65</v>
      </c>
      <c r="D2" s="1">
        <v>49</v>
      </c>
      <c r="E2" s="1">
        <v>40</v>
      </c>
      <c r="F2" s="1">
        <v>5</v>
      </c>
      <c r="G2" s="1">
        <v>3</v>
      </c>
      <c r="H2" s="1">
        <v>3</v>
      </c>
      <c r="I2" s="1">
        <v>1</v>
      </c>
      <c r="J2" t="s">
        <v>9</v>
      </c>
      <c r="K2" t="s">
        <v>44</v>
      </c>
    </row>
    <row r="3" spans="1:11">
      <c r="A3" t="s">
        <v>10</v>
      </c>
      <c r="B3" s="1">
        <v>35</v>
      </c>
      <c r="C3" s="1">
        <v>65</v>
      </c>
      <c r="D3" s="1">
        <v>49</v>
      </c>
      <c r="E3" s="1">
        <v>40</v>
      </c>
      <c r="F3" s="1">
        <v>5</v>
      </c>
      <c r="G3" s="1">
        <v>3</v>
      </c>
      <c r="H3" s="1">
        <v>3</v>
      </c>
      <c r="I3" s="1">
        <v>1</v>
      </c>
      <c r="J3" t="s">
        <v>9</v>
      </c>
      <c r="K3" t="s">
        <v>44</v>
      </c>
    </row>
    <row r="4" spans="1:11">
      <c r="A4" t="s">
        <v>11</v>
      </c>
      <c r="B4" s="1">
        <v>31</v>
      </c>
      <c r="C4" s="1">
        <v>69</v>
      </c>
      <c r="D4" s="1">
        <v>56</v>
      </c>
      <c r="E4" s="1">
        <v>35</v>
      </c>
      <c r="F4" s="1">
        <v>4</v>
      </c>
      <c r="G4" s="1">
        <v>2</v>
      </c>
      <c r="H4" s="1">
        <v>4</v>
      </c>
      <c r="I4" s="1">
        <v>1</v>
      </c>
      <c r="J4" t="s">
        <v>45</v>
      </c>
      <c r="K4" t="s">
        <v>46</v>
      </c>
    </row>
    <row r="5" spans="1:11">
      <c r="A5" t="s">
        <v>13</v>
      </c>
      <c r="B5" s="1">
        <v>31</v>
      </c>
      <c r="C5" s="1">
        <v>69</v>
      </c>
      <c r="D5" s="1">
        <v>56</v>
      </c>
      <c r="E5" s="1">
        <v>35</v>
      </c>
      <c r="F5" s="1">
        <v>4</v>
      </c>
      <c r="G5" s="1">
        <v>2</v>
      </c>
      <c r="H5" s="1">
        <v>4</v>
      </c>
      <c r="I5" s="1">
        <v>1</v>
      </c>
      <c r="J5" t="s">
        <v>45</v>
      </c>
      <c r="K5" t="s">
        <v>46</v>
      </c>
    </row>
    <row r="6" spans="1:11">
      <c r="A6" t="s">
        <v>14</v>
      </c>
      <c r="B6" s="1">
        <v>42</v>
      </c>
      <c r="C6" s="1">
        <v>58</v>
      </c>
      <c r="D6" s="1">
        <v>52</v>
      </c>
      <c r="E6" s="1">
        <v>39</v>
      </c>
      <c r="F6" s="1">
        <v>4</v>
      </c>
      <c r="G6" s="1">
        <v>4</v>
      </c>
      <c r="H6" s="1">
        <v>2</v>
      </c>
      <c r="I6" s="1" t="s">
        <v>12</v>
      </c>
      <c r="J6" t="s">
        <v>14</v>
      </c>
      <c r="K6" t="s">
        <v>47</v>
      </c>
    </row>
    <row r="7" spans="1:11">
      <c r="A7" t="s">
        <v>15</v>
      </c>
      <c r="B7" s="1">
        <v>45</v>
      </c>
      <c r="C7" s="1">
        <v>55</v>
      </c>
      <c r="D7" s="1">
        <v>48</v>
      </c>
      <c r="E7" s="1">
        <v>41</v>
      </c>
      <c r="F7" s="1">
        <v>6</v>
      </c>
      <c r="G7" s="1">
        <v>3</v>
      </c>
      <c r="H7" s="1">
        <v>2</v>
      </c>
      <c r="I7" s="1">
        <v>1</v>
      </c>
      <c r="J7" t="s">
        <v>48</v>
      </c>
      <c r="K7" t="s">
        <v>49</v>
      </c>
    </row>
    <row r="8" spans="1:11">
      <c r="A8" t="s">
        <v>17</v>
      </c>
      <c r="B8" s="1">
        <v>37</v>
      </c>
      <c r="C8" s="1">
        <v>63</v>
      </c>
      <c r="D8" s="1">
        <v>45</v>
      </c>
      <c r="E8" s="1">
        <v>44</v>
      </c>
      <c r="F8" s="1">
        <v>4</v>
      </c>
      <c r="G8" s="1">
        <v>2</v>
      </c>
      <c r="H8" s="1">
        <v>2</v>
      </c>
      <c r="I8" s="1">
        <v>3</v>
      </c>
      <c r="J8" t="s">
        <v>50</v>
      </c>
      <c r="K8" t="s">
        <v>51</v>
      </c>
    </row>
    <row r="9" spans="1:11">
      <c r="A9" t="s">
        <v>18</v>
      </c>
      <c r="B9" s="1">
        <v>37</v>
      </c>
      <c r="C9" s="1">
        <v>63</v>
      </c>
      <c r="D9" s="1">
        <v>45</v>
      </c>
      <c r="E9" s="1">
        <v>44</v>
      </c>
      <c r="F9" s="1">
        <v>4</v>
      </c>
      <c r="G9" s="1">
        <v>2</v>
      </c>
      <c r="H9" s="1">
        <v>2</v>
      </c>
      <c r="I9" s="1">
        <v>3</v>
      </c>
      <c r="J9" t="s">
        <v>50</v>
      </c>
      <c r="K9" t="s">
        <v>51</v>
      </c>
    </row>
    <row r="10" spans="1:11">
      <c r="A10" t="s">
        <v>19</v>
      </c>
      <c r="B10" s="1">
        <v>38.4</v>
      </c>
      <c r="C10" s="1">
        <v>61.6</v>
      </c>
      <c r="D10" s="1">
        <v>43.5</v>
      </c>
      <c r="E10" s="1">
        <v>25.8</v>
      </c>
      <c r="F10" s="1">
        <v>3.4</v>
      </c>
      <c r="G10" s="1">
        <v>3.4</v>
      </c>
      <c r="H10" s="1">
        <v>2.7</v>
      </c>
      <c r="I10" s="1" t="s">
        <v>16</v>
      </c>
      <c r="J10" t="s">
        <v>19</v>
      </c>
      <c r="K10" t="s">
        <v>52</v>
      </c>
    </row>
  </sheetData>
  <hyperlinks>
    <hyperlink ref="K2" r:id="rId1" xr:uid="{0403C7F7-8238-9846-9F9A-BB9B2252C711}"/>
    <hyperlink ref="K3" r:id="rId2" xr:uid="{3524CD95-9D8B-9A4A-BB48-C98F514D04E3}"/>
    <hyperlink ref="K4" r:id="rId3" xr:uid="{8B2FC353-852B-DA41-A9C2-061873CF9D68}"/>
    <hyperlink ref="K5" r:id="rId4" xr:uid="{BCD7144F-4E48-3F4B-A33B-A36A09EDFFF2}"/>
    <hyperlink ref="K6" r:id="rId5" xr:uid="{C4A74CC7-610D-FD4B-858E-7CFB60CF1491}"/>
    <hyperlink ref="K7" r:id="rId6" xr:uid="{86AB7F80-07BB-4E43-9EE5-541CC0FCE6AD}"/>
    <hyperlink ref="K8" r:id="rId7" xr:uid="{B4337D29-12C9-1544-891A-3F13F4363CC7}"/>
    <hyperlink ref="K9" r:id="rId8" xr:uid="{B994CD4E-0F77-B74D-A4AC-D57D13875A27}"/>
    <hyperlink ref="K10" r:id="rId9" xr:uid="{706D3A05-CF27-2F4F-8BF8-41921BBA9F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30D4-1E27-4606-9568-6259C9AE04C3}">
  <dimension ref="A4:A10"/>
  <sheetViews>
    <sheetView tabSelected="1" workbookViewId="0">
      <selection activeCell="A13" sqref="A13"/>
    </sheetView>
  </sheetViews>
  <sheetFormatPr defaultRowHeight="15.5"/>
  <cols>
    <col min="1" max="1" width="77" bestFit="1" customWidth="1"/>
  </cols>
  <sheetData>
    <row r="4" spans="1:1">
      <c r="A4" s="3" t="s">
        <v>80</v>
      </c>
    </row>
    <row r="5" spans="1:1">
      <c r="A5" s="3"/>
    </row>
    <row r="6" spans="1:1" ht="46.5">
      <c r="A6" s="3" t="s">
        <v>81</v>
      </c>
    </row>
    <row r="8" spans="1:1">
      <c r="A8" s="2" t="s">
        <v>77</v>
      </c>
    </row>
    <row r="9" spans="1:1">
      <c r="A9" t="s">
        <v>78</v>
      </c>
    </row>
    <row r="10" spans="1:1">
      <c r="A10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typical_population</vt:lpstr>
      <vt:lpstr>tech_companies</vt:lpstr>
      <vt:lpstr>social_media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Brendan Ind</cp:lastModifiedBy>
  <dcterms:created xsi:type="dcterms:W3CDTF">2021-03-23T12:43:04Z</dcterms:created>
  <dcterms:modified xsi:type="dcterms:W3CDTF">2021-04-03T12:51:29Z</dcterms:modified>
</cp:coreProperties>
</file>