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sabettacacace/Documents/EMBL/Nx/Nx_paper/REVISION/nitroxoline_2024/figures/input/"/>
    </mc:Choice>
  </mc:AlternateContent>
  <xr:revisionPtr revIDLastSave="0" documentId="8_{6762E2F7-FE0E-ED48-8D47-A8563568AF65}" xr6:coauthVersionLast="47" xr6:coauthVersionMax="47" xr10:uidLastSave="{00000000-0000-0000-0000-000000000000}"/>
  <bookViews>
    <workbookView xWindow="-20" yWindow="500" windowWidth="28800" windowHeight="17400" activeTab="1" xr2:uid="{00000000-000D-0000-FFFF-FFFF00000000}"/>
  </bookViews>
  <sheets>
    <sheet name="Auswertun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L19" i="1"/>
  <c r="K19" i="1"/>
  <c r="J19" i="1"/>
  <c r="I19" i="1"/>
  <c r="H19" i="1"/>
  <c r="G19" i="1"/>
  <c r="F19" i="1"/>
  <c r="I20" i="1" l="1"/>
  <c r="F20" i="1"/>
  <c r="L20" i="1"/>
  <c r="H20" i="1"/>
  <c r="G20" i="1"/>
  <c r="E20" i="1"/>
  <c r="J20" i="1"/>
  <c r="K20" i="1"/>
  <c r="F8" i="1" l="1"/>
  <c r="D8" i="1"/>
  <c r="F9" i="1" s="1"/>
  <c r="D11" i="1"/>
  <c r="D12" i="1" s="1"/>
  <c r="L8" i="1" l="1"/>
  <c r="K8" i="1"/>
  <c r="J8" i="1"/>
  <c r="I8" i="1"/>
  <c r="H8" i="1"/>
  <c r="I9" i="1"/>
  <c r="E8" i="1"/>
  <c r="E9" i="1" s="1"/>
  <c r="E11" i="1" l="1"/>
  <c r="F11" i="1"/>
  <c r="F12" i="1" s="1"/>
  <c r="G11" i="1"/>
  <c r="H11" i="1"/>
  <c r="H12" i="1" s="1"/>
  <c r="I11" i="1"/>
  <c r="I12" i="1" s="1"/>
  <c r="J11" i="1"/>
  <c r="J12" i="1" s="1"/>
  <c r="K11" i="1"/>
  <c r="K12" i="1" s="1"/>
  <c r="L11" i="1"/>
  <c r="L12" i="1" s="1"/>
  <c r="E12" i="1"/>
  <c r="G12" i="1"/>
  <c r="G8" i="1" l="1"/>
  <c r="G9" i="1" s="1"/>
  <c r="J9" i="1" l="1"/>
  <c r="H9" i="1"/>
  <c r="L9" i="1"/>
  <c r="K9" i="1"/>
</calcChain>
</file>

<file path=xl/sharedStrings.xml><?xml version="1.0" encoding="utf-8"?>
<sst xmlns="http://schemas.openxmlformats.org/spreadsheetml/2006/main" count="29" uniqueCount="17">
  <si>
    <t>Nitroxolin [µg/ml]</t>
  </si>
  <si>
    <t>RPMI</t>
  </si>
  <si>
    <t>0,1% Triton</t>
  </si>
  <si>
    <t>565-650</t>
  </si>
  <si>
    <t>MW</t>
  </si>
  <si>
    <t>Stabw</t>
  </si>
  <si>
    <t>8h Nx-Inkubation</t>
  </si>
  <si>
    <t>exp. 01</t>
  </si>
  <si>
    <t>exp. 02</t>
  </si>
  <si>
    <t xml:space="preserve">% </t>
  </si>
  <si>
    <t>1_1</t>
  </si>
  <si>
    <t>1_2</t>
  </si>
  <si>
    <t>1_3</t>
  </si>
  <si>
    <t>2_1</t>
  </si>
  <si>
    <t>2_2</t>
  </si>
  <si>
    <t>2_3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</si>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</sst>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20">
    <xf numFmtId="0" fontId="0" fillId="0" borderId="0" xfId="0"/>
    <xf numFmtId="0" fontId="3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4" fillId="0" borderId="2" xfId="0" applyFont="1" applyBorder="1"/>
    <xf numFmtId="0" fontId="0" fillId="0" borderId="2" xfId="0" applyBorder="1"/>
    <xf numFmtId="0" fontId="4" fillId="0" borderId="0" xfId="0" applyFont="1"/>
    <xf numFmtId="0" fontId="0" fillId="0" borderId="3" xfId="0" applyBorder="1"/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1" xfId="0" applyFont="1" applyBorder="1"/>
    <xf numFmtId="165" fontId="0" fillId="0" borderId="1" xfId="0" applyNumberFormat="1" applyBorder="1" applyAlignment="1">
      <alignment horizontal="center"/>
    </xf>
    <xf numFmtId="0" fontId="0" fillId="9" borderId="0" xfId="0" applyFill="1" applyAlignment="1">
      <alignment horizontal="center"/>
    </xf>
    <xf numFmtId="2" fontId="0" fillId="9" borderId="0" xfId="0" applyNumberFormat="1" applyFill="1" applyAlignment="1">
      <alignment horizontal="center"/>
    </xf>
    <xf numFmtId="1" fontId="0" fillId="9" borderId="2" xfId="0" applyNumberFormat="1" applyFill="1" applyBorder="1" applyAlignment="1">
      <alignment horizontal="center"/>
    </xf>
    <xf numFmtId="2" fontId="0" fillId="9" borderId="2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8507731157484"/>
          <c:y val="2.7777777777777776E-2"/>
          <c:w val="0.85746154248805573"/>
          <c:h val="0.772071645909640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Auswertung!$D$12:$L$12</c:f>
                <c:numCache>
                  <c:formatCode>General</c:formatCode>
                  <c:ptCount val="9"/>
                  <c:pt idx="0">
                    <c:v>4.0352443189056588</c:v>
                  </c:pt>
                  <c:pt idx="1">
                    <c:v>1.828177661329089</c:v>
                  </c:pt>
                  <c:pt idx="2">
                    <c:v>11.418533294063558</c:v>
                  </c:pt>
                  <c:pt idx="3">
                    <c:v>0.79900066520261526</c:v>
                  </c:pt>
                  <c:pt idx="4">
                    <c:v>4.6977050566298573</c:v>
                  </c:pt>
                  <c:pt idx="5">
                    <c:v>1.9950190388576872</c:v>
                  </c:pt>
                  <c:pt idx="6">
                    <c:v>7.0296788950824114</c:v>
                  </c:pt>
                  <c:pt idx="7">
                    <c:v>9.8799476809293232</c:v>
                  </c:pt>
                  <c:pt idx="8">
                    <c:v>0.37509999998632715</c:v>
                  </c:pt>
                </c:numCache>
              </c:numRef>
            </c:plus>
            <c:minus>
              <c:numRef>
                <c:f>Auswertung!$D$12:$L$12</c:f>
                <c:numCache>
                  <c:formatCode>General</c:formatCode>
                  <c:ptCount val="9"/>
                  <c:pt idx="0">
                    <c:v>4.0352443189056588</c:v>
                  </c:pt>
                  <c:pt idx="1">
                    <c:v>1.828177661329089</c:v>
                  </c:pt>
                  <c:pt idx="2">
                    <c:v>11.418533294063558</c:v>
                  </c:pt>
                  <c:pt idx="3">
                    <c:v>0.79900066520261526</c:v>
                  </c:pt>
                  <c:pt idx="4">
                    <c:v>4.6977050566298573</c:v>
                  </c:pt>
                  <c:pt idx="5">
                    <c:v>1.9950190388576872</c:v>
                  </c:pt>
                  <c:pt idx="6">
                    <c:v>7.0296788950824114</c:v>
                  </c:pt>
                  <c:pt idx="7">
                    <c:v>9.8799476809293232</c:v>
                  </c:pt>
                  <c:pt idx="8">
                    <c:v>0.37509999998632715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Auswertung!$D$4:$L$4</c:f>
              <c:strCache>
                <c:ptCount val="9"/>
                <c:pt idx="0">
                  <c:v>RPMI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0,1% Triton</c:v>
                </c:pt>
              </c:strCache>
            </c:strRef>
          </c:cat>
          <c:val>
            <c:numRef>
              <c:f>Auswertung!$D$9:$L$9</c:f>
              <c:numCache>
                <c:formatCode>0.00</c:formatCode>
                <c:ptCount val="9"/>
                <c:pt idx="0" formatCode="0">
                  <c:v>100</c:v>
                </c:pt>
                <c:pt idx="1">
                  <c:v>3.5168049002942761</c:v>
                </c:pt>
                <c:pt idx="2">
                  <c:v>82.584500844422806</c:v>
                </c:pt>
                <c:pt idx="3">
                  <c:v>81.646473980428752</c:v>
                </c:pt>
                <c:pt idx="4">
                  <c:v>90.931345624902832</c:v>
                </c:pt>
                <c:pt idx="5">
                  <c:v>93.856720816316582</c:v>
                </c:pt>
                <c:pt idx="6">
                  <c:v>93.818557469459293</c:v>
                </c:pt>
                <c:pt idx="7">
                  <c:v>95.942635046430937</c:v>
                </c:pt>
                <c:pt idx="8">
                  <c:v>2.6805303183303741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0-4D9B-B3C5-7E37BA9DA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384912"/>
        <c:axId val="2004384080"/>
      </c:barChart>
      <c:catAx>
        <c:axId val="200438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04384080"/>
        <c:crosses val="autoZero"/>
        <c:auto val="1"/>
        <c:lblAlgn val="ctr"/>
        <c:lblOffset val="100"/>
        <c:noMultiLvlLbl val="0"/>
      </c:catAx>
      <c:valAx>
        <c:axId val="200438408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Zellviabilität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043849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24</xdr:row>
      <xdr:rowOff>152400</xdr:rowOff>
    </xdr:from>
    <xdr:to>
      <xdr:col>8</xdr:col>
      <xdr:colOff>717233</xdr:colOff>
      <xdr:row>40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20"/>
  <sheetViews>
    <sheetView zoomScale="130" zoomScaleNormal="130" workbookViewId="0">
      <selection activeCell="D16" sqref="D16:L18"/>
    </sheetView>
  </sheetViews>
  <sheetFormatPr baseColWidth="10" defaultRowHeight="15" x14ac:dyDescent="0.2"/>
  <sheetData>
    <row r="3" spans="2:13" x14ac:dyDescent="0.2">
      <c r="B3" s="18" t="s">
        <v>7</v>
      </c>
      <c r="C3" t="s">
        <v>6</v>
      </c>
      <c r="D3" s="19" t="s">
        <v>0</v>
      </c>
      <c r="E3" s="19"/>
      <c r="F3" s="19"/>
      <c r="G3" s="19"/>
      <c r="H3" s="19"/>
      <c r="I3" s="19"/>
      <c r="J3" s="19"/>
      <c r="K3" s="19"/>
      <c r="L3" s="19"/>
      <c r="M3" s="1"/>
    </row>
    <row r="4" spans="2:13" x14ac:dyDescent="0.2">
      <c r="D4" s="2" t="s">
        <v>1</v>
      </c>
      <c r="E4" s="3">
        <v>50</v>
      </c>
      <c r="F4" s="3">
        <v>20</v>
      </c>
      <c r="G4" s="3">
        <v>10</v>
      </c>
      <c r="H4" s="3">
        <v>5</v>
      </c>
      <c r="I4" s="3">
        <v>2</v>
      </c>
      <c r="J4" s="3">
        <v>1</v>
      </c>
      <c r="K4" s="2">
        <v>0.5</v>
      </c>
      <c r="L4" s="4" t="s">
        <v>2</v>
      </c>
    </row>
    <row r="5" spans="2:13" x14ac:dyDescent="0.2">
      <c r="C5" s="5" t="s">
        <v>3</v>
      </c>
      <c r="D5" s="4">
        <v>1.0355000495910645</v>
      </c>
      <c r="E5" s="4">
        <v>5.7700000703334808E-2</v>
      </c>
      <c r="F5" s="4">
        <v>0.93639999628067017</v>
      </c>
      <c r="G5" s="4">
        <v>0.86510002613067627</v>
      </c>
      <c r="H5" s="4">
        <v>0.89899998903274536</v>
      </c>
      <c r="I5" s="4">
        <v>0.98400002717971802</v>
      </c>
      <c r="J5" s="4">
        <v>1.0076999664306641</v>
      </c>
      <c r="K5" s="4">
        <v>1.0851000547409058</v>
      </c>
      <c r="L5" s="9">
        <v>3.1899999827146502E-2</v>
      </c>
    </row>
    <row r="6" spans="2:13" x14ac:dyDescent="0.2">
      <c r="C6" s="7" t="s">
        <v>3</v>
      </c>
      <c r="D6" s="4">
        <v>1.0159000158309937</v>
      </c>
      <c r="E6" s="4">
        <v>2.3499999195337296E-2</v>
      </c>
      <c r="F6" s="4">
        <v>0.92680001258850098</v>
      </c>
      <c r="G6" s="4">
        <v>0.85189998149871826</v>
      </c>
      <c r="H6" s="4">
        <v>0.97939997911453247</v>
      </c>
      <c r="I6" s="4">
        <v>0.96390002965927124</v>
      </c>
      <c r="J6" s="4">
        <v>0.90429997444152832</v>
      </c>
      <c r="K6" s="4">
        <v>0.89509999752044678</v>
      </c>
      <c r="L6" s="4">
        <v>2.8000000864267301E-2</v>
      </c>
    </row>
    <row r="7" spans="2:13" x14ac:dyDescent="0.2">
      <c r="C7" s="7" t="s">
        <v>3</v>
      </c>
      <c r="D7" s="4">
        <v>1.093500018119812</v>
      </c>
      <c r="E7" s="4">
        <v>2.9400000348687172E-2</v>
      </c>
      <c r="F7" s="4">
        <v>0.73400002717971802</v>
      </c>
      <c r="G7" s="4">
        <v>0.8507000207901001</v>
      </c>
      <c r="H7" s="4">
        <v>0.9812999963760376</v>
      </c>
      <c r="I7" s="4">
        <v>1.0038000345230103</v>
      </c>
      <c r="J7" s="4">
        <v>1.0384999513626099</v>
      </c>
      <c r="K7" s="4">
        <v>1.0370999574661255</v>
      </c>
      <c r="L7" s="4">
        <v>2.4399999529123299E-2</v>
      </c>
    </row>
    <row r="8" spans="2:13" x14ac:dyDescent="0.2">
      <c r="C8" s="8" t="s">
        <v>4</v>
      </c>
      <c r="D8" s="10">
        <f>AVERAGE(D5:D7)</f>
        <v>1.04830002784729</v>
      </c>
      <c r="E8" s="10">
        <f>AVERAGE(E5:E7)</f>
        <v>3.6866666749119759E-2</v>
      </c>
      <c r="F8" s="10">
        <f>AVERAGE(F5:F7)</f>
        <v>0.86573334534962976</v>
      </c>
      <c r="G8" s="10">
        <f t="shared" ref="G8" si="0">AVERAGE(G5:G7)</f>
        <v>0.85590000947316491</v>
      </c>
      <c r="H8" s="10">
        <f>AVERAGE(H5:H7)</f>
        <v>0.95323332150777185</v>
      </c>
      <c r="I8" s="10">
        <f>AVERAGE(I5:I7)</f>
        <v>0.98390003045399987</v>
      </c>
      <c r="J8" s="10">
        <f>AVERAGE(J5:J7)</f>
        <v>0.98349996407826745</v>
      </c>
      <c r="K8" s="10">
        <f>AVERAGE(K5:K7)</f>
        <v>1.0057666699091594</v>
      </c>
      <c r="L8" s="10">
        <f>AVERAGE(L5:L7)</f>
        <v>2.8100000073512366E-2</v>
      </c>
    </row>
    <row r="9" spans="2:13" x14ac:dyDescent="0.2">
      <c r="C9" s="6" t="s">
        <v>9</v>
      </c>
      <c r="D9" s="16">
        <v>100</v>
      </c>
      <c r="E9" s="17">
        <f>E8*100/D8</f>
        <v>3.5168049002942761</v>
      </c>
      <c r="F9" s="17">
        <f>F8*100/D8</f>
        <v>82.584500844422806</v>
      </c>
      <c r="G9" s="17">
        <f>G8*100/D8</f>
        <v>81.646473980428752</v>
      </c>
      <c r="H9" s="17">
        <f>H8*100/D8</f>
        <v>90.931345624902832</v>
      </c>
      <c r="I9" s="17">
        <f>I8*100/D8</f>
        <v>93.856720816316582</v>
      </c>
      <c r="J9" s="17">
        <f>J8*100/D8</f>
        <v>93.818557469459293</v>
      </c>
      <c r="K9" s="17">
        <f>K8*100/D8</f>
        <v>95.942635046430937</v>
      </c>
      <c r="L9" s="17">
        <f>L8*100/D8</f>
        <v>2.6805303183303741</v>
      </c>
    </row>
    <row r="11" spans="2:13" x14ac:dyDescent="0.2">
      <c r="D11">
        <f>STDEVA(D5:D7)</f>
        <v>4.0352443189056592E-2</v>
      </c>
      <c r="E11">
        <f t="shared" ref="E11:L11" si="1">STDEVA(E5:E7)</f>
        <v>1.828177661329089E-2</v>
      </c>
      <c r="F11">
        <f t="shared" si="1"/>
        <v>0.11418533294063557</v>
      </c>
      <c r="G11">
        <f t="shared" si="1"/>
        <v>7.9900066520261527E-3</v>
      </c>
      <c r="H11">
        <f t="shared" si="1"/>
        <v>4.697705056629857E-2</v>
      </c>
      <c r="I11">
        <f t="shared" si="1"/>
        <v>1.9950190388576872E-2</v>
      </c>
      <c r="J11">
        <f t="shared" si="1"/>
        <v>7.0296788950824113E-2</v>
      </c>
      <c r="K11">
        <f t="shared" si="1"/>
        <v>9.8799476809293227E-2</v>
      </c>
      <c r="L11">
        <f t="shared" si="1"/>
        <v>3.7509999998632713E-3</v>
      </c>
    </row>
    <row r="12" spans="2:13" x14ac:dyDescent="0.2">
      <c r="C12" t="s">
        <v>5</v>
      </c>
      <c r="D12">
        <f>$D9*D11</f>
        <v>4.0352443189056588</v>
      </c>
      <c r="E12">
        <f t="shared" ref="E12:L12" si="2">$D9*E11</f>
        <v>1.828177661329089</v>
      </c>
      <c r="F12">
        <f t="shared" si="2"/>
        <v>11.418533294063558</v>
      </c>
      <c r="G12">
        <f t="shared" si="2"/>
        <v>0.79900066520261526</v>
      </c>
      <c r="H12">
        <f t="shared" si="2"/>
        <v>4.6977050566298573</v>
      </c>
      <c r="I12">
        <f t="shared" si="2"/>
        <v>1.9950190388576872</v>
      </c>
      <c r="J12">
        <f t="shared" si="2"/>
        <v>7.0296788950824114</v>
      </c>
      <c r="K12">
        <f t="shared" si="2"/>
        <v>9.8799476809293232</v>
      </c>
      <c r="L12">
        <f t="shared" si="2"/>
        <v>0.37509999998632715</v>
      </c>
    </row>
    <row r="14" spans="2:13" x14ac:dyDescent="0.2">
      <c r="B14" t="s">
        <v>8</v>
      </c>
      <c r="C14" t="s">
        <v>6</v>
      </c>
    </row>
    <row r="15" spans="2:13" x14ac:dyDescent="0.2">
      <c r="D15" s="2" t="s">
        <v>1</v>
      </c>
      <c r="E15" s="3">
        <v>50</v>
      </c>
      <c r="F15" s="3">
        <v>20</v>
      </c>
      <c r="G15" s="3">
        <v>10</v>
      </c>
      <c r="H15" s="3">
        <v>5</v>
      </c>
      <c r="I15" s="3">
        <v>2</v>
      </c>
      <c r="J15" s="3">
        <v>1</v>
      </c>
      <c r="K15" s="2">
        <v>0.5</v>
      </c>
      <c r="L15" s="2" t="s">
        <v>2</v>
      </c>
    </row>
    <row r="16" spans="2:13" x14ac:dyDescent="0.2">
      <c r="C16" s="5" t="s">
        <v>3</v>
      </c>
      <c r="D16" s="11">
        <v>1.19482080536331</v>
      </c>
      <c r="E16" s="11">
        <v>5.0481034159981002E-2</v>
      </c>
      <c r="F16" s="11">
        <v>0.82517185811117899</v>
      </c>
      <c r="G16" s="11">
        <v>1.0300706013443901</v>
      </c>
      <c r="H16" s="11">
        <v>1.09857788362103</v>
      </c>
      <c r="I16" s="11">
        <v>1.1747862615800799</v>
      </c>
      <c r="J16" s="11">
        <v>1.0826712443598636</v>
      </c>
      <c r="K16" s="11">
        <v>1.1648683537945272</v>
      </c>
      <c r="L16" s="11">
        <v>4.9596546770960002E-2</v>
      </c>
    </row>
    <row r="17" spans="3:12" x14ac:dyDescent="0.2">
      <c r="C17" s="7" t="s">
        <v>3</v>
      </c>
      <c r="D17" s="11">
        <v>1.17851922547876</v>
      </c>
      <c r="E17" s="11">
        <v>4.7771322670288087E-2</v>
      </c>
      <c r="F17" s="11">
        <v>0.84634513245310017</v>
      </c>
      <c r="G17" s="11">
        <v>0.94001403836087505</v>
      </c>
      <c r="H17" s="11">
        <v>0.9949219466428626</v>
      </c>
      <c r="I17" s="11">
        <v>0.97108222962942625</v>
      </c>
      <c r="J17" s="11">
        <v>1.0550214393316149</v>
      </c>
      <c r="K17" s="11">
        <v>1.0088493378082615</v>
      </c>
      <c r="L17" s="11">
        <v>4.8387690142009998E-2</v>
      </c>
    </row>
    <row r="18" spans="3:12" x14ac:dyDescent="0.2">
      <c r="C18" s="12" t="s">
        <v>3</v>
      </c>
      <c r="D18" s="13">
        <v>1.0758534529039601</v>
      </c>
      <c r="E18" s="13">
        <v>5.3152293157380001E-2</v>
      </c>
      <c r="F18" s="13">
        <v>0.80520663852429997</v>
      </c>
      <c r="G18" s="13">
        <v>1.0203986171745927</v>
      </c>
      <c r="H18" s="13">
        <v>1.112142942001263</v>
      </c>
      <c r="I18" s="13">
        <v>1.1348551460890901</v>
      </c>
      <c r="J18" s="13">
        <v>1.1461324673963695</v>
      </c>
      <c r="K18" s="13">
        <v>1.1372772324325415</v>
      </c>
      <c r="L18" s="13">
        <v>4.2898967626560001E-2</v>
      </c>
    </row>
    <row r="19" spans="3:12" x14ac:dyDescent="0.2">
      <c r="C19" s="8" t="s">
        <v>4</v>
      </c>
      <c r="D19" s="10">
        <f>AVERAGE(D16:D18)</f>
        <v>1.1497311612486767</v>
      </c>
      <c r="E19" s="10">
        <f>AVERAGE(E16:E18)</f>
        <v>5.0468216662549692E-2</v>
      </c>
      <c r="F19" s="10">
        <f t="shared" ref="F19:L19" si="3">AVERAGE(F16:F18)</f>
        <v>0.82557454302952638</v>
      </c>
      <c r="G19" s="10">
        <f t="shared" si="3"/>
        <v>0.99682775229328602</v>
      </c>
      <c r="H19" s="10">
        <f t="shared" si="3"/>
        <v>1.0685475907550519</v>
      </c>
      <c r="I19" s="10">
        <f t="shared" si="3"/>
        <v>1.0935745457661987</v>
      </c>
      <c r="J19" s="10">
        <f t="shared" si="3"/>
        <v>1.0946083836959495</v>
      </c>
      <c r="K19" s="10">
        <f t="shared" si="3"/>
        <v>1.1036649746784433</v>
      </c>
      <c r="L19" s="10">
        <f t="shared" si="3"/>
        <v>4.6961068179843336E-2</v>
      </c>
    </row>
    <row r="20" spans="3:12" x14ac:dyDescent="0.2">
      <c r="C20" t="s">
        <v>9</v>
      </c>
      <c r="D20" s="14">
        <v>100</v>
      </c>
      <c r="E20" s="15">
        <f>E19*100/$D$19</f>
        <v>4.3895667407794869</v>
      </c>
      <c r="F20" s="15">
        <f t="shared" ref="F20:L20" si="4">F19*100/$D$19</f>
        <v>71.805876961089155</v>
      </c>
      <c r="G20" s="15">
        <f t="shared" si="4"/>
        <v>86.700942436897293</v>
      </c>
      <c r="H20" s="15">
        <f t="shared" si="4"/>
        <v>92.938908396163271</v>
      </c>
      <c r="I20" s="15">
        <f t="shared" si="4"/>
        <v>95.115674222355722</v>
      </c>
      <c r="J20" s="15">
        <f t="shared" si="4"/>
        <v>95.205594193614743</v>
      </c>
      <c r="K20" s="15">
        <f t="shared" si="4"/>
        <v>95.993307990347688</v>
      </c>
      <c r="L20" s="15">
        <f t="shared" si="4"/>
        <v>4.0845259972636399</v>
      </c>
    </row>
  </sheetData>
  <mergeCells count="1">
    <mergeCell ref="D3:L3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D7C5-F5A7-FE49-8629-E9B69A3144DC}">
  <dimension ref="A1:J7"/>
  <sheetViews>
    <sheetView tabSelected="1" workbookViewId="0">
      <selection activeCell="C18" sqref="C18"/>
    </sheetView>
  </sheetViews>
  <sheetFormatPr baseColWidth="10" defaultRowHeight="15" x14ac:dyDescent="0.2"/>
  <sheetData>
    <row r="1" spans="1:10" x14ac:dyDescent="0.2">
      <c r="A1" t="s">
        <v>16</v>
      </c>
      <c r="B1" s="2" t="s">
        <v>1</v>
      </c>
      <c r="C1" s="3">
        <v>50</v>
      </c>
      <c r="D1" s="3">
        <v>20</v>
      </c>
      <c r="E1" s="3">
        <v>10</v>
      </c>
      <c r="F1" s="3">
        <v>5</v>
      </c>
      <c r="G1" s="3">
        <v>2</v>
      </c>
      <c r="H1" s="3">
        <v>1</v>
      </c>
      <c r="I1" s="2">
        <v>0.5</v>
      </c>
      <c r="J1" s="4" t="s">
        <v>2</v>
      </c>
    </row>
    <row r="2" spans="1:10" x14ac:dyDescent="0.2">
      <c r="A2" s="5" t="s">
        <v>10</v>
      </c>
      <c r="B2" s="4">
        <v>1.0355000495910645</v>
      </c>
      <c r="C2" s="4">
        <v>5.7700000703334808E-2</v>
      </c>
      <c r="D2" s="4">
        <v>0.93639999628067017</v>
      </c>
      <c r="E2" s="4">
        <v>0.86510002613067627</v>
      </c>
      <c r="F2" s="4">
        <v>0.89899998903274536</v>
      </c>
      <c r="G2" s="4">
        <v>0.98400002717971802</v>
      </c>
      <c r="H2" s="4">
        <v>1.0076999664306641</v>
      </c>
      <c r="I2" s="4">
        <v>1.0851000547409058</v>
      </c>
      <c r="J2" s="9">
        <v>3.1899999827146502E-2</v>
      </c>
    </row>
    <row r="3" spans="1:10" x14ac:dyDescent="0.2">
      <c r="A3" s="5" t="s">
        <v>11</v>
      </c>
      <c r="B3" s="4">
        <v>1.0159000158309937</v>
      </c>
      <c r="C3" s="4">
        <v>2.3499999195337296E-2</v>
      </c>
      <c r="D3" s="4">
        <v>0.92680001258850098</v>
      </c>
      <c r="E3" s="4">
        <v>0.85189998149871826</v>
      </c>
      <c r="F3" s="4">
        <v>0.97939997911453247</v>
      </c>
      <c r="G3" s="4">
        <v>0.96390002965927124</v>
      </c>
      <c r="H3" s="4">
        <v>0.90429997444152832</v>
      </c>
      <c r="I3" s="4">
        <v>0.89509999752044678</v>
      </c>
      <c r="J3" s="4">
        <v>2.8000000864267301E-2</v>
      </c>
    </row>
    <row r="4" spans="1:10" x14ac:dyDescent="0.2">
      <c r="A4" s="5" t="s">
        <v>12</v>
      </c>
      <c r="B4" s="4">
        <v>1.093500018119812</v>
      </c>
      <c r="C4" s="4">
        <v>2.9400000348687172E-2</v>
      </c>
      <c r="D4" s="4">
        <v>0.73400002717971802</v>
      </c>
      <c r="E4" s="4">
        <v>0.8507000207901001</v>
      </c>
      <c r="F4" s="4">
        <v>0.9812999963760376</v>
      </c>
      <c r="G4" s="4">
        <v>1.0038000345230103</v>
      </c>
      <c r="H4" s="4">
        <v>1.0384999513626099</v>
      </c>
      <c r="I4" s="4">
        <v>1.0370999574661255</v>
      </c>
      <c r="J4" s="4">
        <v>2.4399999529123299E-2</v>
      </c>
    </row>
    <row r="5" spans="1:10" x14ac:dyDescent="0.2">
      <c r="A5" s="7" t="s">
        <v>13</v>
      </c>
      <c r="B5" s="11">
        <v>1.19482080536331</v>
      </c>
      <c r="C5" s="11">
        <v>5.0481034159981002E-2</v>
      </c>
      <c r="D5" s="11">
        <v>0.82517185811117899</v>
      </c>
      <c r="E5" s="11">
        <v>1.0300706013443901</v>
      </c>
      <c r="F5" s="11">
        <v>1.09857788362103</v>
      </c>
      <c r="G5" s="11">
        <v>1.1747862615800799</v>
      </c>
      <c r="H5" s="11">
        <v>1.0826712443598636</v>
      </c>
      <c r="I5" s="11">
        <v>1.1648683537945272</v>
      </c>
      <c r="J5" s="11">
        <v>4.9596546770960002E-2</v>
      </c>
    </row>
    <row r="6" spans="1:10" x14ac:dyDescent="0.2">
      <c r="A6" s="7" t="s">
        <v>14</v>
      </c>
      <c r="B6" s="11">
        <v>1.17851922547876</v>
      </c>
      <c r="C6" s="11">
        <v>4.7771322670288087E-2</v>
      </c>
      <c r="D6" s="11">
        <v>0.84634513245310017</v>
      </c>
      <c r="E6" s="11">
        <v>0.94001403836087505</v>
      </c>
      <c r="F6" s="11">
        <v>0.9949219466428626</v>
      </c>
      <c r="G6" s="11">
        <v>0.97108222962942625</v>
      </c>
      <c r="H6" s="11">
        <v>1.0550214393316149</v>
      </c>
      <c r="I6" s="11">
        <v>1.0088493378082615</v>
      </c>
      <c r="J6" s="11">
        <v>4.8387690142009998E-2</v>
      </c>
    </row>
    <row r="7" spans="1:10" x14ac:dyDescent="0.2">
      <c r="A7" s="7" t="s">
        <v>15</v>
      </c>
      <c r="B7" s="13">
        <v>1.0758534529039601</v>
      </c>
      <c r="C7" s="13">
        <v>5.3152293157380001E-2</v>
      </c>
      <c r="D7" s="13">
        <v>0.80520663852429997</v>
      </c>
      <c r="E7" s="13">
        <v>1.0203986171745927</v>
      </c>
      <c r="F7" s="13">
        <v>1.112142942001263</v>
      </c>
      <c r="G7" s="13">
        <v>1.1348551460890901</v>
      </c>
      <c r="H7" s="13">
        <v>1.1461324673963695</v>
      </c>
      <c r="I7" s="13">
        <v>1.1372772324325415</v>
      </c>
      <c r="J7" s="13">
        <v>4.2898967626560001E-2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Auswertung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Elisabetta Cacace</cp:lastModifiedBy>
  <dcterms:created xsi:type="dcterms:W3CDTF">2011-01-22T18:35:40Z</dcterms:created>
  <dcterms:modified xsi:type="dcterms:W3CDTF">2024-12-02T13:14:46Z</dcterms:modified>
</cp:coreProperties>
</file>