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CB8CD880-C5A0-074D-981C-8E5BD767F5E8}" xr6:coauthVersionLast="47" xr6:coauthVersionMax="47" xr10:uidLastSave="{00000000-0000-0000-0000-000000000000}"/>
  <bookViews>
    <workbookView xWindow="820" yWindow="-20020" windowWidth="28800" windowHeight="17500" activeTab="1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Y6" i="1" l="1"/>
  <c r="Z6" i="1" s="1"/>
  <c r="Y7" i="1"/>
  <c r="Z7" i="1" s="1"/>
  <c r="Y8" i="1"/>
  <c r="Z8" i="1" s="1"/>
  <c r="Y5" i="1"/>
  <c r="Z5" i="1" s="1"/>
  <c r="Q7" i="1"/>
  <c r="P6" i="1"/>
  <c r="Q6" i="1" s="1"/>
  <c r="P7" i="1"/>
  <c r="P8" i="1"/>
  <c r="Q8" i="1" s="1"/>
  <c r="P5" i="1"/>
  <c r="Q5" i="1" s="1"/>
  <c r="H7" i="1"/>
  <c r="H8" i="1"/>
  <c r="G6" i="1"/>
  <c r="H6" i="1" s="1"/>
  <c r="G7" i="1"/>
  <c r="G8" i="1"/>
  <c r="G5" i="1"/>
  <c r="H5" i="1" s="1"/>
  <c r="F5" i="1"/>
  <c r="X8" i="1"/>
  <c r="X7" i="1"/>
  <c r="X5" i="1"/>
  <c r="O8" i="1"/>
  <c r="O7" i="1"/>
  <c r="O5" i="1"/>
  <c r="F8" i="1"/>
  <c r="F7" i="1"/>
  <c r="E21" i="1" l="1"/>
  <c r="E22" i="1"/>
  <c r="E23" i="1"/>
  <c r="E20" i="1"/>
  <c r="D21" i="1"/>
  <c r="D22" i="1"/>
  <c r="D23" i="1"/>
  <c r="D20" i="1"/>
  <c r="C21" i="1"/>
  <c r="C22" i="1"/>
  <c r="C23" i="1"/>
  <c r="C20" i="1"/>
  <c r="E17" i="1" l="1"/>
  <c r="E16" i="1"/>
  <c r="X6" i="1"/>
  <c r="E15" i="1" s="1"/>
  <c r="E14" i="1"/>
  <c r="D17" i="1"/>
  <c r="D16" i="1"/>
  <c r="O6" i="1"/>
  <c r="D15" i="1" s="1"/>
  <c r="D14" i="1"/>
  <c r="F6" i="1"/>
  <c r="C15" i="1" s="1"/>
  <c r="C16" i="1"/>
  <c r="C17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ZhygMikro1</author>
  </authors>
  <commentList>
    <comment ref="B6" authorId="0" shapeId="0" xr:uid="{00000000-0006-0000-0000-000001000000}">
      <text>
        <r>
          <rPr>
            <b/>
            <sz val="9"/>
            <color rgb="FF000000"/>
            <rFont val="Segoe UI"/>
            <charset val="1"/>
          </rPr>
          <t>ZhygMikro1: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10.2. 
</t>
        </r>
        <r>
          <rPr>
            <sz val="9"/>
            <color rgb="FF000000"/>
            <rFont val="Segoe UI"/>
            <charset val="1"/>
          </rPr>
          <t xml:space="preserve">NaOC (24-72 h):
</t>
        </r>
        <r>
          <rPr>
            <sz val="9"/>
            <color rgb="FF000000"/>
            <rFont val="Segoe UI"/>
            <charset val="1"/>
          </rPr>
          <t xml:space="preserve">1.) 70, 40, 30
</t>
        </r>
        <r>
          <rPr>
            <sz val="9"/>
            <color rgb="FF000000"/>
            <rFont val="Segoe UI"/>
            <charset val="1"/>
          </rPr>
          <t xml:space="preserve">2.) 40, 30, 30
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values not included here</t>
        </r>
      </text>
    </comment>
    <comment ref="C6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ZhygMikro1:</t>
        </r>
        <r>
          <rPr>
            <sz val="9"/>
            <color indexed="81"/>
            <rFont val="Segoe UI"/>
            <charset val="1"/>
          </rPr>
          <t xml:space="preserve">
17.2.</t>
        </r>
      </text>
    </comment>
    <comment ref="K6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ZhygMikro1:</t>
        </r>
        <r>
          <rPr>
            <sz val="9"/>
            <color indexed="81"/>
            <rFont val="Segoe UI"/>
            <charset val="1"/>
          </rPr>
          <t xml:space="preserve">
10.2.</t>
        </r>
      </text>
    </comment>
    <comment ref="L6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ZhygMikro1:</t>
        </r>
        <r>
          <rPr>
            <sz val="9"/>
            <color indexed="81"/>
            <rFont val="Segoe UI"/>
            <charset val="1"/>
          </rPr>
          <t xml:space="preserve">
17.2. </t>
        </r>
      </text>
    </comment>
    <comment ref="T6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ZhygMikro1:</t>
        </r>
        <r>
          <rPr>
            <sz val="9"/>
            <color indexed="81"/>
            <rFont val="Segoe UI"/>
            <charset val="1"/>
          </rPr>
          <t xml:space="preserve">
10.2.</t>
        </r>
      </text>
    </comment>
    <comment ref="U6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ZhygMikro1:</t>
        </r>
        <r>
          <rPr>
            <sz val="9"/>
            <color indexed="81"/>
            <rFont val="Segoe UI"/>
            <charset val="1"/>
          </rPr>
          <t xml:space="preserve">
17.2.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ZhygMikro1</author>
  </authors>
  <commentList>
    <comment ref="B3" authorId="0" shapeId="0" xr:uid="{679869EB-3C14-5945-BD15-4CB0A4743B98}">
      <text>
        <r>
          <rPr>
            <b/>
            <sz val="9"/>
            <color rgb="FF000000"/>
            <rFont val="Segoe UI"/>
            <charset val="1"/>
          </rPr>
          <t>ZhygMikro1: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10.2. 
</t>
        </r>
        <r>
          <rPr>
            <sz val="9"/>
            <color rgb="FF000000"/>
            <rFont val="Segoe UI"/>
            <charset val="1"/>
          </rPr>
          <t xml:space="preserve">NaOC (24-72 h):
</t>
        </r>
        <r>
          <rPr>
            <sz val="9"/>
            <color rgb="FF000000"/>
            <rFont val="Segoe UI"/>
            <charset val="1"/>
          </rPr>
          <t xml:space="preserve">1.) 70, 40, 30
</t>
        </r>
        <r>
          <rPr>
            <sz val="9"/>
            <color rgb="FF000000"/>
            <rFont val="Segoe UI"/>
            <charset val="1"/>
          </rPr>
          <t xml:space="preserve">2.) 40, 30, 30
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values not included here</t>
        </r>
      </text>
    </comment>
    <comment ref="C3" authorId="0" shapeId="0" xr:uid="{C9AA56A6-04ED-0A46-AA3F-F0100806C9CE}">
      <text>
        <r>
          <rPr>
            <b/>
            <sz val="9"/>
            <color indexed="81"/>
            <rFont val="Segoe UI"/>
            <charset val="1"/>
          </rPr>
          <t>ZhygMikro1:</t>
        </r>
        <r>
          <rPr>
            <sz val="9"/>
            <color indexed="81"/>
            <rFont val="Segoe UI"/>
            <charset val="1"/>
          </rPr>
          <t xml:space="preserve">
17.2.</t>
        </r>
      </text>
    </comment>
    <comment ref="B7" authorId="0" shapeId="0" xr:uid="{5D08320A-A77C-234F-A2B9-A02405FE089B}">
      <text>
        <r>
          <rPr>
            <b/>
            <sz val="9"/>
            <color indexed="81"/>
            <rFont val="Segoe UI"/>
            <charset val="1"/>
          </rPr>
          <t>ZhygMikro1:</t>
        </r>
        <r>
          <rPr>
            <sz val="9"/>
            <color indexed="81"/>
            <rFont val="Segoe UI"/>
            <charset val="1"/>
          </rPr>
          <t xml:space="preserve">
10.2.</t>
        </r>
      </text>
    </comment>
    <comment ref="C7" authorId="0" shapeId="0" xr:uid="{E0CD4367-C9F2-3147-A0CB-A074965851A4}">
      <text>
        <r>
          <rPr>
            <b/>
            <sz val="9"/>
            <color indexed="81"/>
            <rFont val="Segoe UI"/>
            <charset val="1"/>
          </rPr>
          <t>ZhygMikro1:</t>
        </r>
        <r>
          <rPr>
            <sz val="9"/>
            <color indexed="81"/>
            <rFont val="Segoe UI"/>
            <charset val="1"/>
          </rPr>
          <t xml:space="preserve">
17.2. </t>
        </r>
      </text>
    </comment>
    <comment ref="B11" authorId="0" shapeId="0" xr:uid="{687A1645-D441-7143-A3AD-A8B19D7519C2}">
      <text>
        <r>
          <rPr>
            <b/>
            <sz val="9"/>
            <color indexed="81"/>
            <rFont val="Segoe UI"/>
            <charset val="1"/>
          </rPr>
          <t>ZhygMikro1:</t>
        </r>
        <r>
          <rPr>
            <sz val="9"/>
            <color indexed="81"/>
            <rFont val="Segoe UI"/>
            <charset val="1"/>
          </rPr>
          <t xml:space="preserve">
10.2.</t>
        </r>
      </text>
    </comment>
    <comment ref="C11" authorId="0" shapeId="0" xr:uid="{0BFDEB0A-7FAD-9844-BDAB-27E4C434564D}">
      <text>
        <r>
          <rPr>
            <b/>
            <sz val="9"/>
            <color indexed="81"/>
            <rFont val="Segoe UI"/>
            <charset val="1"/>
          </rPr>
          <t>ZhygMikro1:</t>
        </r>
        <r>
          <rPr>
            <sz val="9"/>
            <color indexed="81"/>
            <rFont val="Segoe UI"/>
            <charset val="1"/>
          </rPr>
          <t xml:space="preserve">
17.2.</t>
        </r>
      </text>
    </comment>
  </commentList>
</comments>
</file>

<file path=xl/sharedStrings.xml><?xml version="1.0" encoding="utf-8"?>
<sst xmlns="http://schemas.openxmlformats.org/spreadsheetml/2006/main" count="71" uniqueCount="23">
  <si>
    <t>2442 + NaOAc</t>
  </si>
  <si>
    <t>24 h</t>
  </si>
  <si>
    <t>2442 + 0,1 µg/ml Nx</t>
  </si>
  <si>
    <t>2442 + 0,1 µg/ml CT</t>
  </si>
  <si>
    <t>MW</t>
  </si>
  <si>
    <t>STD</t>
  </si>
  <si>
    <t>48 h</t>
  </si>
  <si>
    <t>72 h</t>
  </si>
  <si>
    <t>2442 + 0,1 µg/mL nx + 0,1 µg/ml CT</t>
  </si>
  <si>
    <t>+ NaOAc</t>
  </si>
  <si>
    <t>+ 0,1 µg/ml CT</t>
  </si>
  <si>
    <t>+ 0,1 µg/ml Nx</t>
  </si>
  <si>
    <t>+ 0,1 µg/mL Nx + 0,1 µg/ml CT</t>
  </si>
  <si>
    <t>SEM</t>
  </si>
  <si>
    <t>CT vs. CT/Nx</t>
  </si>
  <si>
    <t>NaOAc vs CT/Nx</t>
  </si>
  <si>
    <t>08.10.</t>
  </si>
  <si>
    <t>10.10.</t>
  </si>
  <si>
    <t>06.07.</t>
  </si>
  <si>
    <t>07.07.</t>
  </si>
  <si>
    <t>p Wert 72 Std</t>
  </si>
  <si>
    <t>condition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</si>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</sst>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quotePrefix="1" applyBorder="1"/>
    <xf numFmtId="0" fontId="0" fillId="0" borderId="3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831130406856191E-2"/>
          <c:y val="2.8539446983919782E-2"/>
          <c:w val="0.679248547946121"/>
          <c:h val="0.8915555946180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+ NaOAc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Tabelle1!$B$20:$E$20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8.9267855356785617</c:v>
                  </c:pt>
                  <c:pt idx="2">
                    <c:v>7.9056941504209481</c:v>
                  </c:pt>
                  <c:pt idx="3">
                    <c:v>7.9056941504209481</c:v>
                  </c:pt>
                </c:numCache>
              </c:numRef>
            </c:plus>
            <c:minus>
              <c:numRef>
                <c:f>Tabelle1!$B$20:$E$20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8.9267855356785617</c:v>
                  </c:pt>
                  <c:pt idx="2">
                    <c:v>7.9056941504209481</c:v>
                  </c:pt>
                  <c:pt idx="3">
                    <c:v>7.9056941504209481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Tabelle1!$B$13:$E$13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</c:numCache>
            </c:numRef>
          </c:xVal>
          <c:yVal>
            <c:numRef>
              <c:f>Tabelle1!$B$14:$E$14</c:f>
              <c:numCache>
                <c:formatCode>General</c:formatCode>
                <c:ptCount val="4"/>
                <c:pt idx="0">
                  <c:v>100</c:v>
                </c:pt>
                <c:pt idx="1">
                  <c:v>42.5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0-4822-B0C6-56B4440C977F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+ 0,1 µg/ml 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Tabelle1!$B$21:$E$21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4.1457809879442502</c:v>
                  </c:pt>
                  <c:pt idx="2">
                    <c:v>6.49519052838329</c:v>
                  </c:pt>
                  <c:pt idx="3">
                    <c:v>5.5901699437494745</c:v>
                  </c:pt>
                </c:numCache>
              </c:numRef>
            </c:plus>
            <c:minus>
              <c:numRef>
                <c:f>Tabelle1!$B$21:$E$21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4.1457809879442502</c:v>
                  </c:pt>
                  <c:pt idx="2">
                    <c:v>6.49519052838329</c:v>
                  </c:pt>
                  <c:pt idx="3">
                    <c:v>5.5901699437494745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Tabelle1!$B$13:$E$13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</c:numCache>
            </c:numRef>
          </c:xVal>
          <c:yVal>
            <c:numRef>
              <c:f>Tabelle1!$B$15:$E$15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 formatCode="0.0">
                  <c:v>26.666666666666668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0-4822-B0C6-56B4440C977F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+ 0,1 µg/ml 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Tabelle1!$B$22:$E$22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10.307764064044152</c:v>
                  </c:pt>
                  <c:pt idx="2">
                    <c:v>12.24744871391589</c:v>
                  </c:pt>
                  <c:pt idx="3">
                    <c:v>9.354143466934854</c:v>
                  </c:pt>
                </c:numCache>
              </c:numRef>
            </c:plus>
            <c:minus>
              <c:numRef>
                <c:f>Tabelle1!$B$22:$E$22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10.307764064044152</c:v>
                  </c:pt>
                  <c:pt idx="2">
                    <c:v>12.24744871391589</c:v>
                  </c:pt>
                  <c:pt idx="3">
                    <c:v>9.354143466934854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Tabelle1!$B$13:$E$13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</c:numCache>
            </c:numRef>
          </c:xVal>
          <c:yVal>
            <c:numRef>
              <c:f>Tabelle1!$B$16:$E$16</c:f>
              <c:numCache>
                <c:formatCode>General</c:formatCode>
                <c:ptCount val="4"/>
                <c:pt idx="0">
                  <c:v>100</c:v>
                </c:pt>
                <c:pt idx="1">
                  <c:v>65</c:v>
                </c:pt>
                <c:pt idx="2">
                  <c:v>40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E0-4822-B0C6-56B4440C977F}"/>
            </c:ext>
          </c:extLst>
        </c:ser>
        <c:ser>
          <c:idx val="3"/>
          <c:order val="3"/>
          <c:tx>
            <c:strRef>
              <c:f>Tabelle1!$A$17</c:f>
              <c:strCache>
                <c:ptCount val="1"/>
                <c:pt idx="0">
                  <c:v>+ 0,1 µg/mL Nx + 0,1 µg/ml 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Tabelle1!$B$23:$E$23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10.606601717798213</c:v>
                  </c:pt>
                  <c:pt idx="2">
                    <c:v>11.388041973930374</c:v>
                  </c:pt>
                  <c:pt idx="3">
                    <c:v>14.306903927824496</c:v>
                  </c:pt>
                </c:numCache>
              </c:numRef>
            </c:plus>
            <c:minus>
              <c:numRef>
                <c:f>Tabelle1!$B$23:$E$23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10.606601717798213</c:v>
                  </c:pt>
                  <c:pt idx="2">
                    <c:v>11.388041973930374</c:v>
                  </c:pt>
                  <c:pt idx="3">
                    <c:v>14.306903927824496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Tabelle1!$B$13:$E$13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</c:numCache>
            </c:numRef>
          </c:xVal>
          <c:yVal>
            <c:numRef>
              <c:f>Tabelle1!$B$17:$E$17</c:f>
              <c:numCache>
                <c:formatCode>General</c:formatCode>
                <c:ptCount val="4"/>
                <c:pt idx="0">
                  <c:v>100</c:v>
                </c:pt>
                <c:pt idx="1">
                  <c:v>70</c:v>
                </c:pt>
                <c:pt idx="2">
                  <c:v>62.5</c:v>
                </c:pt>
                <c:pt idx="3">
                  <c:v>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E0-4822-B0C6-56B4440C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81792"/>
        <c:axId val="1247882624"/>
      </c:scatterChart>
      <c:valAx>
        <c:axId val="1247881792"/>
        <c:scaling>
          <c:orientation val="minMax"/>
          <c:max val="73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7882624"/>
        <c:crosses val="autoZero"/>
        <c:crossBetween val="midCat"/>
        <c:majorUnit val="24"/>
      </c:valAx>
      <c:valAx>
        <c:axId val="1247882624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78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56028</xdr:colOff>
      <xdr:row>12</xdr:row>
      <xdr:rowOff>6722</xdr:rowOff>
    </xdr:from>
    <xdr:to>
      <xdr:col>16</xdr:col>
      <xdr:colOff>179293</xdr:colOff>
      <xdr:row>33</xdr:row>
      <xdr:rowOff>11205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28"/>
  <sheetViews>
    <sheetView zoomScale="115" zoomScaleNormal="115" workbookViewId="0">
      <selection activeCell="S4" sqref="S4:W8"/>
    </sheetView>
  </sheetViews>
  <sheetFormatPr baseColWidth="10" defaultRowHeight="15" x14ac:dyDescent="0.2"/>
  <cols>
    <col min="1" max="1" width="31.33203125" bestFit="1" customWidth="1"/>
    <col min="10" max="10" width="31.33203125" bestFit="1" customWidth="1"/>
    <col min="19" max="19" width="31.33203125" bestFit="1" customWidth="1"/>
  </cols>
  <sheetData>
    <row r="3" spans="1:26" x14ac:dyDescent="0.2">
      <c r="A3" s="1"/>
      <c r="B3" s="9" t="s">
        <v>1</v>
      </c>
      <c r="C3" s="9"/>
      <c r="D3" s="9"/>
      <c r="E3" s="4"/>
      <c r="F3" s="1"/>
      <c r="G3" s="1"/>
      <c r="J3" s="1"/>
      <c r="K3" s="9" t="s">
        <v>6</v>
      </c>
      <c r="L3" s="9"/>
      <c r="M3" s="9"/>
      <c r="N3" s="4"/>
      <c r="O3" s="1"/>
      <c r="P3" s="1"/>
      <c r="S3" s="1"/>
      <c r="T3" s="9" t="s">
        <v>7</v>
      </c>
      <c r="U3" s="9"/>
      <c r="V3" s="9"/>
      <c r="W3" s="4"/>
      <c r="X3" s="1"/>
      <c r="Y3" s="1"/>
    </row>
    <row r="4" spans="1:26" x14ac:dyDescent="0.2">
      <c r="A4" s="1"/>
      <c r="B4" s="4" t="s">
        <v>18</v>
      </c>
      <c r="C4" s="4" t="s">
        <v>19</v>
      </c>
      <c r="D4" s="4" t="s">
        <v>16</v>
      </c>
      <c r="E4" s="4" t="s">
        <v>17</v>
      </c>
      <c r="F4" s="4" t="s">
        <v>4</v>
      </c>
      <c r="G4" s="4" t="s">
        <v>5</v>
      </c>
      <c r="H4" s="4" t="s">
        <v>13</v>
      </c>
      <c r="J4" s="1"/>
      <c r="K4" s="1" t="s">
        <v>18</v>
      </c>
      <c r="L4" s="1" t="s">
        <v>19</v>
      </c>
      <c r="M4" s="1" t="s">
        <v>16</v>
      </c>
      <c r="N4" s="1" t="s">
        <v>17</v>
      </c>
      <c r="O4" s="1" t="s">
        <v>4</v>
      </c>
      <c r="P4" s="1" t="s">
        <v>5</v>
      </c>
      <c r="Q4" s="1" t="s">
        <v>13</v>
      </c>
      <c r="R4" s="1"/>
      <c r="S4" s="1"/>
      <c r="T4" s="1" t="s">
        <v>18</v>
      </c>
      <c r="U4" s="1" t="s">
        <v>19</v>
      </c>
      <c r="V4" s="1" t="s">
        <v>16</v>
      </c>
      <c r="W4" s="1" t="s">
        <v>17</v>
      </c>
      <c r="X4" s="1" t="s">
        <v>4</v>
      </c>
      <c r="Y4" s="1" t="s">
        <v>5</v>
      </c>
      <c r="Z4" s="3" t="s">
        <v>13</v>
      </c>
    </row>
    <row r="5" spans="1:26" x14ac:dyDescent="0.2">
      <c r="A5" s="1" t="s">
        <v>0</v>
      </c>
      <c r="B5" s="4">
        <v>60</v>
      </c>
      <c r="C5" s="4">
        <v>60</v>
      </c>
      <c r="D5" s="4">
        <v>30</v>
      </c>
      <c r="E5" s="4">
        <v>20</v>
      </c>
      <c r="F5" s="4">
        <f>AVERAGE(B5:E5)</f>
        <v>42.5</v>
      </c>
      <c r="G5" s="5">
        <f>_xlfn.STDEV.P(B5:E5)</f>
        <v>17.853571071357123</v>
      </c>
      <c r="H5" s="5">
        <f>G5/SQRT(4)</f>
        <v>8.9267855356785617</v>
      </c>
      <c r="J5" s="1" t="s">
        <v>0</v>
      </c>
      <c r="K5" s="4">
        <v>40</v>
      </c>
      <c r="L5" s="4">
        <v>50</v>
      </c>
      <c r="M5" s="4">
        <v>20</v>
      </c>
      <c r="N5" s="4">
        <v>10</v>
      </c>
      <c r="O5" s="4">
        <f>AVERAGE(K5:N5)</f>
        <v>30</v>
      </c>
      <c r="P5" s="5">
        <f>_xlfn.STDEV.P(K5:N5)</f>
        <v>15.811388300841896</v>
      </c>
      <c r="Q5" s="5">
        <f>P5/SQRT(4)</f>
        <v>7.9056941504209481</v>
      </c>
      <c r="R5" s="1"/>
      <c r="S5" s="1" t="s">
        <v>0</v>
      </c>
      <c r="T5" s="1">
        <v>40</v>
      </c>
      <c r="U5" s="1">
        <v>50</v>
      </c>
      <c r="V5" s="1">
        <v>20</v>
      </c>
      <c r="W5" s="1">
        <v>10</v>
      </c>
      <c r="X5" s="5">
        <f>AVERAGE(T5:W5)</f>
        <v>30</v>
      </c>
      <c r="Y5" s="5">
        <f>_xlfn.STDEV.P(T5:W5)</f>
        <v>15.811388300841896</v>
      </c>
      <c r="Z5">
        <f>Y5/SQRT(4)</f>
        <v>7.9056941504209481</v>
      </c>
    </row>
    <row r="6" spans="1:26" x14ac:dyDescent="0.2">
      <c r="A6" s="1" t="s">
        <v>2</v>
      </c>
      <c r="B6" s="4">
        <v>60</v>
      </c>
      <c r="C6" s="4">
        <v>50</v>
      </c>
      <c r="D6" s="4">
        <v>40</v>
      </c>
      <c r="E6" s="4">
        <v>40</v>
      </c>
      <c r="F6" s="4">
        <f>AVERAGE(B6:D6)</f>
        <v>50</v>
      </c>
      <c r="G6" s="5">
        <f t="shared" ref="G6:G8" si="0">_xlfn.STDEV.P(B6:E6)</f>
        <v>8.2915619758885004</v>
      </c>
      <c r="H6" s="5">
        <f t="shared" ref="H6:H8" si="1">G6/SQRT(4)</f>
        <v>4.1457809879442502</v>
      </c>
      <c r="J6" s="1" t="s">
        <v>2</v>
      </c>
      <c r="K6" s="4">
        <v>40</v>
      </c>
      <c r="L6" s="4">
        <v>40</v>
      </c>
      <c r="M6" s="4">
        <v>10</v>
      </c>
      <c r="N6" s="4">
        <v>20</v>
      </c>
      <c r="O6" s="4">
        <f t="shared" ref="O6" si="2">AVERAGE(K6:M6)</f>
        <v>30</v>
      </c>
      <c r="P6" s="5">
        <f t="shared" ref="P6:P8" si="3">_xlfn.STDEV.P(K6:N6)</f>
        <v>12.99038105676658</v>
      </c>
      <c r="Q6" s="5">
        <f t="shared" ref="Q6:Q8" si="4">P6/SQRT(4)</f>
        <v>6.49519052838329</v>
      </c>
      <c r="R6" s="1"/>
      <c r="S6" s="1" t="s">
        <v>2</v>
      </c>
      <c r="T6" s="1">
        <v>40</v>
      </c>
      <c r="U6" s="1">
        <v>30</v>
      </c>
      <c r="V6" s="1">
        <v>10</v>
      </c>
      <c r="W6" s="1">
        <v>20</v>
      </c>
      <c r="X6" s="5">
        <f t="shared" ref="X6" si="5">AVERAGE(T6:V6)</f>
        <v>26.666666666666668</v>
      </c>
      <c r="Y6" s="5">
        <f t="shared" ref="Y6:Y8" si="6">_xlfn.STDEV.P(T6:W6)</f>
        <v>11.180339887498949</v>
      </c>
      <c r="Z6">
        <f t="shared" ref="Z6:Z8" si="7">Y6/SQRT(4)</f>
        <v>5.5901699437494745</v>
      </c>
    </row>
    <row r="7" spans="1:26" x14ac:dyDescent="0.2">
      <c r="A7" s="1" t="s">
        <v>3</v>
      </c>
      <c r="B7" s="4">
        <v>80</v>
      </c>
      <c r="C7" s="4">
        <v>80</v>
      </c>
      <c r="D7" s="4">
        <v>30</v>
      </c>
      <c r="E7" s="4">
        <v>70</v>
      </c>
      <c r="F7" s="4">
        <f>AVERAGE(B7:E7)</f>
        <v>65</v>
      </c>
      <c r="G7" s="5">
        <f t="shared" si="0"/>
        <v>20.615528128088304</v>
      </c>
      <c r="H7" s="5">
        <f t="shared" si="1"/>
        <v>10.307764064044152</v>
      </c>
      <c r="J7" s="1" t="s">
        <v>3</v>
      </c>
      <c r="K7" s="4">
        <v>80</v>
      </c>
      <c r="L7" s="4">
        <v>40</v>
      </c>
      <c r="M7" s="4">
        <v>20</v>
      </c>
      <c r="N7" s="4">
        <v>20</v>
      </c>
      <c r="O7" s="4">
        <f>AVERAGE(K7:N7)</f>
        <v>40</v>
      </c>
      <c r="P7" s="5">
        <f t="shared" si="3"/>
        <v>24.494897427831781</v>
      </c>
      <c r="Q7" s="5">
        <f t="shared" si="4"/>
        <v>12.24744871391589</v>
      </c>
      <c r="R7" s="1"/>
      <c r="S7" s="1" t="s">
        <v>3</v>
      </c>
      <c r="T7" s="1">
        <v>60</v>
      </c>
      <c r="U7" s="1">
        <v>30</v>
      </c>
      <c r="V7" s="1">
        <v>10</v>
      </c>
      <c r="W7" s="1">
        <v>20</v>
      </c>
      <c r="X7" s="5">
        <f>AVERAGE(T7:W7)</f>
        <v>30</v>
      </c>
      <c r="Y7" s="5">
        <f t="shared" si="6"/>
        <v>18.708286933869708</v>
      </c>
      <c r="Z7">
        <f t="shared" si="7"/>
        <v>9.354143466934854</v>
      </c>
    </row>
    <row r="8" spans="1:26" x14ac:dyDescent="0.2">
      <c r="A8" s="1" t="s">
        <v>8</v>
      </c>
      <c r="B8" s="4">
        <v>90</v>
      </c>
      <c r="C8" s="4">
        <v>90</v>
      </c>
      <c r="D8" s="4">
        <v>40</v>
      </c>
      <c r="E8" s="4">
        <v>60</v>
      </c>
      <c r="F8" s="4">
        <f>AVERAGE(B8:E8)</f>
        <v>70</v>
      </c>
      <c r="G8" s="5">
        <f t="shared" si="0"/>
        <v>21.213203435596427</v>
      </c>
      <c r="H8" s="5">
        <f t="shared" si="1"/>
        <v>10.606601717798213</v>
      </c>
      <c r="J8" s="1" t="s">
        <v>8</v>
      </c>
      <c r="K8" s="4">
        <v>90</v>
      </c>
      <c r="L8" s="4">
        <v>80</v>
      </c>
      <c r="M8" s="4">
        <v>40</v>
      </c>
      <c r="N8" s="4">
        <v>40</v>
      </c>
      <c r="O8" s="4">
        <f>AVERAGE(K8:N8)</f>
        <v>62.5</v>
      </c>
      <c r="P8" s="5">
        <f t="shared" si="3"/>
        <v>22.776083947860748</v>
      </c>
      <c r="Q8" s="5">
        <f t="shared" si="4"/>
        <v>11.388041973930374</v>
      </c>
      <c r="R8" s="1"/>
      <c r="S8" s="1" t="s">
        <v>8</v>
      </c>
      <c r="T8" s="1">
        <v>90</v>
      </c>
      <c r="U8" s="1">
        <v>80</v>
      </c>
      <c r="V8" s="1">
        <v>20</v>
      </c>
      <c r="W8" s="1">
        <v>40</v>
      </c>
      <c r="X8" s="5">
        <f>AVERAGE(T8:W8)</f>
        <v>57.5</v>
      </c>
      <c r="Y8" s="5">
        <f t="shared" si="6"/>
        <v>28.613807855648993</v>
      </c>
      <c r="Z8">
        <f t="shared" si="7"/>
        <v>14.306903927824496</v>
      </c>
    </row>
    <row r="13" spans="1:26" x14ac:dyDescent="0.2">
      <c r="B13" s="4">
        <v>0</v>
      </c>
      <c r="C13" s="4">
        <v>24</v>
      </c>
      <c r="D13" s="4">
        <v>48</v>
      </c>
      <c r="E13" s="4">
        <v>72</v>
      </c>
      <c r="F13" t="s">
        <v>4</v>
      </c>
    </row>
    <row r="14" spans="1:26" x14ac:dyDescent="0.2">
      <c r="A14" s="2" t="s">
        <v>9</v>
      </c>
      <c r="B14" s="4">
        <v>100</v>
      </c>
      <c r="C14" s="4">
        <f>F5</f>
        <v>42.5</v>
      </c>
      <c r="D14" s="4">
        <f>O5</f>
        <v>30</v>
      </c>
      <c r="E14" s="4">
        <f>X5</f>
        <v>30</v>
      </c>
    </row>
    <row r="15" spans="1:26" x14ac:dyDescent="0.2">
      <c r="A15" s="2" t="s">
        <v>11</v>
      </c>
      <c r="B15" s="4">
        <v>100</v>
      </c>
      <c r="C15" s="4">
        <f>F6</f>
        <v>50</v>
      </c>
      <c r="D15" s="4">
        <f>O6</f>
        <v>30</v>
      </c>
      <c r="E15" s="5">
        <f>X6</f>
        <v>26.666666666666668</v>
      </c>
    </row>
    <row r="16" spans="1:26" x14ac:dyDescent="0.2">
      <c r="A16" s="2" t="s">
        <v>10</v>
      </c>
      <c r="B16" s="4">
        <v>100</v>
      </c>
      <c r="C16" s="4">
        <f>F7</f>
        <v>65</v>
      </c>
      <c r="D16" s="4">
        <f>O7</f>
        <v>40</v>
      </c>
      <c r="E16" s="4">
        <f>X7</f>
        <v>30</v>
      </c>
    </row>
    <row r="17" spans="1:6" x14ac:dyDescent="0.2">
      <c r="A17" s="2" t="s">
        <v>12</v>
      </c>
      <c r="B17" s="4">
        <v>100</v>
      </c>
      <c r="C17" s="4">
        <f>F8</f>
        <v>70</v>
      </c>
      <c r="D17" s="4">
        <f>O8</f>
        <v>62.5</v>
      </c>
      <c r="E17" s="4">
        <f>X8</f>
        <v>57.5</v>
      </c>
    </row>
    <row r="18" spans="1:6" x14ac:dyDescent="0.2">
      <c r="B18" s="6"/>
      <c r="C18" s="6"/>
      <c r="D18" s="6"/>
      <c r="E18" s="6"/>
    </row>
    <row r="19" spans="1:6" x14ac:dyDescent="0.2">
      <c r="B19" s="4">
        <v>0</v>
      </c>
      <c r="C19" s="4">
        <v>24</v>
      </c>
      <c r="D19" s="4">
        <v>48</v>
      </c>
      <c r="E19" s="4">
        <v>72</v>
      </c>
      <c r="F19" t="s">
        <v>13</v>
      </c>
    </row>
    <row r="20" spans="1:6" x14ac:dyDescent="0.2">
      <c r="A20" s="2" t="s">
        <v>9</v>
      </c>
      <c r="B20" s="4">
        <v>0</v>
      </c>
      <c r="C20" s="5">
        <f>H5</f>
        <v>8.9267855356785617</v>
      </c>
      <c r="D20" s="5">
        <f>Q5</f>
        <v>7.9056941504209481</v>
      </c>
      <c r="E20" s="5">
        <f>Z5</f>
        <v>7.9056941504209481</v>
      </c>
    </row>
    <row r="21" spans="1:6" x14ac:dyDescent="0.2">
      <c r="A21" s="2" t="s">
        <v>11</v>
      </c>
      <c r="B21" s="4">
        <v>0</v>
      </c>
      <c r="C21" s="5">
        <f t="shared" ref="C21:C22" si="8">H6</f>
        <v>4.1457809879442502</v>
      </c>
      <c r="D21" s="5">
        <f t="shared" ref="D21:D23" si="9">Q6</f>
        <v>6.49519052838329</v>
      </c>
      <c r="E21" s="5">
        <f>Z6</f>
        <v>5.5901699437494745</v>
      </c>
    </row>
    <row r="22" spans="1:6" x14ac:dyDescent="0.2">
      <c r="A22" s="2" t="s">
        <v>10</v>
      </c>
      <c r="B22" s="4">
        <v>0</v>
      </c>
      <c r="C22" s="5">
        <f t="shared" si="8"/>
        <v>10.307764064044152</v>
      </c>
      <c r="D22" s="5">
        <f t="shared" si="9"/>
        <v>12.24744871391589</v>
      </c>
      <c r="E22" s="5">
        <f>Z7</f>
        <v>9.354143466934854</v>
      </c>
    </row>
    <row r="23" spans="1:6" x14ac:dyDescent="0.2">
      <c r="A23" s="2" t="s">
        <v>12</v>
      </c>
      <c r="B23" s="4">
        <v>0</v>
      </c>
      <c r="C23" s="5">
        <f>H8</f>
        <v>10.606601717798213</v>
      </c>
      <c r="D23" s="5">
        <f t="shared" si="9"/>
        <v>11.388041973930374</v>
      </c>
      <c r="E23" s="5">
        <f>Z8</f>
        <v>14.306903927824496</v>
      </c>
    </row>
    <row r="26" spans="1:6" x14ac:dyDescent="0.2">
      <c r="B26" t="s">
        <v>20</v>
      </c>
    </row>
    <row r="27" spans="1:6" x14ac:dyDescent="0.2">
      <c r="A27" t="s">
        <v>14</v>
      </c>
      <c r="B27">
        <f>TTEST(T7:W7,T8:W8,2,1)</f>
        <v>4.8566856559801044E-2</v>
      </c>
    </row>
    <row r="28" spans="1:6" x14ac:dyDescent="0.2">
      <c r="A28" t="s">
        <v>15</v>
      </c>
      <c r="B28">
        <f>TTEST(T8:W8,T5:W5,2,1)</f>
        <v>7.5826491173579563E-2</v>
      </c>
    </row>
  </sheetData>
  <mergeCells count="3">
    <mergeCell ref="B3:D3"/>
    <mergeCell ref="K3:M3"/>
    <mergeCell ref="T3:V3"/>
  </mergeCells>
  <pageMargins left="0.7" right="0.7" top="0.78740157499999996" bottom="0.78740157499999996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4243-F53C-184C-A079-06CC5F12B20A}">
  <dimension ref="A1:F17"/>
  <sheetViews>
    <sheetView tabSelected="1" workbookViewId="0">
      <selection activeCell="F1" sqref="F1"/>
    </sheetView>
  </sheetViews>
  <sheetFormatPr baseColWidth="10" defaultRowHeight="15" x14ac:dyDescent="0.2"/>
  <cols>
    <col min="1" max="1" width="34" customWidth="1"/>
  </cols>
  <sheetData>
    <row r="1" spans="1:6" x14ac:dyDescent="0.2">
      <c r="A1" s="1" t="s">
        <v>21</v>
      </c>
      <c r="B1" s="4" t="s">
        <v>18</v>
      </c>
      <c r="C1" s="4" t="s">
        <v>19</v>
      </c>
      <c r="D1" s="4" t="s">
        <v>16</v>
      </c>
      <c r="E1" s="4" t="s">
        <v>17</v>
      </c>
      <c r="F1" t="s">
        <v>22</v>
      </c>
    </row>
    <row r="2" spans="1:6" x14ac:dyDescent="0.2">
      <c r="A2" s="1" t="s">
        <v>0</v>
      </c>
      <c r="B2" s="4">
        <v>60</v>
      </c>
      <c r="C2" s="4">
        <v>60</v>
      </c>
      <c r="D2" s="4">
        <v>30</v>
      </c>
      <c r="E2" s="4">
        <v>20</v>
      </c>
      <c r="F2" s="7">
        <v>24</v>
      </c>
    </row>
    <row r="3" spans="1:6" x14ac:dyDescent="0.2">
      <c r="A3" s="1" t="s">
        <v>2</v>
      </c>
      <c r="B3" s="4">
        <v>60</v>
      </c>
      <c r="C3" s="4">
        <v>50</v>
      </c>
      <c r="D3" s="4">
        <v>40</v>
      </c>
      <c r="E3" s="4">
        <v>40</v>
      </c>
      <c r="F3" s="7">
        <v>24</v>
      </c>
    </row>
    <row r="4" spans="1:6" x14ac:dyDescent="0.2">
      <c r="A4" s="1" t="s">
        <v>3</v>
      </c>
      <c r="B4" s="4">
        <v>80</v>
      </c>
      <c r="C4" s="4">
        <v>80</v>
      </c>
      <c r="D4" s="4">
        <v>30</v>
      </c>
      <c r="E4" s="4">
        <v>70</v>
      </c>
      <c r="F4" s="7">
        <v>24</v>
      </c>
    </row>
    <row r="5" spans="1:6" x14ac:dyDescent="0.2">
      <c r="A5" s="1" t="s">
        <v>8</v>
      </c>
      <c r="B5" s="4">
        <v>90</v>
      </c>
      <c r="C5" s="4">
        <v>90</v>
      </c>
      <c r="D5" s="4">
        <v>40</v>
      </c>
      <c r="E5" s="4">
        <v>60</v>
      </c>
      <c r="F5" s="7">
        <v>24</v>
      </c>
    </row>
    <row r="6" spans="1:6" x14ac:dyDescent="0.2">
      <c r="A6" s="1" t="s">
        <v>0</v>
      </c>
      <c r="B6" s="4">
        <v>40</v>
      </c>
      <c r="C6" s="4">
        <v>50</v>
      </c>
      <c r="D6" s="4">
        <v>20</v>
      </c>
      <c r="E6" s="4">
        <v>10</v>
      </c>
      <c r="F6" s="8">
        <v>48</v>
      </c>
    </row>
    <row r="7" spans="1:6" x14ac:dyDescent="0.2">
      <c r="A7" s="1" t="s">
        <v>2</v>
      </c>
      <c r="B7" s="4">
        <v>40</v>
      </c>
      <c r="C7" s="4">
        <v>40</v>
      </c>
      <c r="D7" s="4">
        <v>10</v>
      </c>
      <c r="E7" s="4">
        <v>20</v>
      </c>
      <c r="F7" s="8">
        <v>48</v>
      </c>
    </row>
    <row r="8" spans="1:6" x14ac:dyDescent="0.2">
      <c r="A8" s="1" t="s">
        <v>3</v>
      </c>
      <c r="B8" s="4">
        <v>80</v>
      </c>
      <c r="C8" s="4">
        <v>40</v>
      </c>
      <c r="D8" s="4">
        <v>20</v>
      </c>
      <c r="E8" s="4">
        <v>20</v>
      </c>
      <c r="F8" s="8">
        <v>48</v>
      </c>
    </row>
    <row r="9" spans="1:6" x14ac:dyDescent="0.2">
      <c r="A9" s="1" t="s">
        <v>8</v>
      </c>
      <c r="B9" s="4">
        <v>90</v>
      </c>
      <c r="C9" s="4">
        <v>80</v>
      </c>
      <c r="D9" s="4">
        <v>40</v>
      </c>
      <c r="E9" s="4">
        <v>40</v>
      </c>
      <c r="F9" s="8">
        <v>48</v>
      </c>
    </row>
    <row r="10" spans="1:6" x14ac:dyDescent="0.2">
      <c r="A10" s="1" t="s">
        <v>0</v>
      </c>
      <c r="B10" s="1">
        <v>40</v>
      </c>
      <c r="C10" s="1">
        <v>50</v>
      </c>
      <c r="D10" s="1">
        <v>20</v>
      </c>
      <c r="E10" s="1">
        <v>10</v>
      </c>
      <c r="F10" s="8">
        <v>72</v>
      </c>
    </row>
    <row r="11" spans="1:6" x14ac:dyDescent="0.2">
      <c r="A11" s="1" t="s">
        <v>2</v>
      </c>
      <c r="B11" s="1">
        <v>40</v>
      </c>
      <c r="C11" s="1">
        <v>30</v>
      </c>
      <c r="D11" s="1">
        <v>10</v>
      </c>
      <c r="E11" s="1">
        <v>20</v>
      </c>
      <c r="F11" s="8">
        <v>72</v>
      </c>
    </row>
    <row r="12" spans="1:6" x14ac:dyDescent="0.2">
      <c r="A12" s="1" t="s">
        <v>3</v>
      </c>
      <c r="B12" s="1">
        <v>60</v>
      </c>
      <c r="C12" s="1">
        <v>30</v>
      </c>
      <c r="D12" s="1">
        <v>10</v>
      </c>
      <c r="E12" s="1">
        <v>20</v>
      </c>
      <c r="F12" s="8">
        <v>72</v>
      </c>
    </row>
    <row r="13" spans="1:6" x14ac:dyDescent="0.2">
      <c r="A13" s="1" t="s">
        <v>8</v>
      </c>
      <c r="B13" s="1">
        <v>90</v>
      </c>
      <c r="C13" s="1">
        <v>80</v>
      </c>
      <c r="D13" s="1">
        <v>20</v>
      </c>
      <c r="E13" s="1">
        <v>40</v>
      </c>
      <c r="F13" s="8">
        <v>72</v>
      </c>
    </row>
    <row r="14" spans="1:6" x14ac:dyDescent="0.2">
      <c r="A14" s="1" t="s">
        <v>0</v>
      </c>
      <c r="B14" s="3">
        <v>100</v>
      </c>
      <c r="C14" s="3">
        <v>100</v>
      </c>
      <c r="D14" s="3">
        <v>100</v>
      </c>
      <c r="E14" s="3">
        <v>100</v>
      </c>
      <c r="F14" s="8">
        <v>0</v>
      </c>
    </row>
    <row r="15" spans="1:6" x14ac:dyDescent="0.2">
      <c r="A15" s="1" t="s">
        <v>2</v>
      </c>
      <c r="B15" s="3">
        <v>100</v>
      </c>
      <c r="C15" s="3">
        <v>100</v>
      </c>
      <c r="D15" s="3">
        <v>100</v>
      </c>
      <c r="E15" s="3">
        <v>100</v>
      </c>
      <c r="F15" s="8">
        <v>0</v>
      </c>
    </row>
    <row r="16" spans="1:6" x14ac:dyDescent="0.2">
      <c r="A16" s="1" t="s">
        <v>3</v>
      </c>
      <c r="B16" s="3">
        <v>100</v>
      </c>
      <c r="C16" s="3">
        <v>100</v>
      </c>
      <c r="D16" s="3">
        <v>100</v>
      </c>
      <c r="E16" s="3">
        <v>100</v>
      </c>
      <c r="F16" s="8">
        <v>0</v>
      </c>
    </row>
    <row r="17" spans="1:6" x14ac:dyDescent="0.2">
      <c r="A17" s="1" t="s">
        <v>8</v>
      </c>
      <c r="B17" s="3">
        <v>100</v>
      </c>
      <c r="C17" s="3">
        <v>100</v>
      </c>
      <c r="D17" s="3">
        <v>100</v>
      </c>
      <c r="E17" s="3">
        <v>100</v>
      </c>
      <c r="F17" s="8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Elisabetta Cacace</cp:lastModifiedBy>
  <cp:lastPrinted>2023-12-12T08:36:44Z</cp:lastPrinted>
  <dcterms:created xsi:type="dcterms:W3CDTF">2023-10-10T10:13:11Z</dcterms:created>
  <dcterms:modified xsi:type="dcterms:W3CDTF">2024-03-04T17:13:32Z</dcterms:modified>
</cp:coreProperties>
</file>