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elisabettacacace/Documents/EMBL/Nx/Nx_paper/input/"/>
    </mc:Choice>
  </mc:AlternateContent>
  <xr:revisionPtr revIDLastSave="0" documentId="13_ncr:1_{CF964E4D-780D-9749-85CE-67989A9127E6}" xr6:coauthVersionLast="47" xr6:coauthVersionMax="47" xr10:uidLastSave="{00000000-0000-0000-0000-000000000000}"/>
  <bookViews>
    <workbookView xWindow="0" yWindow="500" windowWidth="28800" windowHeight="17300" xr2:uid="{00000000-000D-0000-FFFF-FFFF00000000}"/>
  </bookViews>
  <sheets>
    <sheet name="species_all" sheetId="3" r:id="rId1"/>
    <sheet name="species_resolved" sheetId="4" r:id="rId2"/>
    <sheet name="Heat map" sheetId="5" r:id="rId3"/>
    <sheet name="Resistenz" sheetId="6" r:id="rId4"/>
    <sheet name="Anzahl" sheetId="7" r:id="rId5"/>
  </sheets>
  <definedNames>
    <definedName name="_xlnm._FilterDatabase" localSheetId="4" hidden="1">Anzahl!$A$1:$C$30</definedName>
    <definedName name="_xlnm._FilterDatabase" localSheetId="3" hidden="1">Resistenz!$A$72:$K$101</definedName>
    <definedName name="_xlnm._FilterDatabase" localSheetId="0" hidden="1">species_all!$A$1:$I$27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6" l="1"/>
  <c r="AE67" i="6"/>
  <c r="J53" i="6"/>
  <c r="X18" i="6"/>
  <c r="AE20" i="6"/>
  <c r="E13" i="6"/>
  <c r="B33" i="7" l="1"/>
  <c r="AD18" i="6"/>
  <c r="AC18" i="6"/>
  <c r="AB18" i="6"/>
  <c r="AA18" i="6"/>
  <c r="Z18" i="6"/>
  <c r="Y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D13" i="6"/>
  <c r="C13" i="6"/>
  <c r="B13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D32" i="5"/>
  <c r="E32" i="5"/>
  <c r="F32" i="5"/>
  <c r="L32" i="5"/>
  <c r="M32" i="5"/>
  <c r="N32" i="5"/>
  <c r="S32" i="5"/>
  <c r="T32" i="5"/>
  <c r="U32" i="5"/>
  <c r="V32" i="5"/>
  <c r="AD32" i="5"/>
  <c r="B32" i="5"/>
  <c r="AD24" i="5"/>
  <c r="AD30" i="5"/>
  <c r="AC27" i="5"/>
  <c r="AC28" i="5"/>
  <c r="AC29" i="5"/>
  <c r="AC30" i="5"/>
  <c r="AB24" i="5"/>
  <c r="AB25" i="5"/>
  <c r="AB26" i="5"/>
  <c r="AB30" i="5"/>
  <c r="AA29" i="5"/>
  <c r="AA30" i="5"/>
  <c r="AA24" i="5"/>
  <c r="Z24" i="5"/>
  <c r="Z25" i="5"/>
  <c r="Z26" i="5"/>
  <c r="Z27" i="5"/>
  <c r="Z28" i="5"/>
  <c r="Z29" i="5"/>
  <c r="Z30" i="5"/>
  <c r="Y24" i="5"/>
  <c r="Y25" i="5"/>
  <c r="Y26" i="5"/>
  <c r="Y30" i="5"/>
  <c r="X24" i="5"/>
  <c r="X25" i="5"/>
  <c r="X26" i="5"/>
  <c r="X27" i="5"/>
  <c r="W24" i="5"/>
  <c r="W28" i="5"/>
  <c r="W29" i="5"/>
  <c r="W30" i="5"/>
  <c r="V29" i="5"/>
  <c r="V30" i="5"/>
  <c r="U28" i="5"/>
  <c r="U29" i="5"/>
  <c r="U30" i="5"/>
  <c r="U24" i="5"/>
  <c r="U25" i="5"/>
  <c r="T26" i="5"/>
  <c r="T27" i="5"/>
  <c r="T28" i="5"/>
  <c r="T29" i="5"/>
  <c r="T30" i="5"/>
  <c r="S25" i="5"/>
  <c r="S26" i="5"/>
  <c r="S27" i="5"/>
  <c r="S28" i="5"/>
  <c r="S29" i="5"/>
  <c r="S30" i="5"/>
  <c r="R29" i="5"/>
  <c r="R30" i="5"/>
  <c r="R24" i="5"/>
  <c r="Q24" i="5"/>
  <c r="Q31" i="5" s="1"/>
  <c r="O24" i="5"/>
  <c r="P24" i="5"/>
  <c r="O25" i="5"/>
  <c r="P25" i="5"/>
  <c r="O26" i="5"/>
  <c r="O31" i="5" s="1"/>
  <c r="O28" i="5"/>
  <c r="O29" i="5"/>
  <c r="O30" i="5"/>
  <c r="P29" i="5"/>
  <c r="P30" i="5"/>
  <c r="N24" i="5"/>
  <c r="N31" i="5" s="1"/>
  <c r="N23" i="5" s="1"/>
  <c r="N28" i="5"/>
  <c r="N29" i="5"/>
  <c r="N30" i="5"/>
  <c r="M30" i="5"/>
  <c r="M24" i="5"/>
  <c r="M25" i="5"/>
  <c r="L30" i="5"/>
  <c r="K30" i="5"/>
  <c r="K24" i="5"/>
  <c r="J25" i="5"/>
  <c r="J31" i="5" s="1"/>
  <c r="J29" i="5"/>
  <c r="J30" i="5"/>
  <c r="I24" i="5"/>
  <c r="I25" i="5"/>
  <c r="H30" i="5"/>
  <c r="G27" i="5"/>
  <c r="G28" i="5"/>
  <c r="G29" i="5"/>
  <c r="G30" i="5"/>
  <c r="F27" i="5"/>
  <c r="F28" i="5"/>
  <c r="F29" i="5"/>
  <c r="F30" i="5"/>
  <c r="E26" i="5"/>
  <c r="E27" i="5"/>
  <c r="E28" i="5"/>
  <c r="E31" i="5" s="1"/>
  <c r="E23" i="5" s="1"/>
  <c r="E29" i="5"/>
  <c r="E30" i="5"/>
  <c r="D26" i="5"/>
  <c r="D27" i="5"/>
  <c r="D28" i="5"/>
  <c r="D29" i="5"/>
  <c r="D30" i="5"/>
  <c r="C26" i="5"/>
  <c r="C31" i="5" s="1"/>
  <c r="C27" i="5"/>
  <c r="C28" i="5"/>
  <c r="C29" i="5"/>
  <c r="C30" i="5"/>
  <c r="B28" i="5"/>
  <c r="B29" i="5"/>
  <c r="B30" i="5"/>
  <c r="I30" i="5"/>
  <c r="X30" i="5"/>
  <c r="Q30" i="5"/>
  <c r="J24" i="5"/>
  <c r="L24" i="5"/>
  <c r="S24" i="5"/>
  <c r="S31" i="5" s="1"/>
  <c r="S23" i="5" s="1"/>
  <c r="T24" i="5"/>
  <c r="V24" i="5"/>
  <c r="AC24" i="5"/>
  <c r="K25" i="5"/>
  <c r="L25" i="5"/>
  <c r="N25" i="5"/>
  <c r="Q25" i="5"/>
  <c r="R25" i="5"/>
  <c r="T25" i="5"/>
  <c r="V25" i="5"/>
  <c r="W25" i="5"/>
  <c r="AA25" i="5"/>
  <c r="AC25" i="5"/>
  <c r="AD25" i="5"/>
  <c r="J26" i="5"/>
  <c r="K26" i="5"/>
  <c r="L26" i="5"/>
  <c r="M26" i="5"/>
  <c r="N26" i="5"/>
  <c r="P26" i="5"/>
  <c r="Q26" i="5"/>
  <c r="R26" i="5"/>
  <c r="U26" i="5"/>
  <c r="V26" i="5"/>
  <c r="W26" i="5"/>
  <c r="AA26" i="5"/>
  <c r="AC26" i="5"/>
  <c r="AD26" i="5"/>
  <c r="J27" i="5"/>
  <c r="K27" i="5"/>
  <c r="L27" i="5"/>
  <c r="M27" i="5"/>
  <c r="N27" i="5"/>
  <c r="O27" i="5"/>
  <c r="P27" i="5"/>
  <c r="Q27" i="5"/>
  <c r="R27" i="5"/>
  <c r="U27" i="5"/>
  <c r="V27" i="5"/>
  <c r="W27" i="5"/>
  <c r="Y27" i="5"/>
  <c r="AA27" i="5"/>
  <c r="AB27" i="5"/>
  <c r="AD27" i="5"/>
  <c r="J28" i="5"/>
  <c r="K28" i="5"/>
  <c r="L28" i="5"/>
  <c r="M28" i="5"/>
  <c r="P28" i="5"/>
  <c r="Q28" i="5"/>
  <c r="R28" i="5"/>
  <c r="V28" i="5"/>
  <c r="X28" i="5"/>
  <c r="Y28" i="5"/>
  <c r="AA28" i="5"/>
  <c r="AB28" i="5"/>
  <c r="AD28" i="5"/>
  <c r="K29" i="5"/>
  <c r="L29" i="5"/>
  <c r="M29" i="5"/>
  <c r="Q29" i="5"/>
  <c r="X29" i="5"/>
  <c r="Y29" i="5"/>
  <c r="AB29" i="5"/>
  <c r="AD29" i="5"/>
  <c r="C24" i="5"/>
  <c r="D24" i="5"/>
  <c r="E24" i="5"/>
  <c r="F24" i="5"/>
  <c r="G24" i="5"/>
  <c r="G31" i="5" s="1"/>
  <c r="G23" i="5" s="1"/>
  <c r="H24" i="5"/>
  <c r="C25" i="5"/>
  <c r="D25" i="5"/>
  <c r="E25" i="5"/>
  <c r="F25" i="5"/>
  <c r="G25" i="5"/>
  <c r="H25" i="5"/>
  <c r="F26" i="5"/>
  <c r="G26" i="5"/>
  <c r="H26" i="5"/>
  <c r="I26" i="5"/>
  <c r="H27" i="5"/>
  <c r="I27" i="5"/>
  <c r="H28" i="5"/>
  <c r="I28" i="5"/>
  <c r="H29" i="5"/>
  <c r="I29" i="5"/>
  <c r="B27" i="5"/>
  <c r="B26" i="5"/>
  <c r="B25" i="5"/>
  <c r="B24" i="5"/>
  <c r="B31" i="5" s="1"/>
  <c r="B23" i="5" s="1"/>
  <c r="AD10" i="5"/>
  <c r="AC10" i="5"/>
  <c r="AC32" i="5" s="1"/>
  <c r="AB10" i="5"/>
  <c r="AB32" i="5" s="1"/>
  <c r="AA10" i="5"/>
  <c r="AA32" i="5" s="1"/>
  <c r="Z10" i="5"/>
  <c r="Z32" i="5" s="1"/>
  <c r="Y10" i="5"/>
  <c r="Y32" i="5" s="1"/>
  <c r="X10" i="5"/>
  <c r="W10" i="5"/>
  <c r="W32" i="5" s="1"/>
  <c r="V10" i="5"/>
  <c r="U10" i="5"/>
  <c r="T10" i="5"/>
  <c r="S10" i="5"/>
  <c r="R10" i="5"/>
  <c r="R32" i="5" s="1"/>
  <c r="Q10" i="5"/>
  <c r="Q32" i="5" s="1"/>
  <c r="P10" i="5"/>
  <c r="P32" i="5" s="1"/>
  <c r="O10" i="5"/>
  <c r="O32" i="5" s="1"/>
  <c r="N10" i="5"/>
  <c r="M10" i="5"/>
  <c r="L10" i="5"/>
  <c r="K10" i="5"/>
  <c r="K32" i="5" s="1"/>
  <c r="J10" i="5"/>
  <c r="J32" i="5" s="1"/>
  <c r="I10" i="5"/>
  <c r="I32" i="5" s="1"/>
  <c r="H10" i="5"/>
  <c r="H32" i="5" s="1"/>
  <c r="G10" i="5"/>
  <c r="G32" i="5" s="1"/>
  <c r="F10" i="5"/>
  <c r="E10" i="5"/>
  <c r="D10" i="5"/>
  <c r="C10" i="5"/>
  <c r="C32" i="5" s="1"/>
  <c r="B10" i="5"/>
  <c r="Q23" i="5" l="1"/>
  <c r="Y31" i="5"/>
  <c r="Y23" i="5" s="1"/>
  <c r="AA31" i="5"/>
  <c r="AA23" i="5" s="1"/>
  <c r="R31" i="5"/>
  <c r="R23" i="5" s="1"/>
  <c r="AE10" i="5"/>
  <c r="V31" i="5"/>
  <c r="V23" i="5" s="1"/>
  <c r="AB31" i="5"/>
  <c r="D31" i="5"/>
  <c r="D23" i="5" s="1"/>
  <c r="H31" i="5"/>
  <c r="H23" i="5" s="1"/>
  <c r="T31" i="5"/>
  <c r="T23" i="5" s="1"/>
  <c r="J23" i="5"/>
  <c r="K31" i="5"/>
  <c r="K23" i="5" s="1"/>
  <c r="L31" i="5"/>
  <c r="L23" i="5" s="1"/>
  <c r="P31" i="5"/>
  <c r="P23" i="5" s="1"/>
  <c r="W31" i="5"/>
  <c r="W23" i="5" s="1"/>
  <c r="C23" i="5"/>
  <c r="O23" i="5"/>
  <c r="AD31" i="5"/>
  <c r="AD23" i="5" s="1"/>
  <c r="F31" i="5"/>
  <c r="F23" i="5" s="1"/>
  <c r="I31" i="5"/>
  <c r="I23" i="5" s="1"/>
  <c r="M31" i="5"/>
  <c r="M23" i="5" s="1"/>
  <c r="U31" i="5"/>
  <c r="U23" i="5" s="1"/>
  <c r="Z31" i="5"/>
  <c r="Z23" i="5" s="1"/>
  <c r="X31" i="5"/>
  <c r="C12" i="7"/>
  <c r="C6" i="7"/>
  <c r="C22" i="7"/>
  <c r="C11" i="7"/>
  <c r="AB23" i="5"/>
  <c r="X32" i="5"/>
  <c r="AE32" i="5" s="1"/>
  <c r="B19" i="6"/>
  <c r="B11" i="6" s="1"/>
  <c r="L19" i="6"/>
  <c r="L11" i="6" s="1"/>
  <c r="AC31" i="5"/>
  <c r="AC23" i="5" s="1"/>
  <c r="C10" i="7"/>
  <c r="C7" i="7"/>
  <c r="C19" i="7"/>
  <c r="C17" i="7"/>
  <c r="C4" i="7"/>
  <c r="C15" i="7"/>
  <c r="C14" i="7"/>
  <c r="C25" i="7"/>
  <c r="C13" i="7"/>
  <c r="C21" i="7"/>
  <c r="C20" i="7"/>
  <c r="C8" i="7"/>
  <c r="C18" i="7"/>
  <c r="C29" i="7"/>
  <c r="C16" i="7"/>
  <c r="C3" i="7"/>
  <c r="C26" i="7"/>
  <c r="C24" i="7"/>
  <c r="C9" i="7"/>
  <c r="C2" i="7"/>
  <c r="C30" i="7"/>
  <c r="C5" i="7"/>
  <c r="C28" i="7"/>
  <c r="C27" i="7"/>
  <c r="C23" i="7"/>
  <c r="X19" i="6"/>
  <c r="X11" i="6" s="1"/>
  <c r="U19" i="6"/>
  <c r="U11" i="6" s="1"/>
  <c r="J19" i="6"/>
  <c r="J11" i="6" s="1"/>
  <c r="G19" i="6"/>
  <c r="G11" i="6" s="1"/>
  <c r="S19" i="6"/>
  <c r="S11" i="6" s="1"/>
  <c r="N19" i="6"/>
  <c r="N11" i="6" s="1"/>
  <c r="Z19" i="6"/>
  <c r="Z11" i="6" s="1"/>
  <c r="D19" i="6"/>
  <c r="D11" i="6" s="1"/>
  <c r="P19" i="6"/>
  <c r="P11" i="6" s="1"/>
  <c r="AB19" i="6"/>
  <c r="AB11" i="6" s="1"/>
  <c r="T19" i="6"/>
  <c r="T11" i="6" s="1"/>
  <c r="V19" i="6"/>
  <c r="V11" i="6" s="1"/>
  <c r="C19" i="6"/>
  <c r="C11" i="6" s="1"/>
  <c r="O19" i="6"/>
  <c r="O11" i="6" s="1"/>
  <c r="AA19" i="6"/>
  <c r="AA11" i="6" s="1"/>
  <c r="E19" i="6"/>
  <c r="E11" i="6" s="1"/>
  <c r="Q19" i="6"/>
  <c r="Q11" i="6" s="1"/>
  <c r="AC19" i="6"/>
  <c r="AC11" i="6" s="1"/>
  <c r="H19" i="6"/>
  <c r="H11" i="6" s="1"/>
  <c r="I19" i="6"/>
  <c r="I11" i="6" s="1"/>
  <c r="K19" i="6"/>
  <c r="K11" i="6" s="1"/>
  <c r="W19" i="6"/>
  <c r="W11" i="6" s="1"/>
  <c r="F19" i="6"/>
  <c r="F11" i="6" s="1"/>
  <c r="R19" i="6"/>
  <c r="R11" i="6" s="1"/>
  <c r="AD19" i="6"/>
  <c r="AD11" i="6" s="1"/>
  <c r="M19" i="6"/>
  <c r="M11" i="6" s="1"/>
  <c r="Y19" i="6"/>
  <c r="Y11" i="6" s="1"/>
  <c r="AF10" i="5"/>
  <c r="X23" i="5" l="1"/>
  <c r="H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G10" i="4"/>
  <c r="F10" i="4"/>
  <c r="E10" i="4"/>
  <c r="D10" i="4"/>
  <c r="C10" i="4"/>
  <c r="B10" i="4"/>
  <c r="AE10" i="4" l="1"/>
  <c r="AF10" i="4" s="1"/>
</calcChain>
</file>

<file path=xl/sharedStrings.xml><?xml version="1.0" encoding="utf-8"?>
<sst xmlns="http://schemas.openxmlformats.org/spreadsheetml/2006/main" count="284" uniqueCount="50">
  <si>
    <t>n</t>
  </si>
  <si>
    <t>≤1</t>
  </si>
  <si>
    <t>strain</t>
  </si>
  <si>
    <t>Acinetobacter baumannii</t>
  </si>
  <si>
    <r>
      <rPr>
        <b/>
        <i/>
        <sz val="11"/>
        <color theme="1"/>
        <rFont val="Calibri"/>
        <family val="2"/>
        <scheme val="minor"/>
      </rPr>
      <t>Acinetobacter</t>
    </r>
    <r>
      <rPr>
        <b/>
        <sz val="12"/>
        <color theme="1"/>
        <rFont val="Calibri"/>
        <family val="2"/>
        <scheme val="minor"/>
      </rPr>
      <t xml:space="preserve"> johnsonii</t>
    </r>
  </si>
  <si>
    <r>
      <rPr>
        <b/>
        <i/>
        <sz val="11"/>
        <color theme="1"/>
        <rFont val="Calibri"/>
        <family val="2"/>
        <scheme val="minor"/>
      </rPr>
      <t>Acinetobacter</t>
    </r>
    <r>
      <rPr>
        <b/>
        <sz val="12"/>
        <color theme="1"/>
        <rFont val="Calibri"/>
        <family val="2"/>
        <scheme val="minor"/>
      </rPr>
      <t xml:space="preserve"> junii</t>
    </r>
  </si>
  <si>
    <r>
      <rPr>
        <b/>
        <i/>
        <sz val="11"/>
        <color theme="1"/>
        <rFont val="Calibri"/>
        <family val="2"/>
        <scheme val="minor"/>
      </rPr>
      <t>Acinetobacter</t>
    </r>
    <r>
      <rPr>
        <b/>
        <sz val="12"/>
        <color theme="1"/>
        <rFont val="Calibri"/>
        <family val="2"/>
        <scheme val="minor"/>
      </rPr>
      <t xml:space="preserve"> Lwoffii</t>
    </r>
  </si>
  <si>
    <r>
      <rPr>
        <b/>
        <i/>
        <sz val="11"/>
        <color theme="1"/>
        <rFont val="Calibri"/>
        <family val="2"/>
        <scheme val="minor"/>
      </rPr>
      <t>Acinetobacter</t>
    </r>
    <r>
      <rPr>
        <b/>
        <sz val="12"/>
        <color theme="1"/>
        <rFont val="Calibri"/>
        <family val="2"/>
        <scheme val="minor"/>
      </rPr>
      <t xml:space="preserve"> pittii</t>
    </r>
  </si>
  <si>
    <r>
      <rPr>
        <b/>
        <i/>
        <sz val="11"/>
        <color theme="1"/>
        <rFont val="Calibri"/>
        <family val="2"/>
        <scheme val="minor"/>
      </rPr>
      <t>Acinetobacter</t>
    </r>
    <r>
      <rPr>
        <b/>
        <sz val="12"/>
        <color theme="1"/>
        <rFont val="Calibri"/>
        <family val="2"/>
        <scheme val="minor"/>
      </rPr>
      <t xml:space="preserve"> ursingii</t>
    </r>
  </si>
  <si>
    <t>Achrombacter xyloxidans</t>
  </si>
  <si>
    <t>Burkholderia cenocepacia</t>
  </si>
  <si>
    <t>Citrobacter freundii</t>
  </si>
  <si>
    <t>Citrobacter koseri</t>
  </si>
  <si>
    <t>Escherichia coli</t>
  </si>
  <si>
    <t>Hafnia alvei</t>
  </si>
  <si>
    <t>Klebsiella aerogenes</t>
  </si>
  <si>
    <t>Klebsiella oxytoca</t>
  </si>
  <si>
    <t>Klebsiella pneumoniae</t>
  </si>
  <si>
    <t>Morganella Morganii</t>
  </si>
  <si>
    <t>Moraxella catarrhalis</t>
  </si>
  <si>
    <t>Moraxella osloensis</t>
  </si>
  <si>
    <t>Neisseria gonorrhoeae</t>
  </si>
  <si>
    <t>Proteus mirabilis</t>
  </si>
  <si>
    <t>Proteus vulgaris</t>
  </si>
  <si>
    <t xml:space="preserve">Pseudomonas aeruginosa </t>
  </si>
  <si>
    <t>Pseudomonas putida</t>
  </si>
  <si>
    <t>Psychrobacter spp.</t>
  </si>
  <si>
    <t>Salmonella spp.</t>
  </si>
  <si>
    <t xml:space="preserve">Serratia marcescens </t>
  </si>
  <si>
    <t>Shigella spp.</t>
  </si>
  <si>
    <t xml:space="preserve">Stenotrophomonas maltophilia </t>
  </si>
  <si>
    <t>Enterobacter cloacae</t>
  </si>
  <si>
    <t>MIC</t>
  </si>
  <si>
    <t>Acinetobacter johnsonii</t>
  </si>
  <si>
    <t>Acinetobacter junii</t>
  </si>
  <si>
    <t>Acinetobacter Lwoffii</t>
  </si>
  <si>
    <t>Acinetobacter pittii</t>
  </si>
  <si>
    <t>Acinetobacter ursingii</t>
  </si>
  <si>
    <t>SUMME</t>
  </si>
  <si>
    <t>ANZAHL</t>
  </si>
  <si>
    <t>MW MIC</t>
  </si>
  <si>
    <t>Species</t>
  </si>
  <si>
    <t>Anzahl</t>
  </si>
  <si>
    <t>%</t>
  </si>
  <si>
    <t>delta</t>
  </si>
  <si>
    <t>sum</t>
  </si>
  <si>
    <t>last</t>
  </si>
  <si>
    <t>Acinetobacter lwoffii</t>
  </si>
  <si>
    <t>Morganella morganii</t>
  </si>
  <si>
    <t>Achromobacter xylosoxidans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</si>
</sst>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F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Anzahl!$A$2:$A$30</c:f>
              <c:strCache>
                <c:ptCount val="29"/>
                <c:pt idx="0">
                  <c:v>Escherichia coli</c:v>
                </c:pt>
                <c:pt idx="1">
                  <c:v>Acinetobacter baumannii</c:v>
                </c:pt>
                <c:pt idx="2">
                  <c:v>Klebsiella pneumoniae</c:v>
                </c:pt>
                <c:pt idx="3">
                  <c:v>Proteus mirabilis</c:v>
                </c:pt>
                <c:pt idx="4">
                  <c:v>Citrobacter freundii</c:v>
                </c:pt>
                <c:pt idx="5">
                  <c:v>Pseudomonas aeruginosa </c:v>
                </c:pt>
                <c:pt idx="6">
                  <c:v>Enterobacter cloacae</c:v>
                </c:pt>
                <c:pt idx="7">
                  <c:v>Serratia marcescens </c:v>
                </c:pt>
                <c:pt idx="8">
                  <c:v>Morganella Morganii</c:v>
                </c:pt>
                <c:pt idx="9">
                  <c:v>Stenotrophomonas maltophilia </c:v>
                </c:pt>
                <c:pt idx="10">
                  <c:v>Klebsiella oxytoca</c:v>
                </c:pt>
                <c:pt idx="11">
                  <c:v>Citrobacter koseri</c:v>
                </c:pt>
                <c:pt idx="12">
                  <c:v>Achrombacter xyloxidans</c:v>
                </c:pt>
                <c:pt idx="13">
                  <c:v>Neisseria gonorrhoeae</c:v>
                </c:pt>
                <c:pt idx="14">
                  <c:v>Moraxella catarrhalis</c:v>
                </c:pt>
                <c:pt idx="15">
                  <c:v>Burkholderia cenocepacia</c:v>
                </c:pt>
                <c:pt idx="16">
                  <c:v>Acinetobacter pittii</c:v>
                </c:pt>
                <c:pt idx="17">
                  <c:v>Acinetobacter johnsonii</c:v>
                </c:pt>
                <c:pt idx="18">
                  <c:v>Pseudomonas putida</c:v>
                </c:pt>
                <c:pt idx="19">
                  <c:v>Salmonella spp.</c:v>
                </c:pt>
                <c:pt idx="20">
                  <c:v>Proteus vulgaris</c:v>
                </c:pt>
                <c:pt idx="21">
                  <c:v>Acinetobacter ursingii</c:v>
                </c:pt>
                <c:pt idx="22">
                  <c:v>Acinetobacter junii</c:v>
                </c:pt>
                <c:pt idx="23">
                  <c:v>Acinetobacter Lwoffii</c:v>
                </c:pt>
                <c:pt idx="24">
                  <c:v>Shigella spp.</c:v>
                </c:pt>
                <c:pt idx="25">
                  <c:v>Moraxella osloensis</c:v>
                </c:pt>
                <c:pt idx="26">
                  <c:v>Hafnia alvei</c:v>
                </c:pt>
                <c:pt idx="27">
                  <c:v>Klebsiella aerogenes</c:v>
                </c:pt>
                <c:pt idx="28">
                  <c:v>Psychrobacter spp.</c:v>
                </c:pt>
              </c:strCache>
            </c:strRef>
          </c:cat>
          <c:val>
            <c:numRef>
              <c:f>Anzahl!$B$2:$B$30</c:f>
              <c:numCache>
                <c:formatCode>General</c:formatCode>
                <c:ptCount val="29"/>
                <c:pt idx="0">
                  <c:v>251</c:v>
                </c:pt>
                <c:pt idx="1">
                  <c:v>183</c:v>
                </c:pt>
                <c:pt idx="2">
                  <c:v>110</c:v>
                </c:pt>
                <c:pt idx="3">
                  <c:v>55</c:v>
                </c:pt>
                <c:pt idx="4">
                  <c:v>52</c:v>
                </c:pt>
                <c:pt idx="5">
                  <c:v>52</c:v>
                </c:pt>
                <c:pt idx="6">
                  <c:v>36</c:v>
                </c:pt>
                <c:pt idx="7">
                  <c:v>28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15</c:v>
                </c:pt>
                <c:pt idx="15">
                  <c:v>14</c:v>
                </c:pt>
                <c:pt idx="16">
                  <c:v>14</c:v>
                </c:pt>
                <c:pt idx="17">
                  <c:v>13</c:v>
                </c:pt>
                <c:pt idx="18">
                  <c:v>11</c:v>
                </c:pt>
                <c:pt idx="19">
                  <c:v>11</c:v>
                </c:pt>
                <c:pt idx="20">
                  <c:v>9</c:v>
                </c:pt>
                <c:pt idx="21">
                  <c:v>8</c:v>
                </c:pt>
                <c:pt idx="22">
                  <c:v>8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1-4BCF-88AE-0BC2360F4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2885824"/>
        <c:axId val="1642890816"/>
      </c:barChart>
      <c:catAx>
        <c:axId val="1642885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42890816"/>
        <c:crosses val="autoZero"/>
        <c:auto val="1"/>
        <c:lblAlgn val="ctr"/>
        <c:lblOffset val="100"/>
        <c:noMultiLvlLbl val="0"/>
      </c:catAx>
      <c:valAx>
        <c:axId val="164289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4288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374649</xdr:colOff>
      <xdr:row>0</xdr:row>
      <xdr:rowOff>117929</xdr:rowOff>
    </xdr:from>
    <xdr:to>
      <xdr:col>5</xdr:col>
      <xdr:colOff>1343025</xdr:colOff>
      <xdr:row>30</xdr:row>
      <xdr:rowOff>4536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zoomScale="156" zoomScaleNormal="156" workbookViewId="0">
      <selection activeCell="A14" sqref="A14"/>
    </sheetView>
  </sheetViews>
  <sheetFormatPr baseColWidth="10" defaultRowHeight="16" x14ac:dyDescent="0.2"/>
  <cols>
    <col min="1" max="1" width="30.6640625" customWidth="1"/>
  </cols>
  <sheetData>
    <row r="1" spans="1:9" x14ac:dyDescent="0.2">
      <c r="A1" s="8" t="s">
        <v>2</v>
      </c>
      <c r="B1" s="8" t="s">
        <v>0</v>
      </c>
      <c r="C1" s="8">
        <v>1</v>
      </c>
      <c r="D1" s="8">
        <v>2</v>
      </c>
      <c r="E1" s="8">
        <v>4</v>
      </c>
      <c r="F1" s="8">
        <v>8</v>
      </c>
      <c r="G1" s="8">
        <v>16</v>
      </c>
      <c r="H1" s="8">
        <v>32</v>
      </c>
      <c r="I1" s="8">
        <v>64</v>
      </c>
    </row>
    <row r="2" spans="1:9" ht="17" x14ac:dyDescent="0.2">
      <c r="A2" s="1" t="s">
        <v>24</v>
      </c>
      <c r="B2" s="3">
        <v>52</v>
      </c>
      <c r="C2" s="3">
        <v>0</v>
      </c>
      <c r="D2" s="3">
        <v>0</v>
      </c>
      <c r="E2" s="3">
        <v>0</v>
      </c>
      <c r="F2" s="3">
        <v>0</v>
      </c>
      <c r="G2" s="3">
        <v>14</v>
      </c>
      <c r="H2" s="3">
        <v>20</v>
      </c>
      <c r="I2" s="3">
        <v>18</v>
      </c>
    </row>
    <row r="3" spans="1:9" ht="17" x14ac:dyDescent="0.2">
      <c r="A3" s="1" t="s">
        <v>28</v>
      </c>
      <c r="B3" s="3">
        <v>28</v>
      </c>
      <c r="C3" s="3">
        <v>0</v>
      </c>
      <c r="D3" s="3">
        <v>0</v>
      </c>
      <c r="E3" s="3">
        <v>0</v>
      </c>
      <c r="F3" s="3">
        <v>4</v>
      </c>
      <c r="G3" s="3">
        <v>10</v>
      </c>
      <c r="H3" s="3">
        <v>14</v>
      </c>
      <c r="I3" s="3">
        <v>0</v>
      </c>
    </row>
    <row r="4" spans="1:9" ht="17" x14ac:dyDescent="0.2">
      <c r="A4" s="1" t="s">
        <v>25</v>
      </c>
      <c r="B4" s="3">
        <v>11</v>
      </c>
      <c r="C4" s="3">
        <v>0</v>
      </c>
      <c r="D4" s="3">
        <v>0</v>
      </c>
      <c r="E4" s="3">
        <v>0</v>
      </c>
      <c r="F4" s="3">
        <v>1</v>
      </c>
      <c r="G4" s="3">
        <v>5</v>
      </c>
      <c r="H4" s="3">
        <v>5</v>
      </c>
      <c r="I4" s="3">
        <v>0</v>
      </c>
    </row>
    <row r="5" spans="1:9" ht="17" x14ac:dyDescent="0.2">
      <c r="A5" s="1" t="s">
        <v>10</v>
      </c>
      <c r="B5" s="3">
        <v>14</v>
      </c>
      <c r="C5" s="3">
        <v>0</v>
      </c>
      <c r="D5" s="3">
        <v>0</v>
      </c>
      <c r="E5" s="3">
        <v>2</v>
      </c>
      <c r="F5" s="3">
        <v>2</v>
      </c>
      <c r="G5" s="3">
        <v>4</v>
      </c>
      <c r="H5" s="3">
        <v>5</v>
      </c>
      <c r="I5" s="3">
        <v>1</v>
      </c>
    </row>
    <row r="6" spans="1:9" ht="17" x14ac:dyDescent="0.2">
      <c r="A6" s="1" t="s">
        <v>17</v>
      </c>
      <c r="B6" s="3">
        <v>110</v>
      </c>
      <c r="C6" s="3">
        <v>0</v>
      </c>
      <c r="D6" s="3">
        <v>3</v>
      </c>
      <c r="E6" s="3">
        <v>11</v>
      </c>
      <c r="F6" s="3">
        <v>31</v>
      </c>
      <c r="G6" s="3">
        <v>33</v>
      </c>
      <c r="H6" s="3">
        <v>25</v>
      </c>
      <c r="I6" s="3">
        <v>7</v>
      </c>
    </row>
    <row r="7" spans="1:9" ht="17" x14ac:dyDescent="0.2">
      <c r="A7" s="1" t="s">
        <v>31</v>
      </c>
      <c r="B7" s="3">
        <v>36</v>
      </c>
      <c r="C7" s="3">
        <v>0</v>
      </c>
      <c r="D7" s="3">
        <v>0</v>
      </c>
      <c r="E7" s="3">
        <v>1</v>
      </c>
      <c r="F7" s="3">
        <v>13</v>
      </c>
      <c r="G7" s="3">
        <v>18</v>
      </c>
      <c r="H7" s="3">
        <v>4</v>
      </c>
      <c r="I7" s="3">
        <v>0</v>
      </c>
    </row>
    <row r="8" spans="1:9" ht="17" x14ac:dyDescent="0.2">
      <c r="A8" s="1" t="s">
        <v>11</v>
      </c>
      <c r="B8" s="3">
        <v>52</v>
      </c>
      <c r="C8" s="3">
        <v>1</v>
      </c>
      <c r="D8" s="3">
        <v>0</v>
      </c>
      <c r="E8" s="3">
        <v>8</v>
      </c>
      <c r="F8" s="3">
        <v>32</v>
      </c>
      <c r="G8" s="3">
        <v>11</v>
      </c>
      <c r="H8" s="3">
        <v>0</v>
      </c>
      <c r="I8" s="3">
        <v>0</v>
      </c>
    </row>
    <row r="9" spans="1:9" ht="17" x14ac:dyDescent="0.2">
      <c r="A9" s="1" t="s">
        <v>48</v>
      </c>
      <c r="B9" s="3">
        <v>22</v>
      </c>
      <c r="C9" s="3">
        <v>0</v>
      </c>
      <c r="D9" s="3">
        <v>2</v>
      </c>
      <c r="E9" s="3">
        <v>2</v>
      </c>
      <c r="F9" s="3">
        <v>13</v>
      </c>
      <c r="G9" s="3">
        <v>5</v>
      </c>
      <c r="H9" s="3">
        <v>0</v>
      </c>
      <c r="I9" s="3">
        <v>0</v>
      </c>
    </row>
    <row r="10" spans="1:9" ht="17" x14ac:dyDescent="0.2">
      <c r="A10" s="1" t="s">
        <v>30</v>
      </c>
      <c r="B10" s="3">
        <v>21</v>
      </c>
      <c r="C10" s="3">
        <v>0</v>
      </c>
      <c r="D10" s="3">
        <v>3</v>
      </c>
      <c r="E10" s="3">
        <v>8</v>
      </c>
      <c r="F10" s="3">
        <v>4</v>
      </c>
      <c r="G10" s="3">
        <v>5</v>
      </c>
      <c r="H10" s="3">
        <v>1</v>
      </c>
      <c r="I10" s="3">
        <v>0</v>
      </c>
    </row>
    <row r="11" spans="1:9" ht="17" x14ac:dyDescent="0.2">
      <c r="A11" s="1" t="s">
        <v>12</v>
      </c>
      <c r="B11" s="3">
        <v>19</v>
      </c>
      <c r="C11" s="3">
        <v>0</v>
      </c>
      <c r="D11" s="3">
        <v>1</v>
      </c>
      <c r="E11" s="3">
        <v>6</v>
      </c>
      <c r="F11" s="3">
        <v>9</v>
      </c>
      <c r="G11" s="3">
        <v>2</v>
      </c>
      <c r="H11" s="3">
        <v>1</v>
      </c>
      <c r="I11" s="3">
        <v>0</v>
      </c>
    </row>
    <row r="12" spans="1:9" ht="17" x14ac:dyDescent="0.2">
      <c r="A12" s="1" t="s">
        <v>16</v>
      </c>
      <c r="B12" s="3">
        <v>20</v>
      </c>
      <c r="C12" s="3">
        <v>0</v>
      </c>
      <c r="D12" s="3">
        <v>0</v>
      </c>
      <c r="E12" s="3">
        <v>1</v>
      </c>
      <c r="F12" s="3">
        <v>18</v>
      </c>
      <c r="G12" s="3">
        <v>1</v>
      </c>
      <c r="H12" s="3">
        <v>0</v>
      </c>
      <c r="I12" s="3">
        <v>0</v>
      </c>
    </row>
    <row r="13" spans="1:9" ht="17" x14ac:dyDescent="0.2">
      <c r="A13" s="1" t="s">
        <v>49</v>
      </c>
      <c r="B13" s="3">
        <v>18</v>
      </c>
      <c r="C13" s="3">
        <v>3</v>
      </c>
      <c r="D13" s="3">
        <v>4</v>
      </c>
      <c r="E13" s="3">
        <v>4</v>
      </c>
      <c r="F13" s="3">
        <v>3</v>
      </c>
      <c r="G13" s="3">
        <v>3</v>
      </c>
      <c r="H13" s="3">
        <v>1</v>
      </c>
      <c r="I13" s="3">
        <v>0</v>
      </c>
    </row>
    <row r="14" spans="1:9" ht="17" x14ac:dyDescent="0.2">
      <c r="A14" s="1" t="s">
        <v>21</v>
      </c>
      <c r="B14" s="3">
        <v>16</v>
      </c>
      <c r="C14" s="3">
        <v>0</v>
      </c>
      <c r="D14" s="3">
        <v>0</v>
      </c>
      <c r="E14" s="3">
        <v>5</v>
      </c>
      <c r="F14" s="3">
        <v>11</v>
      </c>
      <c r="G14" s="3">
        <v>0</v>
      </c>
      <c r="H14" s="3">
        <v>0</v>
      </c>
      <c r="I14" s="3">
        <v>0</v>
      </c>
    </row>
    <row r="15" spans="1:9" ht="17" x14ac:dyDescent="0.2">
      <c r="A15" s="1" t="s">
        <v>14</v>
      </c>
      <c r="B15" s="3">
        <v>4</v>
      </c>
      <c r="C15" s="3">
        <v>0</v>
      </c>
      <c r="D15" s="3">
        <v>1</v>
      </c>
      <c r="E15" s="3">
        <v>1</v>
      </c>
      <c r="F15" s="3">
        <v>2</v>
      </c>
      <c r="G15" s="3">
        <v>0</v>
      </c>
      <c r="H15" s="3">
        <v>0</v>
      </c>
      <c r="I15" s="3">
        <v>0</v>
      </c>
    </row>
    <row r="16" spans="1:9" ht="17" x14ac:dyDescent="0.2">
      <c r="A16" s="1" t="s">
        <v>27</v>
      </c>
      <c r="B16" s="3">
        <v>11</v>
      </c>
      <c r="C16" s="3">
        <v>0</v>
      </c>
      <c r="D16" s="3">
        <v>2</v>
      </c>
      <c r="E16" s="3">
        <v>6</v>
      </c>
      <c r="F16" s="3">
        <v>2</v>
      </c>
      <c r="G16" s="3">
        <v>1</v>
      </c>
      <c r="H16" s="3">
        <v>0</v>
      </c>
      <c r="I16" s="3">
        <v>0</v>
      </c>
    </row>
    <row r="17" spans="1:9" ht="17" x14ac:dyDescent="0.2">
      <c r="A17" s="1" t="s">
        <v>13</v>
      </c>
      <c r="B17" s="3">
        <v>251</v>
      </c>
      <c r="C17" s="3">
        <v>28</v>
      </c>
      <c r="D17" s="3">
        <v>55</v>
      </c>
      <c r="E17" s="3">
        <v>69</v>
      </c>
      <c r="F17" s="3">
        <v>81</v>
      </c>
      <c r="G17" s="3">
        <v>17</v>
      </c>
      <c r="H17" s="3">
        <v>1</v>
      </c>
      <c r="I17" s="3">
        <v>0</v>
      </c>
    </row>
    <row r="18" spans="1:9" ht="17" x14ac:dyDescent="0.2">
      <c r="A18" s="1" t="s">
        <v>22</v>
      </c>
      <c r="B18" s="3">
        <v>55</v>
      </c>
      <c r="C18" s="3">
        <v>15</v>
      </c>
      <c r="D18" s="3">
        <v>7</v>
      </c>
      <c r="E18" s="3">
        <v>7</v>
      </c>
      <c r="F18" s="3">
        <v>22</v>
      </c>
      <c r="G18" s="3">
        <v>4</v>
      </c>
      <c r="H18" s="3">
        <v>0</v>
      </c>
      <c r="I18" s="3">
        <v>0</v>
      </c>
    </row>
    <row r="19" spans="1:9" ht="17" x14ac:dyDescent="0.2">
      <c r="A19" s="1" t="s">
        <v>23</v>
      </c>
      <c r="B19" s="3">
        <v>9</v>
      </c>
      <c r="C19" s="3">
        <v>0</v>
      </c>
      <c r="D19" s="3">
        <v>3</v>
      </c>
      <c r="E19" s="3">
        <v>5</v>
      </c>
      <c r="F19" s="3">
        <v>1</v>
      </c>
      <c r="G19" s="3">
        <v>0</v>
      </c>
      <c r="H19" s="3">
        <v>0</v>
      </c>
      <c r="I19" s="3">
        <v>0</v>
      </c>
    </row>
    <row r="20" spans="1:9" ht="17" x14ac:dyDescent="0.2">
      <c r="A20" s="1" t="s">
        <v>29</v>
      </c>
      <c r="B20" s="3">
        <v>5</v>
      </c>
      <c r="C20" s="3">
        <v>0</v>
      </c>
      <c r="D20" s="3">
        <v>2</v>
      </c>
      <c r="E20" s="3">
        <v>3</v>
      </c>
      <c r="F20" s="3">
        <v>0</v>
      </c>
      <c r="G20" s="3">
        <v>0</v>
      </c>
      <c r="H20" s="3">
        <v>0</v>
      </c>
      <c r="I20" s="3">
        <v>0</v>
      </c>
    </row>
    <row r="21" spans="1:9" ht="17" x14ac:dyDescent="0.2">
      <c r="A21" s="1" t="s">
        <v>3</v>
      </c>
      <c r="B21" s="3">
        <v>183</v>
      </c>
      <c r="C21" s="3">
        <v>5</v>
      </c>
      <c r="D21" s="3">
        <v>92</v>
      </c>
      <c r="E21" s="3">
        <v>78</v>
      </c>
      <c r="F21" s="3">
        <v>8</v>
      </c>
      <c r="G21" s="3">
        <v>0</v>
      </c>
      <c r="H21" s="3">
        <v>0</v>
      </c>
      <c r="I21" s="3">
        <v>0</v>
      </c>
    </row>
    <row r="22" spans="1:9" ht="17" x14ac:dyDescent="0.2">
      <c r="A22" s="1" t="s">
        <v>36</v>
      </c>
      <c r="B22" s="3">
        <v>14</v>
      </c>
      <c r="C22" s="3">
        <v>1</v>
      </c>
      <c r="D22" s="3">
        <v>9</v>
      </c>
      <c r="E22" s="3">
        <v>4</v>
      </c>
      <c r="F22" s="3">
        <v>0</v>
      </c>
      <c r="G22" s="3">
        <v>0</v>
      </c>
      <c r="H22" s="3">
        <v>0</v>
      </c>
      <c r="I22" s="3">
        <v>0</v>
      </c>
    </row>
    <row r="23" spans="1:9" ht="17" x14ac:dyDescent="0.2">
      <c r="A23" s="1" t="s">
        <v>37</v>
      </c>
      <c r="B23" s="3">
        <v>8</v>
      </c>
      <c r="C23" s="3">
        <v>1</v>
      </c>
      <c r="D23" s="3">
        <v>6</v>
      </c>
      <c r="E23" s="3">
        <v>1</v>
      </c>
      <c r="F23" s="3">
        <v>0</v>
      </c>
      <c r="G23" s="3">
        <v>0</v>
      </c>
      <c r="H23" s="3">
        <v>0</v>
      </c>
      <c r="I23" s="3">
        <v>0</v>
      </c>
    </row>
    <row r="24" spans="1:9" ht="17" x14ac:dyDescent="0.2">
      <c r="A24" s="1" t="s">
        <v>34</v>
      </c>
      <c r="B24" s="3">
        <v>8</v>
      </c>
      <c r="C24" s="3">
        <v>2</v>
      </c>
      <c r="D24" s="3">
        <v>6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</row>
    <row r="25" spans="1:9" ht="17" x14ac:dyDescent="0.2">
      <c r="A25" s="1" t="s">
        <v>33</v>
      </c>
      <c r="B25" s="3">
        <v>13</v>
      </c>
      <c r="C25" s="3">
        <v>4</v>
      </c>
      <c r="D25" s="3">
        <v>9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</row>
    <row r="26" spans="1:9" ht="17" x14ac:dyDescent="0.2">
      <c r="A26" s="1" t="s">
        <v>47</v>
      </c>
      <c r="B26" s="3">
        <v>6</v>
      </c>
      <c r="C26" s="3">
        <v>3</v>
      </c>
      <c r="D26" s="3">
        <v>3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</row>
    <row r="27" spans="1:9" ht="17" x14ac:dyDescent="0.2">
      <c r="A27" s="1" t="s">
        <v>19</v>
      </c>
      <c r="B27" s="3">
        <v>15</v>
      </c>
      <c r="C27" s="3">
        <v>15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</row>
    <row r="34" spans="3:3" x14ac:dyDescent="0.2">
      <c r="C34" s="10"/>
    </row>
    <row r="35" spans="3:3" x14ac:dyDescent="0.2">
      <c r="C35" s="11"/>
    </row>
  </sheetData>
  <autoFilter ref="A1:I27" xr:uid="{00000000-0009-0000-0000-000000000000}"/>
  <conditionalFormatting sqref="C2:I27">
    <cfRule type="colorScale" priority="35">
      <colorScale>
        <cfvo type="min"/>
        <cfvo type="percentile" val="50"/>
        <cfvo type="max"/>
        <color rgb="FFF2FFDB"/>
        <color theme="9" tint="0.79998168889431442"/>
        <color rgb="FF63BE7B"/>
      </colorScale>
    </cfRule>
  </conditionalFormatting>
  <conditionalFormatting sqref="C2:I2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I27">
    <cfRule type="colorScale" priority="39">
      <colorScale>
        <cfvo type="min"/>
        <cfvo type="percentile" val="50"/>
        <cfvo type="max"/>
        <color rgb="FFF2FFDB"/>
        <color theme="9" tint="0.79998168889431442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"/>
  <sheetViews>
    <sheetView zoomScale="85" zoomScaleNormal="85" workbookViewId="0">
      <pane xSplit="1" topLeftCell="B1" activePane="topRight" state="frozen"/>
      <selection pane="topRight" activeCell="D16" sqref="D16"/>
    </sheetView>
  </sheetViews>
  <sheetFormatPr baseColWidth="10" defaultColWidth="10.6640625" defaultRowHeight="16" x14ac:dyDescent="0.2"/>
  <cols>
    <col min="1" max="1" width="10.6640625" style="3"/>
    <col min="2" max="2" width="13.1640625" style="3" customWidth="1"/>
    <col min="3" max="7" width="10.6640625" style="3"/>
    <col min="8" max="8" width="14.1640625" style="3" customWidth="1"/>
    <col min="9" max="9" width="13.33203125" style="3" customWidth="1"/>
    <col min="10" max="16" width="10.6640625" style="3"/>
    <col min="17" max="17" width="12" style="3" customWidth="1"/>
    <col min="18" max="20" width="10.6640625" style="3"/>
    <col min="21" max="21" width="12.33203125" style="3" customWidth="1"/>
    <col min="22" max="23" width="10.6640625" style="3"/>
    <col min="24" max="24" width="13.1640625" style="3" customWidth="1"/>
    <col min="25" max="29" width="10.6640625" style="3"/>
    <col min="30" max="30" width="18.83203125" style="3" customWidth="1"/>
    <col min="31" max="16384" width="10.6640625" style="3"/>
  </cols>
  <sheetData>
    <row r="1" spans="1:33" ht="51" x14ac:dyDescent="0.2">
      <c r="A1" s="1" t="s">
        <v>32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31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2"/>
    </row>
    <row r="2" spans="1:33" x14ac:dyDescent="0.2">
      <c r="A2" s="5" t="s">
        <v>1</v>
      </c>
      <c r="B2" s="3">
        <v>5</v>
      </c>
      <c r="C2" s="3">
        <v>4</v>
      </c>
      <c r="D2" s="3">
        <v>2</v>
      </c>
      <c r="E2" s="3">
        <v>3</v>
      </c>
      <c r="F2" s="3">
        <v>1</v>
      </c>
      <c r="G2" s="3">
        <v>1</v>
      </c>
      <c r="H2" s="3">
        <v>3</v>
      </c>
      <c r="I2" s="3">
        <v>0</v>
      </c>
      <c r="J2" s="3">
        <v>1</v>
      </c>
      <c r="K2" s="3">
        <v>0</v>
      </c>
      <c r="L2" s="3">
        <v>28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15</v>
      </c>
      <c r="T2" s="3">
        <v>4</v>
      </c>
      <c r="U2" s="3">
        <v>0</v>
      </c>
      <c r="V2" s="3">
        <v>15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</row>
    <row r="3" spans="1:33" x14ac:dyDescent="0.2">
      <c r="A3" s="5">
        <v>2</v>
      </c>
      <c r="B3" s="3">
        <v>92</v>
      </c>
      <c r="C3" s="3">
        <v>9</v>
      </c>
      <c r="D3" s="3">
        <v>6</v>
      </c>
      <c r="E3" s="3">
        <v>3</v>
      </c>
      <c r="F3" s="3">
        <v>9</v>
      </c>
      <c r="G3" s="3">
        <v>6</v>
      </c>
      <c r="H3" s="3">
        <v>4</v>
      </c>
      <c r="I3" s="3">
        <v>0</v>
      </c>
      <c r="J3" s="3">
        <v>0</v>
      </c>
      <c r="K3" s="3">
        <v>1</v>
      </c>
      <c r="L3" s="3">
        <v>55</v>
      </c>
      <c r="M3" s="3">
        <v>0</v>
      </c>
      <c r="N3" s="3">
        <v>1</v>
      </c>
      <c r="O3" s="3">
        <v>0</v>
      </c>
      <c r="P3" s="3">
        <v>0</v>
      </c>
      <c r="Q3" s="3">
        <v>3</v>
      </c>
      <c r="R3" s="3">
        <v>2</v>
      </c>
      <c r="S3" s="3">
        <v>0</v>
      </c>
      <c r="T3" s="3">
        <v>1</v>
      </c>
      <c r="U3" s="3">
        <v>0</v>
      </c>
      <c r="V3" s="3">
        <v>7</v>
      </c>
      <c r="W3" s="3">
        <v>3</v>
      </c>
      <c r="X3" s="3">
        <v>0</v>
      </c>
      <c r="Y3" s="3">
        <v>0</v>
      </c>
      <c r="Z3" s="3">
        <v>0</v>
      </c>
      <c r="AA3" s="3">
        <v>2</v>
      </c>
      <c r="AB3" s="3">
        <v>0</v>
      </c>
      <c r="AC3" s="3">
        <v>2</v>
      </c>
      <c r="AD3" s="3">
        <v>3</v>
      </c>
    </row>
    <row r="4" spans="1:33" x14ac:dyDescent="0.2">
      <c r="A4" s="5">
        <v>4</v>
      </c>
      <c r="B4" s="3">
        <v>78</v>
      </c>
      <c r="C4" s="3">
        <v>0</v>
      </c>
      <c r="D4" s="3">
        <v>0</v>
      </c>
      <c r="E4" s="3">
        <v>0</v>
      </c>
      <c r="F4" s="3">
        <v>4</v>
      </c>
      <c r="G4" s="3">
        <v>1</v>
      </c>
      <c r="H4" s="3">
        <v>4</v>
      </c>
      <c r="I4" s="3">
        <v>2</v>
      </c>
      <c r="J4" s="3">
        <v>8</v>
      </c>
      <c r="K4" s="3">
        <v>6</v>
      </c>
      <c r="L4" s="3">
        <v>69</v>
      </c>
      <c r="M4" s="3">
        <v>1</v>
      </c>
      <c r="N4" s="3">
        <v>1</v>
      </c>
      <c r="O4" s="3">
        <v>0</v>
      </c>
      <c r="P4" s="3">
        <v>1</v>
      </c>
      <c r="Q4" s="3">
        <v>11</v>
      </c>
      <c r="R4" s="3">
        <v>2</v>
      </c>
      <c r="S4" s="3">
        <v>0</v>
      </c>
      <c r="T4" s="3">
        <v>0</v>
      </c>
      <c r="U4" s="3">
        <v>5</v>
      </c>
      <c r="V4" s="3">
        <v>7</v>
      </c>
      <c r="W4" s="3">
        <v>5</v>
      </c>
      <c r="X4" s="3">
        <v>0</v>
      </c>
      <c r="Y4" s="3">
        <v>0</v>
      </c>
      <c r="Z4" s="3">
        <v>0</v>
      </c>
      <c r="AA4" s="3">
        <v>6</v>
      </c>
      <c r="AB4" s="3">
        <v>0</v>
      </c>
      <c r="AC4" s="3">
        <v>3</v>
      </c>
      <c r="AD4" s="3">
        <v>8</v>
      </c>
    </row>
    <row r="5" spans="1:33" x14ac:dyDescent="0.2">
      <c r="A5" s="5">
        <v>8</v>
      </c>
      <c r="B5" s="3">
        <v>8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3</v>
      </c>
      <c r="I5" s="3">
        <v>2</v>
      </c>
      <c r="J5" s="3">
        <v>32</v>
      </c>
      <c r="K5" s="3">
        <v>9</v>
      </c>
      <c r="L5" s="3">
        <v>81</v>
      </c>
      <c r="M5" s="3">
        <v>13</v>
      </c>
      <c r="N5" s="3">
        <v>2</v>
      </c>
      <c r="O5" s="3">
        <v>1</v>
      </c>
      <c r="P5" s="3">
        <v>18</v>
      </c>
      <c r="Q5" s="3">
        <v>31</v>
      </c>
      <c r="R5" s="3">
        <v>13</v>
      </c>
      <c r="S5" s="3">
        <v>0</v>
      </c>
      <c r="T5" s="3">
        <v>0</v>
      </c>
      <c r="U5" s="3">
        <v>11</v>
      </c>
      <c r="V5" s="3">
        <v>22</v>
      </c>
      <c r="W5" s="3">
        <v>1</v>
      </c>
      <c r="X5" s="3">
        <v>0</v>
      </c>
      <c r="Y5" s="3">
        <v>1</v>
      </c>
      <c r="Z5" s="3">
        <v>0</v>
      </c>
      <c r="AA5" s="3">
        <v>2</v>
      </c>
      <c r="AB5" s="3">
        <v>4</v>
      </c>
      <c r="AC5" s="3">
        <v>0</v>
      </c>
      <c r="AD5" s="3">
        <v>4</v>
      </c>
    </row>
    <row r="6" spans="1:33" x14ac:dyDescent="0.2">
      <c r="A6" s="5">
        <v>16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3</v>
      </c>
      <c r="I6" s="3">
        <v>4</v>
      </c>
      <c r="J6" s="3">
        <v>11</v>
      </c>
      <c r="K6" s="3">
        <v>2</v>
      </c>
      <c r="L6" s="3">
        <v>17</v>
      </c>
      <c r="M6" s="3">
        <v>18</v>
      </c>
      <c r="N6" s="3">
        <v>0</v>
      </c>
      <c r="O6" s="3">
        <v>0</v>
      </c>
      <c r="P6" s="3">
        <v>1</v>
      </c>
      <c r="Q6" s="3">
        <v>33</v>
      </c>
      <c r="R6" s="3">
        <v>5</v>
      </c>
      <c r="S6" s="3">
        <v>0</v>
      </c>
      <c r="T6" s="3">
        <v>0</v>
      </c>
      <c r="U6" s="3">
        <v>0</v>
      </c>
      <c r="V6" s="3">
        <v>4</v>
      </c>
      <c r="W6" s="3">
        <v>0</v>
      </c>
      <c r="X6" s="3">
        <v>14</v>
      </c>
      <c r="Y6" s="3">
        <v>5</v>
      </c>
      <c r="Z6" s="3">
        <v>0</v>
      </c>
      <c r="AA6" s="3">
        <v>1</v>
      </c>
      <c r="AB6" s="3">
        <v>10</v>
      </c>
      <c r="AC6" s="3">
        <v>0</v>
      </c>
      <c r="AD6" s="3">
        <v>5</v>
      </c>
    </row>
    <row r="7" spans="1:33" x14ac:dyDescent="0.2">
      <c r="A7" s="5">
        <v>32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1</v>
      </c>
      <c r="I7" s="3">
        <v>5</v>
      </c>
      <c r="J7" s="3">
        <v>0</v>
      </c>
      <c r="K7" s="3">
        <v>1</v>
      </c>
      <c r="L7" s="3">
        <v>1</v>
      </c>
      <c r="M7" s="3">
        <v>4</v>
      </c>
      <c r="N7" s="3">
        <v>0</v>
      </c>
      <c r="O7" s="3">
        <v>0</v>
      </c>
      <c r="P7" s="3">
        <v>0</v>
      </c>
      <c r="Q7" s="3">
        <v>25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20</v>
      </c>
      <c r="Y7" s="3">
        <v>5</v>
      </c>
      <c r="Z7" s="3">
        <v>0</v>
      </c>
      <c r="AA7" s="3">
        <v>0</v>
      </c>
      <c r="AB7" s="3">
        <v>14</v>
      </c>
      <c r="AC7" s="3">
        <v>0</v>
      </c>
      <c r="AD7" s="3">
        <v>1</v>
      </c>
    </row>
    <row r="8" spans="1:33" x14ac:dyDescent="0.2">
      <c r="A8" s="5">
        <v>64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1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7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18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</row>
    <row r="9" spans="1:33" x14ac:dyDescent="0.2">
      <c r="AE9" s="3" t="s">
        <v>45</v>
      </c>
      <c r="AF9" s="3" t="s">
        <v>44</v>
      </c>
      <c r="AG9" s="3" t="s">
        <v>46</v>
      </c>
    </row>
    <row r="10" spans="1:33" x14ac:dyDescent="0.2">
      <c r="B10" s="4">
        <f t="shared" ref="B10:AD10" si="0">SUM(B2:B8)</f>
        <v>183</v>
      </c>
      <c r="C10" s="4">
        <f t="shared" si="0"/>
        <v>13</v>
      </c>
      <c r="D10" s="4">
        <f t="shared" si="0"/>
        <v>8</v>
      </c>
      <c r="E10" s="4">
        <f t="shared" si="0"/>
        <v>6</v>
      </c>
      <c r="F10" s="4">
        <f t="shared" si="0"/>
        <v>14</v>
      </c>
      <c r="G10" s="4">
        <f t="shared" si="0"/>
        <v>8</v>
      </c>
      <c r="H10" s="4">
        <f t="shared" si="0"/>
        <v>18</v>
      </c>
      <c r="I10" s="4">
        <f t="shared" si="0"/>
        <v>14</v>
      </c>
      <c r="J10" s="4">
        <f t="shared" si="0"/>
        <v>52</v>
      </c>
      <c r="K10" s="4">
        <f t="shared" si="0"/>
        <v>19</v>
      </c>
      <c r="L10" s="4">
        <f t="shared" si="0"/>
        <v>251</v>
      </c>
      <c r="M10" s="4">
        <f t="shared" si="0"/>
        <v>36</v>
      </c>
      <c r="N10" s="4">
        <f t="shared" si="0"/>
        <v>4</v>
      </c>
      <c r="O10" s="4">
        <f t="shared" si="0"/>
        <v>1</v>
      </c>
      <c r="P10" s="4">
        <f t="shared" si="0"/>
        <v>20</v>
      </c>
      <c r="Q10" s="4">
        <f t="shared" si="0"/>
        <v>110</v>
      </c>
      <c r="R10" s="4">
        <f t="shared" si="0"/>
        <v>22</v>
      </c>
      <c r="S10" s="4">
        <f t="shared" si="0"/>
        <v>15</v>
      </c>
      <c r="T10" s="4">
        <f t="shared" si="0"/>
        <v>5</v>
      </c>
      <c r="U10" s="4">
        <f t="shared" si="0"/>
        <v>16</v>
      </c>
      <c r="V10" s="4">
        <f t="shared" si="0"/>
        <v>55</v>
      </c>
      <c r="W10" s="4">
        <f t="shared" si="0"/>
        <v>9</v>
      </c>
      <c r="X10" s="4">
        <f t="shared" si="0"/>
        <v>52</v>
      </c>
      <c r="Y10" s="4">
        <f t="shared" si="0"/>
        <v>11</v>
      </c>
      <c r="Z10" s="4">
        <f t="shared" si="0"/>
        <v>0</v>
      </c>
      <c r="AA10" s="4">
        <f t="shared" si="0"/>
        <v>11</v>
      </c>
      <c r="AB10" s="4">
        <f t="shared" si="0"/>
        <v>28</v>
      </c>
      <c r="AC10" s="4">
        <f t="shared" si="0"/>
        <v>5</v>
      </c>
      <c r="AD10" s="4">
        <f t="shared" si="0"/>
        <v>21</v>
      </c>
      <c r="AE10" s="3">
        <f>SUM(B10:AD10)</f>
        <v>1007</v>
      </c>
      <c r="AF10" s="3">
        <f>AE10-AG10</f>
        <v>348</v>
      </c>
      <c r="AG10" s="3">
        <v>659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32"/>
  <sheetViews>
    <sheetView zoomScale="70" zoomScaleNormal="70" workbookViewId="0">
      <pane xSplit="1" topLeftCell="B1" activePane="topRight" state="frozen"/>
      <selection pane="topRight" activeCell="A10" sqref="A10"/>
    </sheetView>
  </sheetViews>
  <sheetFormatPr baseColWidth="10" defaultColWidth="10.6640625" defaultRowHeight="16" x14ac:dyDescent="0.2"/>
  <cols>
    <col min="1" max="1" width="10.6640625" style="3"/>
    <col min="2" max="2" width="13.1640625" style="3" customWidth="1"/>
    <col min="3" max="7" width="10.6640625" style="3"/>
    <col min="8" max="8" width="14.1640625" style="3" customWidth="1"/>
    <col min="9" max="9" width="13.33203125" style="3" customWidth="1"/>
    <col min="10" max="16" width="10.6640625" style="3"/>
    <col min="17" max="17" width="12" style="3" customWidth="1"/>
    <col min="18" max="20" width="10.6640625" style="3"/>
    <col min="21" max="21" width="12.33203125" style="3" customWidth="1"/>
    <col min="22" max="23" width="10.6640625" style="3"/>
    <col min="24" max="24" width="13.1640625" style="3" customWidth="1"/>
    <col min="25" max="29" width="10.6640625" style="3"/>
    <col min="30" max="30" width="18.83203125" style="3" customWidth="1"/>
    <col min="31" max="16384" width="10.6640625" style="3"/>
  </cols>
  <sheetData>
    <row r="1" spans="1:33" ht="51" x14ac:dyDescent="0.2">
      <c r="A1" s="1" t="s">
        <v>32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31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2"/>
    </row>
    <row r="2" spans="1:33" x14ac:dyDescent="0.2">
      <c r="A2" s="5" t="s">
        <v>1</v>
      </c>
      <c r="B2" s="3">
        <v>5</v>
      </c>
      <c r="C2" s="3">
        <v>4</v>
      </c>
      <c r="D2" s="3">
        <v>2</v>
      </c>
      <c r="E2" s="3">
        <v>3</v>
      </c>
      <c r="F2" s="3">
        <v>1</v>
      </c>
      <c r="G2" s="3">
        <v>1</v>
      </c>
      <c r="H2" s="3">
        <v>3</v>
      </c>
      <c r="J2" s="3">
        <v>1</v>
      </c>
      <c r="L2" s="3">
        <v>28</v>
      </c>
      <c r="S2" s="3">
        <v>15</v>
      </c>
      <c r="T2" s="3">
        <v>4</v>
      </c>
      <c r="V2" s="3">
        <v>15</v>
      </c>
    </row>
    <row r="3" spans="1:33" x14ac:dyDescent="0.2">
      <c r="A3" s="5">
        <v>2</v>
      </c>
      <c r="B3" s="3">
        <v>92</v>
      </c>
      <c r="C3" s="3">
        <v>9</v>
      </c>
      <c r="D3" s="3">
        <v>6</v>
      </c>
      <c r="E3" s="3">
        <v>3</v>
      </c>
      <c r="F3" s="3">
        <v>9</v>
      </c>
      <c r="G3" s="3">
        <v>6</v>
      </c>
      <c r="H3" s="3">
        <v>4</v>
      </c>
      <c r="K3" s="3">
        <v>1</v>
      </c>
      <c r="L3" s="3">
        <v>55</v>
      </c>
      <c r="N3" s="3">
        <v>1</v>
      </c>
      <c r="Q3" s="3">
        <v>3</v>
      </c>
      <c r="R3" s="3">
        <v>2</v>
      </c>
      <c r="T3" s="3">
        <v>1</v>
      </c>
      <c r="V3" s="3">
        <v>7</v>
      </c>
      <c r="W3" s="3">
        <v>3</v>
      </c>
      <c r="AA3" s="3">
        <v>2</v>
      </c>
      <c r="AC3" s="3">
        <v>2</v>
      </c>
      <c r="AD3" s="3">
        <v>3</v>
      </c>
    </row>
    <row r="4" spans="1:33" x14ac:dyDescent="0.2">
      <c r="A4" s="5">
        <v>4</v>
      </c>
      <c r="B4" s="3">
        <v>78</v>
      </c>
      <c r="F4" s="3">
        <v>4</v>
      </c>
      <c r="G4" s="3">
        <v>1</v>
      </c>
      <c r="H4" s="3">
        <v>4</v>
      </c>
      <c r="I4" s="3">
        <v>2</v>
      </c>
      <c r="J4" s="3">
        <v>8</v>
      </c>
      <c r="K4" s="3">
        <v>6</v>
      </c>
      <c r="L4" s="3">
        <v>69</v>
      </c>
      <c r="M4" s="3">
        <v>1</v>
      </c>
      <c r="N4" s="3">
        <v>1</v>
      </c>
      <c r="P4" s="3">
        <v>1</v>
      </c>
      <c r="Q4" s="3">
        <v>11</v>
      </c>
      <c r="R4" s="3">
        <v>2</v>
      </c>
      <c r="U4" s="3">
        <v>5</v>
      </c>
      <c r="V4" s="3">
        <v>7</v>
      </c>
      <c r="W4" s="3">
        <v>5</v>
      </c>
      <c r="AA4" s="3">
        <v>6</v>
      </c>
      <c r="AC4" s="3">
        <v>3</v>
      </c>
      <c r="AD4" s="3">
        <v>8</v>
      </c>
    </row>
    <row r="5" spans="1:33" x14ac:dyDescent="0.2">
      <c r="A5" s="5">
        <v>8</v>
      </c>
      <c r="B5" s="3">
        <v>8</v>
      </c>
      <c r="H5" s="3">
        <v>3</v>
      </c>
      <c r="I5" s="3">
        <v>2</v>
      </c>
      <c r="J5" s="3">
        <v>32</v>
      </c>
      <c r="K5" s="3">
        <v>9</v>
      </c>
      <c r="L5" s="3">
        <v>81</v>
      </c>
      <c r="M5" s="3">
        <v>13</v>
      </c>
      <c r="N5" s="3">
        <v>2</v>
      </c>
      <c r="O5" s="3">
        <v>1</v>
      </c>
      <c r="P5" s="3">
        <v>18</v>
      </c>
      <c r="Q5" s="3">
        <v>31</v>
      </c>
      <c r="R5" s="3">
        <v>13</v>
      </c>
      <c r="U5" s="3">
        <v>11</v>
      </c>
      <c r="V5" s="3">
        <v>22</v>
      </c>
      <c r="W5" s="3">
        <v>1</v>
      </c>
      <c r="Y5" s="3">
        <v>1</v>
      </c>
      <c r="AA5" s="3">
        <v>2</v>
      </c>
      <c r="AB5" s="3">
        <v>4</v>
      </c>
      <c r="AD5" s="3">
        <v>4</v>
      </c>
    </row>
    <row r="6" spans="1:33" x14ac:dyDescent="0.2">
      <c r="A6" s="5">
        <v>16</v>
      </c>
      <c r="H6" s="3">
        <v>3</v>
      </c>
      <c r="I6" s="3">
        <v>4</v>
      </c>
      <c r="J6" s="3">
        <v>11</v>
      </c>
      <c r="K6" s="3">
        <v>2</v>
      </c>
      <c r="L6" s="3">
        <v>17</v>
      </c>
      <c r="M6" s="3">
        <v>18</v>
      </c>
      <c r="P6" s="3">
        <v>1</v>
      </c>
      <c r="Q6" s="3">
        <v>33</v>
      </c>
      <c r="R6" s="3">
        <v>5</v>
      </c>
      <c r="V6" s="3">
        <v>4</v>
      </c>
      <c r="X6" s="3">
        <v>14</v>
      </c>
      <c r="Y6" s="3">
        <v>5</v>
      </c>
      <c r="AA6" s="3">
        <v>1</v>
      </c>
      <c r="AB6" s="3">
        <v>10</v>
      </c>
      <c r="AD6" s="3">
        <v>5</v>
      </c>
    </row>
    <row r="7" spans="1:33" x14ac:dyDescent="0.2">
      <c r="A7" s="5">
        <v>32</v>
      </c>
      <c r="H7" s="3">
        <v>1</v>
      </c>
      <c r="I7" s="3">
        <v>5</v>
      </c>
      <c r="K7" s="3">
        <v>1</v>
      </c>
      <c r="L7" s="3">
        <v>1</v>
      </c>
      <c r="M7" s="3">
        <v>4</v>
      </c>
      <c r="Q7" s="3">
        <v>25</v>
      </c>
      <c r="X7" s="3">
        <v>20</v>
      </c>
      <c r="Y7" s="3">
        <v>5</v>
      </c>
      <c r="AB7" s="3">
        <v>14</v>
      </c>
      <c r="AD7" s="3">
        <v>1</v>
      </c>
    </row>
    <row r="8" spans="1:33" x14ac:dyDescent="0.2">
      <c r="A8" s="5">
        <v>64</v>
      </c>
      <c r="I8" s="3">
        <v>1</v>
      </c>
      <c r="Q8" s="3">
        <v>7</v>
      </c>
      <c r="X8" s="3">
        <v>18</v>
      </c>
    </row>
    <row r="10" spans="1:33" x14ac:dyDescent="0.2">
      <c r="B10" s="4">
        <f t="shared" ref="B10:AD10" si="0">SUM(B2:B8)</f>
        <v>183</v>
      </c>
      <c r="C10" s="4">
        <f t="shared" si="0"/>
        <v>13</v>
      </c>
      <c r="D10" s="4">
        <f t="shared" si="0"/>
        <v>8</v>
      </c>
      <c r="E10" s="4">
        <f t="shared" si="0"/>
        <v>6</v>
      </c>
      <c r="F10" s="4">
        <f t="shared" si="0"/>
        <v>14</v>
      </c>
      <c r="G10" s="4">
        <f t="shared" si="0"/>
        <v>8</v>
      </c>
      <c r="H10" s="4">
        <f t="shared" si="0"/>
        <v>18</v>
      </c>
      <c r="I10" s="4">
        <f t="shared" si="0"/>
        <v>14</v>
      </c>
      <c r="J10" s="4">
        <f t="shared" si="0"/>
        <v>52</v>
      </c>
      <c r="K10" s="4">
        <f t="shared" si="0"/>
        <v>19</v>
      </c>
      <c r="L10" s="4">
        <f t="shared" si="0"/>
        <v>251</v>
      </c>
      <c r="M10" s="4">
        <f t="shared" si="0"/>
        <v>36</v>
      </c>
      <c r="N10" s="4">
        <f t="shared" si="0"/>
        <v>4</v>
      </c>
      <c r="O10" s="4">
        <f t="shared" si="0"/>
        <v>1</v>
      </c>
      <c r="P10" s="4">
        <f t="shared" si="0"/>
        <v>20</v>
      </c>
      <c r="Q10" s="4">
        <f t="shared" si="0"/>
        <v>110</v>
      </c>
      <c r="R10" s="4">
        <f t="shared" si="0"/>
        <v>22</v>
      </c>
      <c r="S10" s="4">
        <f t="shared" si="0"/>
        <v>15</v>
      </c>
      <c r="T10" s="4">
        <f t="shared" si="0"/>
        <v>5</v>
      </c>
      <c r="U10" s="4">
        <f t="shared" si="0"/>
        <v>16</v>
      </c>
      <c r="V10" s="4">
        <f t="shared" si="0"/>
        <v>55</v>
      </c>
      <c r="W10" s="4">
        <f t="shared" si="0"/>
        <v>9</v>
      </c>
      <c r="X10" s="4">
        <f t="shared" si="0"/>
        <v>52</v>
      </c>
      <c r="Y10" s="4">
        <f t="shared" si="0"/>
        <v>11</v>
      </c>
      <c r="Z10" s="4">
        <f t="shared" si="0"/>
        <v>0</v>
      </c>
      <c r="AA10" s="4">
        <f t="shared" si="0"/>
        <v>11</v>
      </c>
      <c r="AB10" s="4">
        <f t="shared" si="0"/>
        <v>28</v>
      </c>
      <c r="AC10" s="4">
        <f t="shared" si="0"/>
        <v>5</v>
      </c>
      <c r="AD10" s="4">
        <f t="shared" si="0"/>
        <v>21</v>
      </c>
      <c r="AE10" s="3">
        <f>SUM(B10:AD10)</f>
        <v>1007</v>
      </c>
      <c r="AF10" s="3">
        <f>AE10-AG10</f>
        <v>348</v>
      </c>
      <c r="AG10" s="3">
        <v>659</v>
      </c>
    </row>
    <row r="13" spans="1:33" ht="51" x14ac:dyDescent="0.2">
      <c r="A13" s="1" t="s">
        <v>32</v>
      </c>
      <c r="B13" s="1" t="s">
        <v>3</v>
      </c>
      <c r="C13" s="1" t="s">
        <v>33</v>
      </c>
      <c r="D13" s="1" t="s">
        <v>34</v>
      </c>
      <c r="E13" s="1" t="s">
        <v>35</v>
      </c>
      <c r="F13" s="1" t="s">
        <v>36</v>
      </c>
      <c r="G13" s="1" t="s">
        <v>37</v>
      </c>
      <c r="H13" s="1" t="s">
        <v>9</v>
      </c>
      <c r="I13" s="1" t="s">
        <v>10</v>
      </c>
      <c r="J13" s="1" t="s">
        <v>11</v>
      </c>
      <c r="K13" s="1" t="s">
        <v>12</v>
      </c>
      <c r="L13" s="1" t="s">
        <v>13</v>
      </c>
      <c r="M13" s="1" t="s">
        <v>31</v>
      </c>
      <c r="N13" s="1" t="s">
        <v>14</v>
      </c>
      <c r="O13" s="1" t="s">
        <v>15</v>
      </c>
      <c r="P13" s="1" t="s">
        <v>16</v>
      </c>
      <c r="Q13" s="1" t="s">
        <v>17</v>
      </c>
      <c r="R13" s="1" t="s">
        <v>18</v>
      </c>
      <c r="S13" s="1" t="s">
        <v>19</v>
      </c>
      <c r="T13" s="1" t="s">
        <v>20</v>
      </c>
      <c r="U13" s="1" t="s">
        <v>21</v>
      </c>
      <c r="V13" s="1" t="s">
        <v>22</v>
      </c>
      <c r="W13" s="1" t="s">
        <v>23</v>
      </c>
      <c r="X13" s="1" t="s">
        <v>24</v>
      </c>
      <c r="Y13" s="1" t="s">
        <v>25</v>
      </c>
      <c r="Z13" s="1" t="s">
        <v>26</v>
      </c>
      <c r="AA13" s="1" t="s">
        <v>27</v>
      </c>
      <c r="AB13" s="1" t="s">
        <v>28</v>
      </c>
      <c r="AC13" s="1" t="s">
        <v>29</v>
      </c>
      <c r="AD13" s="1" t="s">
        <v>30</v>
      </c>
    </row>
    <row r="14" spans="1:33" x14ac:dyDescent="0.2">
      <c r="A14" s="5">
        <v>1</v>
      </c>
      <c r="B14" s="3">
        <v>5</v>
      </c>
      <c r="C14" s="3">
        <v>4</v>
      </c>
      <c r="D14" s="3">
        <v>2</v>
      </c>
      <c r="E14" s="3">
        <v>3</v>
      </c>
      <c r="F14" s="3">
        <v>1</v>
      </c>
      <c r="G14" s="3">
        <v>1</v>
      </c>
      <c r="H14" s="3">
        <v>3</v>
      </c>
      <c r="I14" s="3">
        <v>0</v>
      </c>
      <c r="J14" s="3">
        <v>1</v>
      </c>
      <c r="K14" s="3">
        <v>0</v>
      </c>
      <c r="L14" s="3">
        <v>28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15</v>
      </c>
      <c r="T14" s="3">
        <v>4</v>
      </c>
      <c r="U14" s="3">
        <v>0</v>
      </c>
      <c r="V14" s="3">
        <v>15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</row>
    <row r="15" spans="1:33" x14ac:dyDescent="0.2">
      <c r="A15" s="5">
        <v>2</v>
      </c>
      <c r="B15" s="3">
        <v>92</v>
      </c>
      <c r="C15" s="3">
        <v>9</v>
      </c>
      <c r="D15" s="3">
        <v>6</v>
      </c>
      <c r="E15" s="3">
        <v>3</v>
      </c>
      <c r="F15" s="3">
        <v>9</v>
      </c>
      <c r="G15" s="3">
        <v>6</v>
      </c>
      <c r="H15" s="3">
        <v>4</v>
      </c>
      <c r="I15" s="3">
        <v>0</v>
      </c>
      <c r="J15" s="3">
        <v>0</v>
      </c>
      <c r="K15" s="3">
        <v>1</v>
      </c>
      <c r="L15" s="3">
        <v>55</v>
      </c>
      <c r="M15" s="3">
        <v>0</v>
      </c>
      <c r="N15" s="3">
        <v>1</v>
      </c>
      <c r="O15" s="3">
        <v>0</v>
      </c>
      <c r="P15" s="3">
        <v>0</v>
      </c>
      <c r="Q15" s="3">
        <v>3</v>
      </c>
      <c r="R15" s="3">
        <v>2</v>
      </c>
      <c r="S15" s="3">
        <v>0</v>
      </c>
      <c r="T15" s="3">
        <v>1</v>
      </c>
      <c r="U15" s="3">
        <v>0</v>
      </c>
      <c r="V15" s="3">
        <v>7</v>
      </c>
      <c r="W15" s="3">
        <v>3</v>
      </c>
      <c r="X15" s="3">
        <v>0</v>
      </c>
      <c r="Y15" s="3">
        <v>0</v>
      </c>
      <c r="Z15" s="3">
        <v>0</v>
      </c>
      <c r="AA15" s="3">
        <v>2</v>
      </c>
      <c r="AB15" s="3">
        <v>0</v>
      </c>
      <c r="AC15" s="3">
        <v>2</v>
      </c>
      <c r="AD15" s="3">
        <v>3</v>
      </c>
    </row>
    <row r="16" spans="1:33" x14ac:dyDescent="0.2">
      <c r="A16" s="5">
        <v>4</v>
      </c>
      <c r="B16" s="3">
        <v>78</v>
      </c>
      <c r="C16" s="3">
        <v>0</v>
      </c>
      <c r="D16" s="3">
        <v>0</v>
      </c>
      <c r="E16" s="3">
        <v>0</v>
      </c>
      <c r="F16" s="3">
        <v>4</v>
      </c>
      <c r="G16" s="3">
        <v>1</v>
      </c>
      <c r="H16" s="3">
        <v>4</v>
      </c>
      <c r="I16" s="3">
        <v>2</v>
      </c>
      <c r="J16" s="3">
        <v>8</v>
      </c>
      <c r="K16" s="3">
        <v>6</v>
      </c>
      <c r="L16" s="3">
        <v>69</v>
      </c>
      <c r="M16" s="3">
        <v>1</v>
      </c>
      <c r="N16" s="3">
        <v>1</v>
      </c>
      <c r="O16" s="3">
        <v>0</v>
      </c>
      <c r="P16" s="3">
        <v>1</v>
      </c>
      <c r="Q16" s="3">
        <v>11</v>
      </c>
      <c r="R16" s="3">
        <v>2</v>
      </c>
      <c r="S16" s="3">
        <v>0</v>
      </c>
      <c r="T16" s="3">
        <v>0</v>
      </c>
      <c r="U16" s="3">
        <v>5</v>
      </c>
      <c r="V16" s="3">
        <v>7</v>
      </c>
      <c r="W16" s="3">
        <v>5</v>
      </c>
      <c r="X16" s="3">
        <v>0</v>
      </c>
      <c r="Y16" s="3">
        <v>0</v>
      </c>
      <c r="Z16" s="3">
        <v>0</v>
      </c>
      <c r="AA16" s="3">
        <v>6</v>
      </c>
      <c r="AB16" s="3">
        <v>0</v>
      </c>
      <c r="AC16" s="3">
        <v>3</v>
      </c>
      <c r="AD16" s="3">
        <v>8</v>
      </c>
    </row>
    <row r="17" spans="1:31" x14ac:dyDescent="0.2">
      <c r="A17" s="5">
        <v>8</v>
      </c>
      <c r="B17" s="3">
        <v>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3</v>
      </c>
      <c r="I17" s="3">
        <v>2</v>
      </c>
      <c r="J17" s="3">
        <v>32</v>
      </c>
      <c r="K17" s="3">
        <v>9</v>
      </c>
      <c r="L17" s="3">
        <v>81</v>
      </c>
      <c r="M17" s="3">
        <v>13</v>
      </c>
      <c r="N17" s="3">
        <v>2</v>
      </c>
      <c r="O17" s="3">
        <v>1</v>
      </c>
      <c r="P17" s="3">
        <v>18</v>
      </c>
      <c r="Q17" s="3">
        <v>31</v>
      </c>
      <c r="R17" s="3">
        <v>13</v>
      </c>
      <c r="S17" s="3">
        <v>0</v>
      </c>
      <c r="T17" s="3">
        <v>0</v>
      </c>
      <c r="U17" s="3">
        <v>11</v>
      </c>
      <c r="V17" s="3">
        <v>22</v>
      </c>
      <c r="W17" s="3">
        <v>1</v>
      </c>
      <c r="X17" s="3">
        <v>0</v>
      </c>
      <c r="Y17" s="3">
        <v>1</v>
      </c>
      <c r="Z17" s="3">
        <v>0</v>
      </c>
      <c r="AA17" s="3">
        <v>2</v>
      </c>
      <c r="AB17" s="3">
        <v>4</v>
      </c>
      <c r="AC17" s="3">
        <v>0</v>
      </c>
      <c r="AD17" s="3">
        <v>4</v>
      </c>
    </row>
    <row r="18" spans="1:31" x14ac:dyDescent="0.2">
      <c r="A18" s="5">
        <v>16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3</v>
      </c>
      <c r="I18" s="3">
        <v>4</v>
      </c>
      <c r="J18" s="3">
        <v>11</v>
      </c>
      <c r="K18" s="3">
        <v>2</v>
      </c>
      <c r="L18" s="3">
        <v>17</v>
      </c>
      <c r="M18" s="3">
        <v>18</v>
      </c>
      <c r="N18" s="3">
        <v>0</v>
      </c>
      <c r="O18" s="3">
        <v>0</v>
      </c>
      <c r="P18" s="3">
        <v>1</v>
      </c>
      <c r="Q18" s="3">
        <v>33</v>
      </c>
      <c r="R18" s="3">
        <v>5</v>
      </c>
      <c r="S18" s="3">
        <v>0</v>
      </c>
      <c r="T18" s="3">
        <v>0</v>
      </c>
      <c r="U18" s="3">
        <v>0</v>
      </c>
      <c r="V18" s="3">
        <v>4</v>
      </c>
      <c r="W18" s="3">
        <v>0</v>
      </c>
      <c r="X18" s="3">
        <v>14</v>
      </c>
      <c r="Y18" s="3">
        <v>5</v>
      </c>
      <c r="Z18" s="3">
        <v>0</v>
      </c>
      <c r="AA18" s="3">
        <v>1</v>
      </c>
      <c r="AB18" s="3">
        <v>10</v>
      </c>
      <c r="AC18" s="3">
        <v>0</v>
      </c>
      <c r="AD18" s="3">
        <v>5</v>
      </c>
    </row>
    <row r="19" spans="1:31" x14ac:dyDescent="0.2">
      <c r="A19" s="5">
        <v>32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1</v>
      </c>
      <c r="I19" s="3">
        <v>5</v>
      </c>
      <c r="J19" s="3">
        <v>0</v>
      </c>
      <c r="K19" s="3">
        <v>1</v>
      </c>
      <c r="L19" s="3">
        <v>1</v>
      </c>
      <c r="M19" s="3">
        <v>4</v>
      </c>
      <c r="N19" s="3">
        <v>0</v>
      </c>
      <c r="O19" s="3">
        <v>0</v>
      </c>
      <c r="P19" s="3">
        <v>0</v>
      </c>
      <c r="Q19" s="3">
        <v>25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20</v>
      </c>
      <c r="Y19" s="3">
        <v>5</v>
      </c>
      <c r="Z19" s="3">
        <v>0</v>
      </c>
      <c r="AA19" s="3">
        <v>0</v>
      </c>
      <c r="AB19" s="3">
        <v>14</v>
      </c>
      <c r="AC19" s="3">
        <v>0</v>
      </c>
      <c r="AD19" s="3">
        <v>1</v>
      </c>
    </row>
    <row r="20" spans="1:31" x14ac:dyDescent="0.2">
      <c r="A20" s="5">
        <v>64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1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18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</row>
    <row r="23" spans="1:31" x14ac:dyDescent="0.2">
      <c r="B23" s="6">
        <f>B31/B32</f>
        <v>3.0874316939890711</v>
      </c>
      <c r="C23" s="6">
        <f t="shared" ref="C23:AD23" si="1">C31/C32</f>
        <v>1.6923076923076923</v>
      </c>
      <c r="D23" s="6">
        <f t="shared" si="1"/>
        <v>1.75</v>
      </c>
      <c r="E23" s="6">
        <f t="shared" si="1"/>
        <v>1.5</v>
      </c>
      <c r="F23" s="6">
        <f t="shared" si="1"/>
        <v>2.5</v>
      </c>
      <c r="G23" s="6">
        <f t="shared" si="1"/>
        <v>2.125</v>
      </c>
      <c r="H23" s="6">
        <f t="shared" si="1"/>
        <v>7.2777777777777777</v>
      </c>
      <c r="I23" s="6">
        <f t="shared" si="1"/>
        <v>22.285714285714285</v>
      </c>
      <c r="J23" s="6">
        <f t="shared" si="1"/>
        <v>8.9423076923076916</v>
      </c>
      <c r="K23" s="6">
        <f t="shared" si="1"/>
        <v>8.526315789473685</v>
      </c>
      <c r="L23" s="6">
        <f t="shared" si="1"/>
        <v>5.4422310756972108</v>
      </c>
      <c r="M23" s="6">
        <f t="shared" si="1"/>
        <v>14.555555555555555</v>
      </c>
      <c r="N23" s="6">
        <f t="shared" si="1"/>
        <v>5.5</v>
      </c>
      <c r="O23" s="6">
        <f t="shared" si="1"/>
        <v>8</v>
      </c>
      <c r="P23" s="6">
        <f t="shared" si="1"/>
        <v>8.1999999999999993</v>
      </c>
      <c r="Q23" s="6">
        <f t="shared" si="1"/>
        <v>18.854545454545455</v>
      </c>
      <c r="R23" s="6">
        <f t="shared" si="1"/>
        <v>8.9090909090909083</v>
      </c>
      <c r="S23" s="6">
        <f t="shared" si="1"/>
        <v>1</v>
      </c>
      <c r="T23" s="6">
        <f t="shared" si="1"/>
        <v>1.2</v>
      </c>
      <c r="U23" s="6">
        <f t="shared" si="1"/>
        <v>6.75</v>
      </c>
      <c r="V23" s="6">
        <f t="shared" si="1"/>
        <v>5.4</v>
      </c>
      <c r="W23" s="6">
        <f t="shared" si="1"/>
        <v>3.7777777777777777</v>
      </c>
      <c r="X23" s="6">
        <f t="shared" si="1"/>
        <v>38.769230769230766</v>
      </c>
      <c r="Y23" s="6">
        <f t="shared" si="1"/>
        <v>22.545454545454547</v>
      </c>
      <c r="Z23" s="6" t="e">
        <f t="shared" si="1"/>
        <v>#DIV/0!</v>
      </c>
      <c r="AA23" s="6">
        <f t="shared" si="1"/>
        <v>5.4545454545454541</v>
      </c>
      <c r="AB23" s="6">
        <f t="shared" si="1"/>
        <v>22.857142857142858</v>
      </c>
      <c r="AC23" s="6">
        <f t="shared" si="1"/>
        <v>3.2</v>
      </c>
      <c r="AD23" s="6">
        <f t="shared" si="1"/>
        <v>8.6666666666666661</v>
      </c>
    </row>
    <row r="24" spans="1:31" x14ac:dyDescent="0.2">
      <c r="A24" s="5">
        <v>1</v>
      </c>
      <c r="B24" s="3">
        <f>$A$14*B14</f>
        <v>5</v>
      </c>
      <c r="C24" s="3">
        <f t="shared" ref="C24:J24" si="2">$A$14*C14</f>
        <v>4</v>
      </c>
      <c r="D24" s="3">
        <f t="shared" si="2"/>
        <v>2</v>
      </c>
      <c r="E24" s="3">
        <f t="shared" si="2"/>
        <v>3</v>
      </c>
      <c r="F24" s="3">
        <f t="shared" si="2"/>
        <v>1</v>
      </c>
      <c r="G24" s="3">
        <f t="shared" si="2"/>
        <v>1</v>
      </c>
      <c r="H24" s="3">
        <f t="shared" si="2"/>
        <v>3</v>
      </c>
      <c r="I24" s="3">
        <f t="shared" si="2"/>
        <v>0</v>
      </c>
      <c r="J24" s="3">
        <f t="shared" si="2"/>
        <v>1</v>
      </c>
      <c r="K24" s="3">
        <f t="shared" ref="K24:AD24" si="3">$A$14*K14</f>
        <v>0</v>
      </c>
      <c r="L24" s="3">
        <f t="shared" si="3"/>
        <v>28</v>
      </c>
      <c r="M24" s="3">
        <f t="shared" si="3"/>
        <v>0</v>
      </c>
      <c r="N24" s="3">
        <f t="shared" si="3"/>
        <v>0</v>
      </c>
      <c r="O24" s="3">
        <f t="shared" si="3"/>
        <v>0</v>
      </c>
      <c r="P24" s="3">
        <f t="shared" si="3"/>
        <v>0</v>
      </c>
      <c r="Q24" s="3">
        <f t="shared" si="3"/>
        <v>0</v>
      </c>
      <c r="R24" s="3">
        <f t="shared" si="3"/>
        <v>0</v>
      </c>
      <c r="S24" s="3">
        <f t="shared" si="3"/>
        <v>15</v>
      </c>
      <c r="T24" s="3">
        <f t="shared" si="3"/>
        <v>4</v>
      </c>
      <c r="U24" s="3">
        <f t="shared" si="3"/>
        <v>0</v>
      </c>
      <c r="V24" s="3">
        <f t="shared" si="3"/>
        <v>15</v>
      </c>
      <c r="W24" s="3">
        <f t="shared" si="3"/>
        <v>0</v>
      </c>
      <c r="X24" s="3">
        <f t="shared" si="3"/>
        <v>0</v>
      </c>
      <c r="Y24" s="3">
        <f t="shared" si="3"/>
        <v>0</v>
      </c>
      <c r="Z24" s="3">
        <f t="shared" si="3"/>
        <v>0</v>
      </c>
      <c r="AA24" s="3">
        <f t="shared" si="3"/>
        <v>0</v>
      </c>
      <c r="AB24" s="3">
        <f t="shared" si="3"/>
        <v>0</v>
      </c>
      <c r="AC24" s="3">
        <f t="shared" si="3"/>
        <v>0</v>
      </c>
      <c r="AD24" s="3">
        <f t="shared" si="3"/>
        <v>0</v>
      </c>
    </row>
    <row r="25" spans="1:31" x14ac:dyDescent="0.2">
      <c r="A25" s="5">
        <v>2</v>
      </c>
      <c r="B25" s="3">
        <f>$A$15*B15</f>
        <v>184</v>
      </c>
      <c r="C25" s="3">
        <f t="shared" ref="C25:J25" si="4">$A$15*C15</f>
        <v>18</v>
      </c>
      <c r="D25" s="3">
        <f t="shared" si="4"/>
        <v>12</v>
      </c>
      <c r="E25" s="3">
        <f t="shared" si="4"/>
        <v>6</v>
      </c>
      <c r="F25" s="3">
        <f t="shared" si="4"/>
        <v>18</v>
      </c>
      <c r="G25" s="3">
        <f t="shared" si="4"/>
        <v>12</v>
      </c>
      <c r="H25" s="3">
        <f t="shared" si="4"/>
        <v>8</v>
      </c>
      <c r="I25" s="3">
        <f t="shared" si="4"/>
        <v>0</v>
      </c>
      <c r="J25" s="3">
        <f t="shared" si="4"/>
        <v>0</v>
      </c>
      <c r="K25" s="3">
        <f t="shared" ref="K25:AD25" si="5">$A$15*K15</f>
        <v>2</v>
      </c>
      <c r="L25" s="3">
        <f t="shared" si="5"/>
        <v>110</v>
      </c>
      <c r="M25" s="3">
        <f t="shared" si="5"/>
        <v>0</v>
      </c>
      <c r="N25" s="3">
        <f t="shared" si="5"/>
        <v>2</v>
      </c>
      <c r="O25" s="3">
        <f t="shared" si="5"/>
        <v>0</v>
      </c>
      <c r="P25" s="3">
        <f t="shared" si="5"/>
        <v>0</v>
      </c>
      <c r="Q25" s="3">
        <f t="shared" si="5"/>
        <v>6</v>
      </c>
      <c r="R25" s="3">
        <f t="shared" si="5"/>
        <v>4</v>
      </c>
      <c r="S25" s="3">
        <f t="shared" si="5"/>
        <v>0</v>
      </c>
      <c r="T25" s="3">
        <f t="shared" si="5"/>
        <v>2</v>
      </c>
      <c r="U25" s="3">
        <f t="shared" si="5"/>
        <v>0</v>
      </c>
      <c r="V25" s="3">
        <f t="shared" si="5"/>
        <v>14</v>
      </c>
      <c r="W25" s="3">
        <f t="shared" si="5"/>
        <v>6</v>
      </c>
      <c r="X25" s="3">
        <f t="shared" si="5"/>
        <v>0</v>
      </c>
      <c r="Y25" s="3">
        <f t="shared" si="5"/>
        <v>0</v>
      </c>
      <c r="Z25" s="3">
        <f t="shared" si="5"/>
        <v>0</v>
      </c>
      <c r="AA25" s="3">
        <f t="shared" si="5"/>
        <v>4</v>
      </c>
      <c r="AB25" s="3">
        <f t="shared" si="5"/>
        <v>0</v>
      </c>
      <c r="AC25" s="3">
        <f t="shared" si="5"/>
        <v>4</v>
      </c>
      <c r="AD25" s="3">
        <f t="shared" si="5"/>
        <v>6</v>
      </c>
    </row>
    <row r="26" spans="1:31" x14ac:dyDescent="0.2">
      <c r="A26" s="5">
        <v>4</v>
      </c>
      <c r="B26" s="3">
        <f>$A$16*B16</f>
        <v>312</v>
      </c>
      <c r="C26" s="3">
        <f t="shared" ref="C26:J26" si="6">$A$16*C16</f>
        <v>0</v>
      </c>
      <c r="D26" s="3">
        <f t="shared" si="6"/>
        <v>0</v>
      </c>
      <c r="E26" s="3">
        <f t="shared" si="6"/>
        <v>0</v>
      </c>
      <c r="F26" s="3">
        <f t="shared" si="6"/>
        <v>16</v>
      </c>
      <c r="G26" s="3">
        <f t="shared" si="6"/>
        <v>4</v>
      </c>
      <c r="H26" s="3">
        <f t="shared" si="6"/>
        <v>16</v>
      </c>
      <c r="I26" s="3">
        <f t="shared" si="6"/>
        <v>8</v>
      </c>
      <c r="J26" s="3">
        <f t="shared" si="6"/>
        <v>32</v>
      </c>
      <c r="K26" s="3">
        <f t="shared" ref="K26:AD26" si="7">$A$16*K16</f>
        <v>24</v>
      </c>
      <c r="L26" s="3">
        <f t="shared" si="7"/>
        <v>276</v>
      </c>
      <c r="M26" s="3">
        <f t="shared" si="7"/>
        <v>4</v>
      </c>
      <c r="N26" s="3">
        <f t="shared" si="7"/>
        <v>4</v>
      </c>
      <c r="O26" s="3">
        <f t="shared" si="7"/>
        <v>0</v>
      </c>
      <c r="P26" s="3">
        <f t="shared" si="7"/>
        <v>4</v>
      </c>
      <c r="Q26" s="3">
        <f t="shared" si="7"/>
        <v>44</v>
      </c>
      <c r="R26" s="3">
        <f t="shared" si="7"/>
        <v>8</v>
      </c>
      <c r="S26" s="3">
        <f t="shared" si="7"/>
        <v>0</v>
      </c>
      <c r="T26" s="3">
        <f t="shared" si="7"/>
        <v>0</v>
      </c>
      <c r="U26" s="3">
        <f t="shared" si="7"/>
        <v>20</v>
      </c>
      <c r="V26" s="3">
        <f t="shared" si="7"/>
        <v>28</v>
      </c>
      <c r="W26" s="3">
        <f t="shared" si="7"/>
        <v>20</v>
      </c>
      <c r="X26" s="3">
        <f t="shared" si="7"/>
        <v>0</v>
      </c>
      <c r="Y26" s="3">
        <f t="shared" si="7"/>
        <v>0</v>
      </c>
      <c r="Z26" s="3">
        <f t="shared" si="7"/>
        <v>0</v>
      </c>
      <c r="AA26" s="3">
        <f t="shared" si="7"/>
        <v>24</v>
      </c>
      <c r="AB26" s="3">
        <f t="shared" si="7"/>
        <v>0</v>
      </c>
      <c r="AC26" s="3">
        <f t="shared" si="7"/>
        <v>12</v>
      </c>
      <c r="AD26" s="3">
        <f t="shared" si="7"/>
        <v>32</v>
      </c>
    </row>
    <row r="27" spans="1:31" x14ac:dyDescent="0.2">
      <c r="A27" s="5">
        <v>8</v>
      </c>
      <c r="B27" s="3">
        <f>$A$17*B17</f>
        <v>64</v>
      </c>
      <c r="C27" s="3">
        <f t="shared" ref="C27:J27" si="8">$A$17*C17</f>
        <v>0</v>
      </c>
      <c r="D27" s="3">
        <f t="shared" si="8"/>
        <v>0</v>
      </c>
      <c r="E27" s="3">
        <f t="shared" si="8"/>
        <v>0</v>
      </c>
      <c r="F27" s="3">
        <f t="shared" si="8"/>
        <v>0</v>
      </c>
      <c r="G27" s="3">
        <f t="shared" si="8"/>
        <v>0</v>
      </c>
      <c r="H27" s="3">
        <f t="shared" si="8"/>
        <v>24</v>
      </c>
      <c r="I27" s="3">
        <f t="shared" si="8"/>
        <v>16</v>
      </c>
      <c r="J27" s="3">
        <f t="shared" si="8"/>
        <v>256</v>
      </c>
      <c r="K27" s="3">
        <f t="shared" ref="K27:AD27" si="9">$A$17*K17</f>
        <v>72</v>
      </c>
      <c r="L27" s="3">
        <f t="shared" si="9"/>
        <v>648</v>
      </c>
      <c r="M27" s="3">
        <f t="shared" si="9"/>
        <v>104</v>
      </c>
      <c r="N27" s="3">
        <f t="shared" si="9"/>
        <v>16</v>
      </c>
      <c r="O27" s="3">
        <f t="shared" si="9"/>
        <v>8</v>
      </c>
      <c r="P27" s="3">
        <f t="shared" si="9"/>
        <v>144</v>
      </c>
      <c r="Q27" s="3">
        <f t="shared" si="9"/>
        <v>248</v>
      </c>
      <c r="R27" s="3">
        <f t="shared" si="9"/>
        <v>104</v>
      </c>
      <c r="S27" s="3">
        <f t="shared" si="9"/>
        <v>0</v>
      </c>
      <c r="T27" s="3">
        <f t="shared" si="9"/>
        <v>0</v>
      </c>
      <c r="U27" s="3">
        <f t="shared" si="9"/>
        <v>88</v>
      </c>
      <c r="V27" s="3">
        <f t="shared" si="9"/>
        <v>176</v>
      </c>
      <c r="W27" s="3">
        <f t="shared" si="9"/>
        <v>8</v>
      </c>
      <c r="X27" s="3">
        <f t="shared" si="9"/>
        <v>0</v>
      </c>
      <c r="Y27" s="3">
        <f t="shared" si="9"/>
        <v>8</v>
      </c>
      <c r="Z27" s="3">
        <f t="shared" si="9"/>
        <v>0</v>
      </c>
      <c r="AA27" s="3">
        <f t="shared" si="9"/>
        <v>16</v>
      </c>
      <c r="AB27" s="3">
        <f t="shared" si="9"/>
        <v>32</v>
      </c>
      <c r="AC27" s="3">
        <f t="shared" si="9"/>
        <v>0</v>
      </c>
      <c r="AD27" s="3">
        <f t="shared" si="9"/>
        <v>32</v>
      </c>
    </row>
    <row r="28" spans="1:31" x14ac:dyDescent="0.2">
      <c r="A28" s="5">
        <v>16</v>
      </c>
      <c r="B28" s="3">
        <f>$A$18*B18</f>
        <v>0</v>
      </c>
      <c r="C28" s="3">
        <f t="shared" ref="C28:J28" si="10">$A$18*C18</f>
        <v>0</v>
      </c>
      <c r="D28" s="3">
        <f t="shared" si="10"/>
        <v>0</v>
      </c>
      <c r="E28" s="3">
        <f t="shared" si="10"/>
        <v>0</v>
      </c>
      <c r="F28" s="3">
        <f t="shared" si="10"/>
        <v>0</v>
      </c>
      <c r="G28" s="3">
        <f t="shared" si="10"/>
        <v>0</v>
      </c>
      <c r="H28" s="3">
        <f t="shared" si="10"/>
        <v>48</v>
      </c>
      <c r="I28" s="3">
        <f t="shared" si="10"/>
        <v>64</v>
      </c>
      <c r="J28" s="3">
        <f t="shared" si="10"/>
        <v>176</v>
      </c>
      <c r="K28" s="3">
        <f t="shared" ref="K28:AD28" si="11">$A$18*K18</f>
        <v>32</v>
      </c>
      <c r="L28" s="3">
        <f t="shared" si="11"/>
        <v>272</v>
      </c>
      <c r="M28" s="3">
        <f t="shared" si="11"/>
        <v>288</v>
      </c>
      <c r="N28" s="3">
        <f t="shared" si="11"/>
        <v>0</v>
      </c>
      <c r="O28" s="3">
        <f t="shared" si="11"/>
        <v>0</v>
      </c>
      <c r="P28" s="3">
        <f t="shared" si="11"/>
        <v>16</v>
      </c>
      <c r="Q28" s="3">
        <f t="shared" si="11"/>
        <v>528</v>
      </c>
      <c r="R28" s="3">
        <f t="shared" si="11"/>
        <v>80</v>
      </c>
      <c r="S28" s="3">
        <f t="shared" si="11"/>
        <v>0</v>
      </c>
      <c r="T28" s="3">
        <f t="shared" si="11"/>
        <v>0</v>
      </c>
      <c r="U28" s="3">
        <f t="shared" si="11"/>
        <v>0</v>
      </c>
      <c r="V28" s="3">
        <f t="shared" si="11"/>
        <v>64</v>
      </c>
      <c r="W28" s="3">
        <f t="shared" si="11"/>
        <v>0</v>
      </c>
      <c r="X28" s="3">
        <f t="shared" si="11"/>
        <v>224</v>
      </c>
      <c r="Y28" s="3">
        <f t="shared" si="11"/>
        <v>80</v>
      </c>
      <c r="Z28" s="3">
        <f t="shared" si="11"/>
        <v>0</v>
      </c>
      <c r="AA28" s="3">
        <f t="shared" si="11"/>
        <v>16</v>
      </c>
      <c r="AB28" s="3">
        <f t="shared" si="11"/>
        <v>160</v>
      </c>
      <c r="AC28" s="3">
        <f t="shared" si="11"/>
        <v>0</v>
      </c>
      <c r="AD28" s="3">
        <f t="shared" si="11"/>
        <v>80</v>
      </c>
    </row>
    <row r="29" spans="1:31" x14ac:dyDescent="0.2">
      <c r="A29" s="5">
        <v>32</v>
      </c>
      <c r="B29" s="3">
        <f>$A$19*B19</f>
        <v>0</v>
      </c>
      <c r="C29" s="3">
        <f t="shared" ref="C29:J29" si="12">$A$19*C19</f>
        <v>0</v>
      </c>
      <c r="D29" s="3">
        <f t="shared" si="12"/>
        <v>0</v>
      </c>
      <c r="E29" s="3">
        <f t="shared" si="12"/>
        <v>0</v>
      </c>
      <c r="F29" s="3">
        <f t="shared" si="12"/>
        <v>0</v>
      </c>
      <c r="G29" s="3">
        <f t="shared" si="12"/>
        <v>0</v>
      </c>
      <c r="H29" s="3">
        <f t="shared" si="12"/>
        <v>32</v>
      </c>
      <c r="I29" s="3">
        <f t="shared" si="12"/>
        <v>160</v>
      </c>
      <c r="J29" s="3">
        <f t="shared" si="12"/>
        <v>0</v>
      </c>
      <c r="K29" s="3">
        <f t="shared" ref="K29:AD29" si="13">$A$19*K19</f>
        <v>32</v>
      </c>
      <c r="L29" s="3">
        <f t="shared" si="13"/>
        <v>32</v>
      </c>
      <c r="M29" s="3">
        <f t="shared" si="13"/>
        <v>128</v>
      </c>
      <c r="N29" s="3">
        <f t="shared" si="13"/>
        <v>0</v>
      </c>
      <c r="O29" s="3">
        <f t="shared" si="13"/>
        <v>0</v>
      </c>
      <c r="P29" s="3">
        <f t="shared" si="13"/>
        <v>0</v>
      </c>
      <c r="Q29" s="3">
        <f t="shared" si="13"/>
        <v>800</v>
      </c>
      <c r="R29" s="3">
        <f t="shared" si="13"/>
        <v>0</v>
      </c>
      <c r="S29" s="3">
        <f t="shared" si="13"/>
        <v>0</v>
      </c>
      <c r="T29" s="3">
        <f t="shared" si="13"/>
        <v>0</v>
      </c>
      <c r="U29" s="3">
        <f t="shared" si="13"/>
        <v>0</v>
      </c>
      <c r="V29" s="3">
        <f t="shared" si="13"/>
        <v>0</v>
      </c>
      <c r="W29" s="3">
        <f t="shared" si="13"/>
        <v>0</v>
      </c>
      <c r="X29" s="3">
        <f t="shared" si="13"/>
        <v>640</v>
      </c>
      <c r="Y29" s="3">
        <f t="shared" si="13"/>
        <v>160</v>
      </c>
      <c r="Z29" s="3">
        <f t="shared" si="13"/>
        <v>0</v>
      </c>
      <c r="AA29" s="3">
        <f t="shared" si="13"/>
        <v>0</v>
      </c>
      <c r="AB29" s="3">
        <f t="shared" si="13"/>
        <v>448</v>
      </c>
      <c r="AC29" s="3">
        <f t="shared" si="13"/>
        <v>0</v>
      </c>
      <c r="AD29" s="3">
        <f t="shared" si="13"/>
        <v>32</v>
      </c>
    </row>
    <row r="30" spans="1:31" x14ac:dyDescent="0.2">
      <c r="A30" s="5">
        <v>64</v>
      </c>
      <c r="B30" s="3">
        <f>$A$20*B20</f>
        <v>0</v>
      </c>
      <c r="C30" s="3">
        <f t="shared" ref="C30:J30" si="14">$A$20*C20</f>
        <v>0</v>
      </c>
      <c r="D30" s="3">
        <f t="shared" si="14"/>
        <v>0</v>
      </c>
      <c r="E30" s="3">
        <f t="shared" si="14"/>
        <v>0</v>
      </c>
      <c r="F30" s="3">
        <f t="shared" si="14"/>
        <v>0</v>
      </c>
      <c r="G30" s="3">
        <f t="shared" si="14"/>
        <v>0</v>
      </c>
      <c r="H30" s="3">
        <f t="shared" si="14"/>
        <v>0</v>
      </c>
      <c r="I30" s="3">
        <f>$A$20*I20</f>
        <v>64</v>
      </c>
      <c r="J30" s="3">
        <f t="shared" si="14"/>
        <v>0</v>
      </c>
      <c r="K30" s="3">
        <f t="shared" ref="K30:AD30" si="15">$A$20*K20</f>
        <v>0</v>
      </c>
      <c r="L30" s="3">
        <f t="shared" si="15"/>
        <v>0</v>
      </c>
      <c r="M30" s="3">
        <f t="shared" si="15"/>
        <v>0</v>
      </c>
      <c r="N30" s="3">
        <f t="shared" si="15"/>
        <v>0</v>
      </c>
      <c r="O30" s="3">
        <f t="shared" si="15"/>
        <v>0</v>
      </c>
      <c r="P30" s="3">
        <f t="shared" si="15"/>
        <v>0</v>
      </c>
      <c r="Q30" s="3">
        <f t="shared" si="15"/>
        <v>448</v>
      </c>
      <c r="R30" s="3">
        <f t="shared" si="15"/>
        <v>0</v>
      </c>
      <c r="S30" s="3">
        <f t="shared" si="15"/>
        <v>0</v>
      </c>
      <c r="T30" s="3">
        <f t="shared" si="15"/>
        <v>0</v>
      </c>
      <c r="U30" s="3">
        <f t="shared" si="15"/>
        <v>0</v>
      </c>
      <c r="V30" s="3">
        <f t="shared" si="15"/>
        <v>0</v>
      </c>
      <c r="W30" s="3">
        <f t="shared" si="15"/>
        <v>0</v>
      </c>
      <c r="X30" s="3">
        <f t="shared" si="15"/>
        <v>1152</v>
      </c>
      <c r="Y30" s="3">
        <f t="shared" si="15"/>
        <v>0</v>
      </c>
      <c r="Z30" s="3">
        <f t="shared" si="15"/>
        <v>0</v>
      </c>
      <c r="AA30" s="3">
        <f t="shared" si="15"/>
        <v>0</v>
      </c>
      <c r="AB30" s="3">
        <f t="shared" si="15"/>
        <v>0</v>
      </c>
      <c r="AC30" s="3">
        <f t="shared" si="15"/>
        <v>0</v>
      </c>
      <c r="AD30" s="3">
        <f t="shared" si="15"/>
        <v>0</v>
      </c>
    </row>
    <row r="31" spans="1:31" x14ac:dyDescent="0.2">
      <c r="A31" s="3" t="s">
        <v>38</v>
      </c>
      <c r="B31" s="3">
        <f>SUM(B24:B30)</f>
        <v>565</v>
      </c>
      <c r="C31" s="3">
        <f t="shared" ref="C31:AD31" si="16">SUM(C24:C30)</f>
        <v>22</v>
      </c>
      <c r="D31" s="3">
        <f t="shared" si="16"/>
        <v>14</v>
      </c>
      <c r="E31" s="3">
        <f t="shared" si="16"/>
        <v>9</v>
      </c>
      <c r="F31" s="3">
        <f t="shared" si="16"/>
        <v>35</v>
      </c>
      <c r="G31" s="3">
        <f t="shared" si="16"/>
        <v>17</v>
      </c>
      <c r="H31" s="3">
        <f t="shared" si="16"/>
        <v>131</v>
      </c>
      <c r="I31" s="3">
        <f t="shared" si="16"/>
        <v>312</v>
      </c>
      <c r="J31" s="3">
        <f t="shared" si="16"/>
        <v>465</v>
      </c>
      <c r="K31" s="3">
        <f t="shared" si="16"/>
        <v>162</v>
      </c>
      <c r="L31" s="3">
        <f t="shared" si="16"/>
        <v>1366</v>
      </c>
      <c r="M31" s="3">
        <f t="shared" si="16"/>
        <v>524</v>
      </c>
      <c r="N31" s="3">
        <f t="shared" si="16"/>
        <v>22</v>
      </c>
      <c r="O31" s="3">
        <f t="shared" si="16"/>
        <v>8</v>
      </c>
      <c r="P31" s="3">
        <f t="shared" si="16"/>
        <v>164</v>
      </c>
      <c r="Q31" s="3">
        <f t="shared" si="16"/>
        <v>2074</v>
      </c>
      <c r="R31" s="3">
        <f t="shared" si="16"/>
        <v>196</v>
      </c>
      <c r="S31" s="3">
        <f t="shared" si="16"/>
        <v>15</v>
      </c>
      <c r="T31" s="3">
        <f t="shared" si="16"/>
        <v>6</v>
      </c>
      <c r="U31" s="3">
        <f t="shared" si="16"/>
        <v>108</v>
      </c>
      <c r="V31" s="3">
        <f t="shared" si="16"/>
        <v>297</v>
      </c>
      <c r="W31" s="3">
        <f t="shared" si="16"/>
        <v>34</v>
      </c>
      <c r="X31" s="3">
        <f t="shared" si="16"/>
        <v>2016</v>
      </c>
      <c r="Y31" s="3">
        <f t="shared" si="16"/>
        <v>248</v>
      </c>
      <c r="Z31" s="3">
        <f t="shared" si="16"/>
        <v>0</v>
      </c>
      <c r="AA31" s="3">
        <f t="shared" si="16"/>
        <v>60</v>
      </c>
      <c r="AB31" s="3">
        <f t="shared" si="16"/>
        <v>640</v>
      </c>
      <c r="AC31" s="3">
        <f t="shared" si="16"/>
        <v>16</v>
      </c>
      <c r="AD31" s="3">
        <f t="shared" si="16"/>
        <v>182</v>
      </c>
    </row>
    <row r="32" spans="1:31" x14ac:dyDescent="0.2">
      <c r="A32" s="3" t="s">
        <v>39</v>
      </c>
      <c r="B32" s="3">
        <f>B10</f>
        <v>183</v>
      </c>
      <c r="C32" s="3">
        <f t="shared" ref="C32:AD32" si="17">C10</f>
        <v>13</v>
      </c>
      <c r="D32" s="3">
        <f t="shared" si="17"/>
        <v>8</v>
      </c>
      <c r="E32" s="3">
        <f t="shared" si="17"/>
        <v>6</v>
      </c>
      <c r="F32" s="3">
        <f t="shared" si="17"/>
        <v>14</v>
      </c>
      <c r="G32" s="3">
        <f t="shared" si="17"/>
        <v>8</v>
      </c>
      <c r="H32" s="3">
        <f t="shared" si="17"/>
        <v>18</v>
      </c>
      <c r="I32" s="3">
        <f t="shared" si="17"/>
        <v>14</v>
      </c>
      <c r="J32" s="3">
        <f t="shared" si="17"/>
        <v>52</v>
      </c>
      <c r="K32" s="3">
        <f t="shared" si="17"/>
        <v>19</v>
      </c>
      <c r="L32" s="3">
        <f t="shared" si="17"/>
        <v>251</v>
      </c>
      <c r="M32" s="3">
        <f t="shared" si="17"/>
        <v>36</v>
      </c>
      <c r="N32" s="3">
        <f t="shared" si="17"/>
        <v>4</v>
      </c>
      <c r="O32" s="3">
        <f t="shared" si="17"/>
        <v>1</v>
      </c>
      <c r="P32" s="3">
        <f t="shared" si="17"/>
        <v>20</v>
      </c>
      <c r="Q32" s="3">
        <f t="shared" si="17"/>
        <v>110</v>
      </c>
      <c r="R32" s="3">
        <f t="shared" si="17"/>
        <v>22</v>
      </c>
      <c r="S32" s="3">
        <f t="shared" si="17"/>
        <v>15</v>
      </c>
      <c r="T32" s="3">
        <f t="shared" si="17"/>
        <v>5</v>
      </c>
      <c r="U32" s="3">
        <f t="shared" si="17"/>
        <v>16</v>
      </c>
      <c r="V32" s="3">
        <f t="shared" si="17"/>
        <v>55</v>
      </c>
      <c r="W32" s="3">
        <f t="shared" si="17"/>
        <v>9</v>
      </c>
      <c r="X32" s="3">
        <f t="shared" si="17"/>
        <v>52</v>
      </c>
      <c r="Y32" s="3">
        <f t="shared" si="17"/>
        <v>11</v>
      </c>
      <c r="Z32" s="3">
        <f t="shared" si="17"/>
        <v>0</v>
      </c>
      <c r="AA32" s="3">
        <f t="shared" si="17"/>
        <v>11</v>
      </c>
      <c r="AB32" s="3">
        <f t="shared" si="17"/>
        <v>28</v>
      </c>
      <c r="AC32" s="3">
        <f t="shared" si="17"/>
        <v>5</v>
      </c>
      <c r="AD32" s="3">
        <f t="shared" si="17"/>
        <v>21</v>
      </c>
      <c r="AE32" s="3">
        <f>SUM(B32:AD32)</f>
        <v>1007</v>
      </c>
    </row>
  </sheetData>
  <conditionalFormatting sqref="B2:AD8">
    <cfRule type="colorScale" priority="7">
      <colorScale>
        <cfvo type="min"/>
        <cfvo type="percentile" val="50"/>
        <cfvo type="max"/>
        <color rgb="FFF2FFDB"/>
        <color theme="9" tint="0.79998168889431442"/>
        <color rgb="FF63BE7B"/>
      </colorScale>
    </cfRule>
  </conditionalFormatting>
  <conditionalFormatting sqref="B5:AD8 B2:AB4 AD2:AD4">
    <cfRule type="colorScale" priority="13">
      <colorScale>
        <cfvo type="min"/>
        <cfvo type="percentile" val="50"/>
        <cfvo type="max"/>
        <color rgb="FFF2FFDB"/>
        <color theme="9" tint="0.79998168889431442"/>
        <color rgb="FF63BE7B"/>
      </colorScale>
    </cfRule>
  </conditionalFormatting>
  <conditionalFormatting sqref="B14:AD16 B17:AA17 AC17:AD19 B18:W20 Y18:AA19 Y20:AD20">
    <cfRule type="colorScale" priority="12">
      <colorScale>
        <cfvo type="min"/>
        <cfvo type="percentile" val="50"/>
        <cfvo type="max"/>
        <color rgb="FFF2FFDB"/>
        <color theme="9" tint="0.79998168889431442"/>
        <color rgb="FF63BE7B"/>
      </colorScale>
    </cfRule>
  </conditionalFormatting>
  <conditionalFormatting sqref="B14:AD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conditionalFormatting sqref="B24:AD30">
    <cfRule type="colorScale" priority="8">
      <colorScale>
        <cfvo type="min"/>
        <cfvo type="percentile" val="50"/>
        <cfvo type="max"/>
        <color rgb="FF92D050"/>
        <color rgb="FFFFEB84"/>
        <color rgb="FFFF0000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max"/>
        <color rgb="FF63BE7B"/>
        <color rgb="FFFFEF9C"/>
      </colorScale>
    </cfRule>
  </conditionalFormatting>
  <conditionalFormatting sqref="X18:X20">
    <cfRule type="colorScale" priority="3">
      <colorScale>
        <cfvo type="min"/>
        <cfvo type="percentile" val="50"/>
        <cfvo type="max"/>
        <color rgb="FFF2FFDB"/>
        <color theme="9" tint="0.79998168889431442"/>
        <color rgb="FF63BE7B"/>
      </colorScale>
    </cfRule>
    <cfRule type="colorScale" priority="4">
      <colorScale>
        <cfvo type="min"/>
        <cfvo type="percentile" val="50"/>
        <cfvo type="max"/>
        <color rgb="FFF2FFDB"/>
        <color theme="9" tint="0.79998168889431442"/>
        <color rgb="FF63BE7B"/>
      </colorScale>
    </cfRule>
  </conditionalFormatting>
  <conditionalFormatting sqref="AB17:AB19">
    <cfRule type="colorScale" priority="5">
      <colorScale>
        <cfvo type="min"/>
        <cfvo type="percentile" val="50"/>
        <cfvo type="max"/>
        <color rgb="FFF2FFDB"/>
        <color theme="9" tint="0.79998168889431442"/>
        <color rgb="FF63BE7B"/>
      </colorScale>
    </cfRule>
    <cfRule type="colorScale" priority="6">
      <colorScale>
        <cfvo type="min"/>
        <cfvo type="percentile" val="50"/>
        <cfvo type="max"/>
        <color rgb="FFF2FFDB"/>
        <color theme="9" tint="0.79998168889431442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18"/>
  <sheetViews>
    <sheetView zoomScale="55" zoomScaleNormal="55" workbookViewId="0">
      <pane xSplit="1" topLeftCell="B1" activePane="topRight" state="frozen"/>
      <selection pane="topRight" activeCell="I103" sqref="I103"/>
    </sheetView>
  </sheetViews>
  <sheetFormatPr baseColWidth="10" defaultColWidth="10.6640625" defaultRowHeight="16" x14ac:dyDescent="0.2"/>
  <cols>
    <col min="1" max="1" width="10.6640625" style="3"/>
    <col min="2" max="2" width="13.1640625" style="3" customWidth="1"/>
    <col min="3" max="7" width="10.6640625" style="3"/>
    <col min="8" max="8" width="14.1640625" style="3" customWidth="1"/>
    <col min="9" max="9" width="22.1640625" style="3" bestFit="1" customWidth="1"/>
    <col min="10" max="10" width="10.6640625" style="3"/>
    <col min="11" max="11" width="17" style="3" customWidth="1"/>
    <col min="12" max="16" width="10.6640625" style="3"/>
    <col min="17" max="17" width="12" style="3" customWidth="1"/>
    <col min="18" max="20" width="10.6640625" style="3"/>
    <col min="21" max="21" width="12.33203125" style="3" customWidth="1"/>
    <col min="22" max="23" width="10.6640625" style="3"/>
    <col min="24" max="24" width="13.1640625" style="3" customWidth="1"/>
    <col min="25" max="29" width="10.6640625" style="3"/>
    <col min="30" max="30" width="18.83203125" style="3" customWidth="1"/>
    <col min="31" max="31" width="40.83203125" style="3" customWidth="1"/>
    <col min="32" max="16384" width="10.6640625" style="3"/>
  </cols>
  <sheetData>
    <row r="1" spans="1:30" ht="51" x14ac:dyDescent="0.2">
      <c r="A1" s="1" t="s">
        <v>32</v>
      </c>
      <c r="B1" s="1" t="s">
        <v>3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31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</row>
    <row r="2" spans="1:30" x14ac:dyDescent="0.2">
      <c r="A2" s="5">
        <v>1</v>
      </c>
      <c r="B2" s="3">
        <v>5</v>
      </c>
      <c r="C2" s="3">
        <v>4</v>
      </c>
      <c r="D2" s="3">
        <v>2</v>
      </c>
      <c r="E2" s="3">
        <v>3</v>
      </c>
      <c r="F2" s="3">
        <v>1</v>
      </c>
      <c r="G2" s="3">
        <v>1</v>
      </c>
      <c r="H2" s="3">
        <v>3</v>
      </c>
      <c r="I2" s="3">
        <v>0</v>
      </c>
      <c r="J2" s="3">
        <v>1</v>
      </c>
      <c r="K2" s="3">
        <v>0</v>
      </c>
      <c r="L2" s="3">
        <v>28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15</v>
      </c>
      <c r="T2" s="3">
        <v>4</v>
      </c>
      <c r="U2" s="3">
        <v>0</v>
      </c>
      <c r="V2" s="3">
        <v>15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</row>
    <row r="3" spans="1:30" x14ac:dyDescent="0.2">
      <c r="A3" s="5">
        <v>2</v>
      </c>
      <c r="B3" s="3">
        <v>92</v>
      </c>
      <c r="C3" s="3">
        <v>9</v>
      </c>
      <c r="D3" s="3">
        <v>6</v>
      </c>
      <c r="E3" s="3">
        <v>3</v>
      </c>
      <c r="F3" s="3">
        <v>9</v>
      </c>
      <c r="G3" s="3">
        <v>6</v>
      </c>
      <c r="H3" s="3">
        <v>4</v>
      </c>
      <c r="I3" s="3">
        <v>0</v>
      </c>
      <c r="J3" s="3">
        <v>0</v>
      </c>
      <c r="K3" s="3">
        <v>1</v>
      </c>
      <c r="L3" s="3">
        <v>55</v>
      </c>
      <c r="M3" s="3">
        <v>0</v>
      </c>
      <c r="N3" s="3">
        <v>1</v>
      </c>
      <c r="O3" s="3">
        <v>0</v>
      </c>
      <c r="P3" s="3">
        <v>0</v>
      </c>
      <c r="Q3" s="3">
        <v>3</v>
      </c>
      <c r="R3" s="3">
        <v>2</v>
      </c>
      <c r="S3" s="3">
        <v>0</v>
      </c>
      <c r="T3" s="3">
        <v>1</v>
      </c>
      <c r="U3" s="3">
        <v>0</v>
      </c>
      <c r="V3" s="3">
        <v>7</v>
      </c>
      <c r="W3" s="3">
        <v>3</v>
      </c>
      <c r="X3" s="3">
        <v>0</v>
      </c>
      <c r="Y3" s="3">
        <v>0</v>
      </c>
      <c r="Z3" s="3">
        <v>0</v>
      </c>
      <c r="AA3" s="3">
        <v>2</v>
      </c>
      <c r="AB3" s="3">
        <v>0</v>
      </c>
      <c r="AC3" s="3">
        <v>2</v>
      </c>
      <c r="AD3" s="3">
        <v>3</v>
      </c>
    </row>
    <row r="4" spans="1:30" x14ac:dyDescent="0.2">
      <c r="A4" s="5">
        <v>4</v>
      </c>
      <c r="B4" s="3">
        <v>78</v>
      </c>
      <c r="C4" s="3">
        <v>0</v>
      </c>
      <c r="D4" s="3">
        <v>0</v>
      </c>
      <c r="E4" s="3">
        <v>0</v>
      </c>
      <c r="F4" s="3">
        <v>4</v>
      </c>
      <c r="G4" s="3">
        <v>1</v>
      </c>
      <c r="H4" s="3">
        <v>4</v>
      </c>
      <c r="I4" s="3">
        <v>2</v>
      </c>
      <c r="J4" s="3">
        <v>8</v>
      </c>
      <c r="K4" s="3">
        <v>6</v>
      </c>
      <c r="L4" s="3">
        <v>69</v>
      </c>
      <c r="M4" s="3">
        <v>1</v>
      </c>
      <c r="N4" s="3">
        <v>1</v>
      </c>
      <c r="O4" s="3">
        <v>0</v>
      </c>
      <c r="P4" s="3">
        <v>1</v>
      </c>
      <c r="Q4" s="3">
        <v>11</v>
      </c>
      <c r="R4" s="3">
        <v>2</v>
      </c>
      <c r="S4" s="3">
        <v>0</v>
      </c>
      <c r="T4" s="3">
        <v>0</v>
      </c>
      <c r="U4" s="3">
        <v>5</v>
      </c>
      <c r="V4" s="3">
        <v>7</v>
      </c>
      <c r="W4" s="3">
        <v>5</v>
      </c>
      <c r="X4" s="3">
        <v>0</v>
      </c>
      <c r="Y4" s="3">
        <v>0</v>
      </c>
      <c r="Z4" s="3">
        <v>0</v>
      </c>
      <c r="AA4" s="3">
        <v>6</v>
      </c>
      <c r="AB4" s="3">
        <v>0</v>
      </c>
      <c r="AC4" s="3">
        <v>3</v>
      </c>
      <c r="AD4" s="3">
        <v>8</v>
      </c>
    </row>
    <row r="5" spans="1:30" x14ac:dyDescent="0.2">
      <c r="A5" s="5">
        <v>8</v>
      </c>
      <c r="B5" s="3">
        <v>8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3</v>
      </c>
      <c r="I5" s="3">
        <v>2</v>
      </c>
      <c r="J5" s="3">
        <v>32</v>
      </c>
      <c r="K5" s="3">
        <v>9</v>
      </c>
      <c r="L5" s="3">
        <v>81</v>
      </c>
      <c r="M5" s="3">
        <v>13</v>
      </c>
      <c r="N5" s="3">
        <v>2</v>
      </c>
      <c r="O5" s="3">
        <v>1</v>
      </c>
      <c r="P5" s="3">
        <v>18</v>
      </c>
      <c r="Q5" s="3">
        <v>31</v>
      </c>
      <c r="R5" s="3">
        <v>13</v>
      </c>
      <c r="S5" s="3">
        <v>0</v>
      </c>
      <c r="T5" s="3">
        <v>0</v>
      </c>
      <c r="U5" s="3">
        <v>11</v>
      </c>
      <c r="V5" s="3">
        <v>22</v>
      </c>
      <c r="W5" s="3">
        <v>1</v>
      </c>
      <c r="X5" s="3">
        <v>0</v>
      </c>
      <c r="Y5" s="3">
        <v>1</v>
      </c>
      <c r="Z5" s="3">
        <v>0</v>
      </c>
      <c r="AA5" s="3">
        <v>2</v>
      </c>
      <c r="AB5" s="3">
        <v>4</v>
      </c>
      <c r="AC5" s="3">
        <v>0</v>
      </c>
      <c r="AD5" s="3">
        <v>4</v>
      </c>
    </row>
    <row r="6" spans="1:30" x14ac:dyDescent="0.2">
      <c r="A6" s="5">
        <v>16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3</v>
      </c>
      <c r="I6" s="3">
        <v>4</v>
      </c>
      <c r="J6" s="3">
        <v>11</v>
      </c>
      <c r="K6" s="3">
        <v>2</v>
      </c>
      <c r="L6" s="3">
        <v>17</v>
      </c>
      <c r="M6" s="3">
        <v>18</v>
      </c>
      <c r="N6" s="3">
        <v>0</v>
      </c>
      <c r="O6" s="3">
        <v>0</v>
      </c>
      <c r="P6" s="3">
        <v>1</v>
      </c>
      <c r="Q6" s="3">
        <v>33</v>
      </c>
      <c r="R6" s="3">
        <v>5</v>
      </c>
      <c r="S6" s="3">
        <v>0</v>
      </c>
      <c r="T6" s="3">
        <v>0</v>
      </c>
      <c r="U6" s="3">
        <v>0</v>
      </c>
      <c r="V6" s="3">
        <v>4</v>
      </c>
      <c r="W6" s="3">
        <v>0</v>
      </c>
      <c r="X6" s="3">
        <v>14</v>
      </c>
      <c r="Y6" s="3">
        <v>5</v>
      </c>
      <c r="Z6" s="3">
        <v>0</v>
      </c>
      <c r="AA6" s="3">
        <v>1</v>
      </c>
      <c r="AB6" s="3">
        <v>10</v>
      </c>
      <c r="AC6" s="3">
        <v>0</v>
      </c>
      <c r="AD6" s="3">
        <v>5</v>
      </c>
    </row>
    <row r="7" spans="1:30" x14ac:dyDescent="0.2">
      <c r="A7" s="5">
        <v>32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1</v>
      </c>
      <c r="I7" s="3">
        <v>5</v>
      </c>
      <c r="J7" s="3">
        <v>0</v>
      </c>
      <c r="K7" s="3">
        <v>1</v>
      </c>
      <c r="L7" s="3">
        <v>1</v>
      </c>
      <c r="M7" s="3">
        <v>4</v>
      </c>
      <c r="N7" s="3">
        <v>0</v>
      </c>
      <c r="O7" s="3">
        <v>0</v>
      </c>
      <c r="P7" s="3">
        <v>0</v>
      </c>
      <c r="Q7" s="3">
        <v>25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20</v>
      </c>
      <c r="Y7" s="3">
        <v>5</v>
      </c>
      <c r="Z7" s="3">
        <v>0</v>
      </c>
      <c r="AA7" s="3">
        <v>0</v>
      </c>
      <c r="AB7" s="3">
        <v>14</v>
      </c>
      <c r="AC7" s="3">
        <v>0</v>
      </c>
      <c r="AD7" s="3">
        <v>1</v>
      </c>
    </row>
    <row r="8" spans="1:30" x14ac:dyDescent="0.2">
      <c r="A8" s="5">
        <v>64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1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7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18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</row>
    <row r="11" spans="1:30" x14ac:dyDescent="0.2">
      <c r="B11" s="6">
        <f>B19/B20</f>
        <v>3.0874316939890711</v>
      </c>
      <c r="C11" s="6">
        <f t="shared" ref="C11:AD11" si="0">C19/C20</f>
        <v>1.6923076923076923</v>
      </c>
      <c r="D11" s="6">
        <f t="shared" si="0"/>
        <v>1.75</v>
      </c>
      <c r="E11" s="6">
        <f t="shared" si="0"/>
        <v>1.5</v>
      </c>
      <c r="F11" s="6">
        <f t="shared" si="0"/>
        <v>2.5</v>
      </c>
      <c r="G11" s="6">
        <f t="shared" si="0"/>
        <v>2.125</v>
      </c>
      <c r="H11" s="6">
        <f t="shared" si="0"/>
        <v>7.2777777777777777</v>
      </c>
      <c r="I11" s="6">
        <f t="shared" si="0"/>
        <v>22.285714285714285</v>
      </c>
      <c r="J11" s="6">
        <f t="shared" si="0"/>
        <v>8.9423076923076916</v>
      </c>
      <c r="K11" s="6">
        <f t="shared" si="0"/>
        <v>8.526315789473685</v>
      </c>
      <c r="L11" s="6">
        <f t="shared" si="0"/>
        <v>5.4422310756972108</v>
      </c>
      <c r="M11" s="6">
        <f t="shared" si="0"/>
        <v>14.555555555555555</v>
      </c>
      <c r="N11" s="6">
        <f t="shared" si="0"/>
        <v>5.5</v>
      </c>
      <c r="O11" s="6">
        <f t="shared" si="0"/>
        <v>8</v>
      </c>
      <c r="P11" s="6">
        <f t="shared" si="0"/>
        <v>8.1999999999999993</v>
      </c>
      <c r="Q11" s="6">
        <f t="shared" si="0"/>
        <v>18.854545454545455</v>
      </c>
      <c r="R11" s="6">
        <f t="shared" si="0"/>
        <v>8.9090909090909083</v>
      </c>
      <c r="S11" s="6">
        <f t="shared" si="0"/>
        <v>1</v>
      </c>
      <c r="T11" s="6">
        <f t="shared" si="0"/>
        <v>1.2</v>
      </c>
      <c r="U11" s="6">
        <f t="shared" si="0"/>
        <v>6.75</v>
      </c>
      <c r="V11" s="6">
        <f t="shared" si="0"/>
        <v>5.4</v>
      </c>
      <c r="W11" s="6">
        <f t="shared" si="0"/>
        <v>3.7777777777777777</v>
      </c>
      <c r="X11" s="6">
        <f t="shared" si="0"/>
        <v>38.769230769230766</v>
      </c>
      <c r="Y11" s="6">
        <f t="shared" si="0"/>
        <v>22.545454545454547</v>
      </c>
      <c r="Z11" s="6" t="e">
        <f t="shared" si="0"/>
        <v>#DIV/0!</v>
      </c>
      <c r="AA11" s="6">
        <f t="shared" si="0"/>
        <v>5.4545454545454541</v>
      </c>
      <c r="AB11" s="6">
        <f t="shared" si="0"/>
        <v>22.857142857142858</v>
      </c>
      <c r="AC11" s="6">
        <f t="shared" si="0"/>
        <v>3.2</v>
      </c>
      <c r="AD11" s="6">
        <f t="shared" si="0"/>
        <v>8.6666666666666661</v>
      </c>
    </row>
    <row r="12" spans="1:30" x14ac:dyDescent="0.2">
      <c r="A12" s="5">
        <v>1</v>
      </c>
      <c r="B12" s="3">
        <f t="shared" ref="B12:AD12" si="1">$A$2*B2</f>
        <v>5</v>
      </c>
      <c r="C12" s="3">
        <f t="shared" si="1"/>
        <v>4</v>
      </c>
      <c r="D12" s="3">
        <f t="shared" si="1"/>
        <v>2</v>
      </c>
      <c r="E12" s="3">
        <f t="shared" si="1"/>
        <v>3</v>
      </c>
      <c r="F12" s="3">
        <f t="shared" si="1"/>
        <v>1</v>
      </c>
      <c r="G12" s="3">
        <f t="shared" si="1"/>
        <v>1</v>
      </c>
      <c r="H12" s="3">
        <f t="shared" si="1"/>
        <v>3</v>
      </c>
      <c r="I12" s="3">
        <f t="shared" si="1"/>
        <v>0</v>
      </c>
      <c r="J12" s="3">
        <f t="shared" si="1"/>
        <v>1</v>
      </c>
      <c r="K12" s="3">
        <f t="shared" si="1"/>
        <v>0</v>
      </c>
      <c r="L12" s="3">
        <f t="shared" si="1"/>
        <v>28</v>
      </c>
      <c r="M12" s="3">
        <f t="shared" si="1"/>
        <v>0</v>
      </c>
      <c r="N12" s="3">
        <f t="shared" si="1"/>
        <v>0</v>
      </c>
      <c r="O12" s="3">
        <f t="shared" si="1"/>
        <v>0</v>
      </c>
      <c r="P12" s="3">
        <f t="shared" si="1"/>
        <v>0</v>
      </c>
      <c r="Q12" s="3">
        <f t="shared" si="1"/>
        <v>0</v>
      </c>
      <c r="R12" s="3">
        <f t="shared" si="1"/>
        <v>0</v>
      </c>
      <c r="S12" s="3">
        <f t="shared" si="1"/>
        <v>15</v>
      </c>
      <c r="T12" s="3">
        <f t="shared" si="1"/>
        <v>4</v>
      </c>
      <c r="U12" s="3">
        <f t="shared" si="1"/>
        <v>0</v>
      </c>
      <c r="V12" s="3">
        <f t="shared" si="1"/>
        <v>15</v>
      </c>
      <c r="W12" s="3">
        <f t="shared" si="1"/>
        <v>0</v>
      </c>
      <c r="X12" s="3">
        <f t="shared" si="1"/>
        <v>0</v>
      </c>
      <c r="Y12" s="3">
        <f t="shared" si="1"/>
        <v>0</v>
      </c>
      <c r="Z12" s="3">
        <f t="shared" si="1"/>
        <v>0</v>
      </c>
      <c r="AA12" s="3">
        <f t="shared" si="1"/>
        <v>0</v>
      </c>
      <c r="AB12" s="3">
        <f t="shared" si="1"/>
        <v>0</v>
      </c>
      <c r="AC12" s="3">
        <f t="shared" si="1"/>
        <v>0</v>
      </c>
      <c r="AD12" s="3">
        <f t="shared" si="1"/>
        <v>0</v>
      </c>
    </row>
    <row r="13" spans="1:30" x14ac:dyDescent="0.2">
      <c r="A13" s="5">
        <v>2</v>
      </c>
      <c r="B13" s="3">
        <f t="shared" ref="B13:AD13" si="2">$A$3*B3</f>
        <v>184</v>
      </c>
      <c r="C13" s="3">
        <f t="shared" si="2"/>
        <v>18</v>
      </c>
      <c r="D13" s="3">
        <f t="shared" si="2"/>
        <v>12</v>
      </c>
      <c r="E13" s="3">
        <f t="shared" si="2"/>
        <v>6</v>
      </c>
      <c r="F13" s="3">
        <f t="shared" si="2"/>
        <v>18</v>
      </c>
      <c r="G13" s="3">
        <f t="shared" si="2"/>
        <v>12</v>
      </c>
      <c r="H13" s="3">
        <f t="shared" si="2"/>
        <v>8</v>
      </c>
      <c r="I13" s="3">
        <f t="shared" si="2"/>
        <v>0</v>
      </c>
      <c r="J13" s="3">
        <f t="shared" si="2"/>
        <v>0</v>
      </c>
      <c r="K13" s="3">
        <f t="shared" si="2"/>
        <v>2</v>
      </c>
      <c r="L13" s="3">
        <f t="shared" si="2"/>
        <v>110</v>
      </c>
      <c r="M13" s="3">
        <f t="shared" si="2"/>
        <v>0</v>
      </c>
      <c r="N13" s="3">
        <f t="shared" si="2"/>
        <v>2</v>
      </c>
      <c r="O13" s="3">
        <f t="shared" si="2"/>
        <v>0</v>
      </c>
      <c r="P13" s="3">
        <f t="shared" si="2"/>
        <v>0</v>
      </c>
      <c r="Q13" s="3">
        <f t="shared" si="2"/>
        <v>6</v>
      </c>
      <c r="R13" s="3">
        <f t="shared" si="2"/>
        <v>4</v>
      </c>
      <c r="S13" s="3">
        <f t="shared" si="2"/>
        <v>0</v>
      </c>
      <c r="T13" s="3">
        <f t="shared" si="2"/>
        <v>2</v>
      </c>
      <c r="U13" s="3">
        <f t="shared" si="2"/>
        <v>0</v>
      </c>
      <c r="V13" s="3">
        <f t="shared" si="2"/>
        <v>14</v>
      </c>
      <c r="W13" s="3">
        <f t="shared" si="2"/>
        <v>6</v>
      </c>
      <c r="X13" s="3">
        <f t="shared" si="2"/>
        <v>0</v>
      </c>
      <c r="Y13" s="3">
        <f t="shared" si="2"/>
        <v>0</v>
      </c>
      <c r="Z13" s="3">
        <f t="shared" si="2"/>
        <v>0</v>
      </c>
      <c r="AA13" s="3">
        <f t="shared" si="2"/>
        <v>4</v>
      </c>
      <c r="AB13" s="3">
        <f t="shared" si="2"/>
        <v>0</v>
      </c>
      <c r="AC13" s="3">
        <f t="shared" si="2"/>
        <v>4</v>
      </c>
      <c r="AD13" s="3">
        <f t="shared" si="2"/>
        <v>6</v>
      </c>
    </row>
    <row r="14" spans="1:30" x14ac:dyDescent="0.2">
      <c r="A14" s="5">
        <v>4</v>
      </c>
      <c r="B14" s="3">
        <f t="shared" ref="B14:AD14" si="3">$A$4*B4</f>
        <v>312</v>
      </c>
      <c r="C14" s="3">
        <f t="shared" si="3"/>
        <v>0</v>
      </c>
      <c r="D14" s="3">
        <f t="shared" si="3"/>
        <v>0</v>
      </c>
      <c r="E14" s="3">
        <f t="shared" si="3"/>
        <v>0</v>
      </c>
      <c r="F14" s="3">
        <f t="shared" si="3"/>
        <v>16</v>
      </c>
      <c r="G14" s="3">
        <f t="shared" si="3"/>
        <v>4</v>
      </c>
      <c r="H14" s="3">
        <f t="shared" si="3"/>
        <v>16</v>
      </c>
      <c r="I14" s="3">
        <f t="shared" si="3"/>
        <v>8</v>
      </c>
      <c r="J14" s="3">
        <f t="shared" si="3"/>
        <v>32</v>
      </c>
      <c r="K14" s="3">
        <f t="shared" si="3"/>
        <v>24</v>
      </c>
      <c r="L14" s="3">
        <f t="shared" si="3"/>
        <v>276</v>
      </c>
      <c r="M14" s="3">
        <f t="shared" si="3"/>
        <v>4</v>
      </c>
      <c r="N14" s="3">
        <f t="shared" si="3"/>
        <v>4</v>
      </c>
      <c r="O14" s="3">
        <f t="shared" si="3"/>
        <v>0</v>
      </c>
      <c r="P14" s="3">
        <f t="shared" si="3"/>
        <v>4</v>
      </c>
      <c r="Q14" s="3">
        <f t="shared" si="3"/>
        <v>44</v>
      </c>
      <c r="R14" s="3">
        <f t="shared" si="3"/>
        <v>8</v>
      </c>
      <c r="S14" s="3">
        <f t="shared" si="3"/>
        <v>0</v>
      </c>
      <c r="T14" s="3">
        <f t="shared" si="3"/>
        <v>0</v>
      </c>
      <c r="U14" s="3">
        <f t="shared" si="3"/>
        <v>20</v>
      </c>
      <c r="V14" s="3">
        <f t="shared" si="3"/>
        <v>28</v>
      </c>
      <c r="W14" s="3">
        <f t="shared" si="3"/>
        <v>20</v>
      </c>
      <c r="X14" s="3">
        <f t="shared" si="3"/>
        <v>0</v>
      </c>
      <c r="Y14" s="3">
        <f t="shared" si="3"/>
        <v>0</v>
      </c>
      <c r="Z14" s="3">
        <f t="shared" si="3"/>
        <v>0</v>
      </c>
      <c r="AA14" s="3">
        <f t="shared" si="3"/>
        <v>24</v>
      </c>
      <c r="AB14" s="3">
        <f t="shared" si="3"/>
        <v>0</v>
      </c>
      <c r="AC14" s="3">
        <f t="shared" si="3"/>
        <v>12</v>
      </c>
      <c r="AD14" s="3">
        <f t="shared" si="3"/>
        <v>32</v>
      </c>
    </row>
    <row r="15" spans="1:30" x14ac:dyDescent="0.2">
      <c r="A15" s="5">
        <v>8</v>
      </c>
      <c r="B15" s="3">
        <f t="shared" ref="B15:AD15" si="4">$A$5*B5</f>
        <v>64</v>
      </c>
      <c r="C15" s="3">
        <f t="shared" si="4"/>
        <v>0</v>
      </c>
      <c r="D15" s="3">
        <f t="shared" si="4"/>
        <v>0</v>
      </c>
      <c r="E15" s="3">
        <f t="shared" si="4"/>
        <v>0</v>
      </c>
      <c r="F15" s="3">
        <f t="shared" si="4"/>
        <v>0</v>
      </c>
      <c r="G15" s="3">
        <f t="shared" si="4"/>
        <v>0</v>
      </c>
      <c r="H15" s="3">
        <f t="shared" si="4"/>
        <v>24</v>
      </c>
      <c r="I15" s="3">
        <f t="shared" si="4"/>
        <v>16</v>
      </c>
      <c r="J15" s="3">
        <f t="shared" si="4"/>
        <v>256</v>
      </c>
      <c r="K15" s="3">
        <f t="shared" si="4"/>
        <v>72</v>
      </c>
      <c r="L15" s="3">
        <f t="shared" si="4"/>
        <v>648</v>
      </c>
      <c r="M15" s="3">
        <f t="shared" si="4"/>
        <v>104</v>
      </c>
      <c r="N15" s="3">
        <f t="shared" si="4"/>
        <v>16</v>
      </c>
      <c r="O15" s="3">
        <f t="shared" si="4"/>
        <v>8</v>
      </c>
      <c r="P15" s="3">
        <f t="shared" si="4"/>
        <v>144</v>
      </c>
      <c r="Q15" s="3">
        <f t="shared" si="4"/>
        <v>248</v>
      </c>
      <c r="R15" s="3">
        <f t="shared" si="4"/>
        <v>104</v>
      </c>
      <c r="S15" s="3">
        <f t="shared" si="4"/>
        <v>0</v>
      </c>
      <c r="T15" s="3">
        <f t="shared" si="4"/>
        <v>0</v>
      </c>
      <c r="U15" s="3">
        <f t="shared" si="4"/>
        <v>88</v>
      </c>
      <c r="V15" s="3">
        <f t="shared" si="4"/>
        <v>176</v>
      </c>
      <c r="W15" s="3">
        <f t="shared" si="4"/>
        <v>8</v>
      </c>
      <c r="X15" s="3">
        <f t="shared" si="4"/>
        <v>0</v>
      </c>
      <c r="Y15" s="3">
        <f t="shared" si="4"/>
        <v>8</v>
      </c>
      <c r="Z15" s="3">
        <f t="shared" si="4"/>
        <v>0</v>
      </c>
      <c r="AA15" s="3">
        <f t="shared" si="4"/>
        <v>16</v>
      </c>
      <c r="AB15" s="3">
        <f t="shared" si="4"/>
        <v>32</v>
      </c>
      <c r="AC15" s="3">
        <f t="shared" si="4"/>
        <v>0</v>
      </c>
      <c r="AD15" s="3">
        <f t="shared" si="4"/>
        <v>32</v>
      </c>
    </row>
    <row r="16" spans="1:30" x14ac:dyDescent="0.2">
      <c r="A16" s="5">
        <v>16</v>
      </c>
      <c r="B16" s="3">
        <f t="shared" ref="B16:AD16" si="5">$A$6*B6</f>
        <v>0</v>
      </c>
      <c r="C16" s="3">
        <f t="shared" si="5"/>
        <v>0</v>
      </c>
      <c r="D16" s="3">
        <f t="shared" si="5"/>
        <v>0</v>
      </c>
      <c r="E16" s="3">
        <f t="shared" si="5"/>
        <v>0</v>
      </c>
      <c r="F16" s="3">
        <f t="shared" si="5"/>
        <v>0</v>
      </c>
      <c r="G16" s="3">
        <f t="shared" si="5"/>
        <v>0</v>
      </c>
      <c r="H16" s="3">
        <f t="shared" si="5"/>
        <v>48</v>
      </c>
      <c r="I16" s="3">
        <f t="shared" si="5"/>
        <v>64</v>
      </c>
      <c r="J16" s="3">
        <f t="shared" si="5"/>
        <v>176</v>
      </c>
      <c r="K16" s="3">
        <f t="shared" si="5"/>
        <v>32</v>
      </c>
      <c r="L16" s="3">
        <f t="shared" si="5"/>
        <v>272</v>
      </c>
      <c r="M16" s="3">
        <f t="shared" si="5"/>
        <v>288</v>
      </c>
      <c r="N16" s="3">
        <f t="shared" si="5"/>
        <v>0</v>
      </c>
      <c r="O16" s="3">
        <f t="shared" si="5"/>
        <v>0</v>
      </c>
      <c r="P16" s="3">
        <f t="shared" si="5"/>
        <v>16</v>
      </c>
      <c r="Q16" s="3">
        <f t="shared" si="5"/>
        <v>528</v>
      </c>
      <c r="R16" s="3">
        <f t="shared" si="5"/>
        <v>80</v>
      </c>
      <c r="S16" s="3">
        <f t="shared" si="5"/>
        <v>0</v>
      </c>
      <c r="T16" s="3">
        <f t="shared" si="5"/>
        <v>0</v>
      </c>
      <c r="U16" s="3">
        <f t="shared" si="5"/>
        <v>0</v>
      </c>
      <c r="V16" s="3">
        <f t="shared" si="5"/>
        <v>64</v>
      </c>
      <c r="W16" s="3">
        <f t="shared" si="5"/>
        <v>0</v>
      </c>
      <c r="X16" s="3">
        <f t="shared" si="5"/>
        <v>224</v>
      </c>
      <c r="Y16" s="3">
        <f t="shared" si="5"/>
        <v>80</v>
      </c>
      <c r="Z16" s="3">
        <f t="shared" si="5"/>
        <v>0</v>
      </c>
      <c r="AA16" s="3">
        <f t="shared" si="5"/>
        <v>16</v>
      </c>
      <c r="AB16" s="3">
        <f t="shared" si="5"/>
        <v>160</v>
      </c>
      <c r="AC16" s="3">
        <f t="shared" si="5"/>
        <v>0</v>
      </c>
      <c r="AD16" s="3">
        <f t="shared" si="5"/>
        <v>80</v>
      </c>
    </row>
    <row r="17" spans="1:31" x14ac:dyDescent="0.2">
      <c r="A17" s="5">
        <v>32</v>
      </c>
      <c r="B17" s="3">
        <f t="shared" ref="B17:AD17" si="6">$A$7*B7</f>
        <v>0</v>
      </c>
      <c r="C17" s="3">
        <f t="shared" si="6"/>
        <v>0</v>
      </c>
      <c r="D17" s="3">
        <f t="shared" si="6"/>
        <v>0</v>
      </c>
      <c r="E17" s="3">
        <f t="shared" si="6"/>
        <v>0</v>
      </c>
      <c r="F17" s="3">
        <f t="shared" si="6"/>
        <v>0</v>
      </c>
      <c r="G17" s="3">
        <f t="shared" si="6"/>
        <v>0</v>
      </c>
      <c r="H17" s="3">
        <f t="shared" si="6"/>
        <v>32</v>
      </c>
      <c r="I17" s="3">
        <f t="shared" si="6"/>
        <v>160</v>
      </c>
      <c r="J17" s="3">
        <f t="shared" si="6"/>
        <v>0</v>
      </c>
      <c r="K17" s="3">
        <f t="shared" si="6"/>
        <v>32</v>
      </c>
      <c r="L17" s="3">
        <f t="shared" si="6"/>
        <v>32</v>
      </c>
      <c r="M17" s="3">
        <f t="shared" si="6"/>
        <v>128</v>
      </c>
      <c r="N17" s="3">
        <f t="shared" si="6"/>
        <v>0</v>
      </c>
      <c r="O17" s="3">
        <f t="shared" si="6"/>
        <v>0</v>
      </c>
      <c r="P17" s="3">
        <f t="shared" si="6"/>
        <v>0</v>
      </c>
      <c r="Q17" s="3">
        <f t="shared" si="6"/>
        <v>800</v>
      </c>
      <c r="R17" s="3">
        <f t="shared" si="6"/>
        <v>0</v>
      </c>
      <c r="S17" s="3">
        <f t="shared" si="6"/>
        <v>0</v>
      </c>
      <c r="T17" s="3">
        <f t="shared" si="6"/>
        <v>0</v>
      </c>
      <c r="U17" s="3">
        <f t="shared" si="6"/>
        <v>0</v>
      </c>
      <c r="V17" s="3">
        <f t="shared" si="6"/>
        <v>0</v>
      </c>
      <c r="W17" s="3">
        <f t="shared" si="6"/>
        <v>0</v>
      </c>
      <c r="X17" s="3">
        <f t="shared" si="6"/>
        <v>640</v>
      </c>
      <c r="Y17" s="3">
        <f t="shared" si="6"/>
        <v>160</v>
      </c>
      <c r="Z17" s="3">
        <f t="shared" si="6"/>
        <v>0</v>
      </c>
      <c r="AA17" s="3">
        <f t="shared" si="6"/>
        <v>0</v>
      </c>
      <c r="AB17" s="3">
        <f t="shared" si="6"/>
        <v>448</v>
      </c>
      <c r="AC17" s="3">
        <f t="shared" si="6"/>
        <v>0</v>
      </c>
      <c r="AD17" s="3">
        <f t="shared" si="6"/>
        <v>32</v>
      </c>
    </row>
    <row r="18" spans="1:31" x14ac:dyDescent="0.2">
      <c r="A18" s="5">
        <v>64</v>
      </c>
      <c r="B18" s="3">
        <f t="shared" ref="B18:AD18" si="7">$A$8*B8</f>
        <v>0</v>
      </c>
      <c r="C18" s="3">
        <f t="shared" si="7"/>
        <v>0</v>
      </c>
      <c r="D18" s="3">
        <f t="shared" si="7"/>
        <v>0</v>
      </c>
      <c r="E18" s="3">
        <f t="shared" si="7"/>
        <v>0</v>
      </c>
      <c r="F18" s="3">
        <f t="shared" si="7"/>
        <v>0</v>
      </c>
      <c r="G18" s="3">
        <f t="shared" si="7"/>
        <v>0</v>
      </c>
      <c r="H18" s="3">
        <f t="shared" si="7"/>
        <v>0</v>
      </c>
      <c r="I18" s="3">
        <f t="shared" si="7"/>
        <v>64</v>
      </c>
      <c r="J18" s="3">
        <f t="shared" si="7"/>
        <v>0</v>
      </c>
      <c r="K18" s="3">
        <f t="shared" si="7"/>
        <v>0</v>
      </c>
      <c r="L18" s="3">
        <f t="shared" si="7"/>
        <v>0</v>
      </c>
      <c r="M18" s="3">
        <f t="shared" si="7"/>
        <v>0</v>
      </c>
      <c r="N18" s="3">
        <f t="shared" si="7"/>
        <v>0</v>
      </c>
      <c r="O18" s="3">
        <f t="shared" si="7"/>
        <v>0</v>
      </c>
      <c r="P18" s="3">
        <f t="shared" si="7"/>
        <v>0</v>
      </c>
      <c r="Q18" s="3">
        <f t="shared" si="7"/>
        <v>448</v>
      </c>
      <c r="R18" s="3">
        <f t="shared" si="7"/>
        <v>0</v>
      </c>
      <c r="S18" s="3">
        <f t="shared" si="7"/>
        <v>0</v>
      </c>
      <c r="T18" s="3">
        <f t="shared" si="7"/>
        <v>0</v>
      </c>
      <c r="U18" s="3">
        <f t="shared" si="7"/>
        <v>0</v>
      </c>
      <c r="V18" s="3">
        <f t="shared" si="7"/>
        <v>0</v>
      </c>
      <c r="W18" s="3">
        <f t="shared" si="7"/>
        <v>0</v>
      </c>
      <c r="X18" s="3">
        <f t="shared" si="7"/>
        <v>1152</v>
      </c>
      <c r="Y18" s="3">
        <f t="shared" si="7"/>
        <v>0</v>
      </c>
      <c r="Z18" s="3">
        <f t="shared" si="7"/>
        <v>0</v>
      </c>
      <c r="AA18" s="3">
        <f t="shared" si="7"/>
        <v>0</v>
      </c>
      <c r="AB18" s="3">
        <f t="shared" si="7"/>
        <v>0</v>
      </c>
      <c r="AC18" s="3">
        <f t="shared" si="7"/>
        <v>0</v>
      </c>
      <c r="AD18" s="3">
        <f t="shared" si="7"/>
        <v>0</v>
      </c>
    </row>
    <row r="19" spans="1:31" x14ac:dyDescent="0.2">
      <c r="A19" s="3" t="s">
        <v>38</v>
      </c>
      <c r="B19" s="3">
        <f>SUM(B12:B18)</f>
        <v>565</v>
      </c>
      <c r="C19" s="3">
        <f t="shared" ref="C19:AD19" si="8">SUM(C12:C18)</f>
        <v>22</v>
      </c>
      <c r="D19" s="3">
        <f t="shared" si="8"/>
        <v>14</v>
      </c>
      <c r="E19" s="3">
        <f t="shared" si="8"/>
        <v>9</v>
      </c>
      <c r="F19" s="3">
        <f t="shared" si="8"/>
        <v>35</v>
      </c>
      <c r="G19" s="3">
        <f t="shared" si="8"/>
        <v>17</v>
      </c>
      <c r="H19" s="3">
        <f t="shared" si="8"/>
        <v>131</v>
      </c>
      <c r="I19" s="3">
        <f t="shared" si="8"/>
        <v>312</v>
      </c>
      <c r="J19" s="3">
        <f t="shared" si="8"/>
        <v>465</v>
      </c>
      <c r="K19" s="3">
        <f t="shared" si="8"/>
        <v>162</v>
      </c>
      <c r="L19" s="3">
        <f t="shared" si="8"/>
        <v>1366</v>
      </c>
      <c r="M19" s="3">
        <f t="shared" si="8"/>
        <v>524</v>
      </c>
      <c r="N19" s="3">
        <f t="shared" si="8"/>
        <v>22</v>
      </c>
      <c r="O19" s="3">
        <f t="shared" si="8"/>
        <v>8</v>
      </c>
      <c r="P19" s="3">
        <f t="shared" si="8"/>
        <v>164</v>
      </c>
      <c r="Q19" s="3">
        <f t="shared" si="8"/>
        <v>2074</v>
      </c>
      <c r="R19" s="3">
        <f t="shared" si="8"/>
        <v>196</v>
      </c>
      <c r="S19" s="3">
        <f t="shared" si="8"/>
        <v>15</v>
      </c>
      <c r="T19" s="3">
        <f t="shared" si="8"/>
        <v>6</v>
      </c>
      <c r="U19" s="3">
        <f t="shared" si="8"/>
        <v>108</v>
      </c>
      <c r="V19" s="3">
        <f t="shared" si="8"/>
        <v>297</v>
      </c>
      <c r="W19" s="3">
        <f t="shared" si="8"/>
        <v>34</v>
      </c>
      <c r="X19" s="3">
        <f t="shared" si="8"/>
        <v>2016</v>
      </c>
      <c r="Y19" s="3">
        <f t="shared" si="8"/>
        <v>248</v>
      </c>
      <c r="Z19" s="3">
        <f t="shared" si="8"/>
        <v>0</v>
      </c>
      <c r="AA19" s="3">
        <f t="shared" si="8"/>
        <v>60</v>
      </c>
      <c r="AB19" s="3">
        <f t="shared" si="8"/>
        <v>640</v>
      </c>
      <c r="AC19" s="3">
        <f t="shared" si="8"/>
        <v>16</v>
      </c>
      <c r="AD19" s="3">
        <f t="shared" si="8"/>
        <v>182</v>
      </c>
    </row>
    <row r="20" spans="1:31" x14ac:dyDescent="0.2">
      <c r="A20" s="3" t="s">
        <v>39</v>
      </c>
      <c r="B20" s="4">
        <v>183</v>
      </c>
      <c r="C20" s="4">
        <v>13</v>
      </c>
      <c r="D20" s="4">
        <v>8</v>
      </c>
      <c r="E20" s="4">
        <v>6</v>
      </c>
      <c r="F20" s="4">
        <v>14</v>
      </c>
      <c r="G20" s="4">
        <v>8</v>
      </c>
      <c r="H20" s="4">
        <v>18</v>
      </c>
      <c r="I20" s="4">
        <v>14</v>
      </c>
      <c r="J20" s="4">
        <v>52</v>
      </c>
      <c r="K20" s="4">
        <v>19</v>
      </c>
      <c r="L20" s="4">
        <v>251</v>
      </c>
      <c r="M20" s="4">
        <v>36</v>
      </c>
      <c r="N20" s="4">
        <v>4</v>
      </c>
      <c r="O20" s="4">
        <v>1</v>
      </c>
      <c r="P20" s="4">
        <v>20</v>
      </c>
      <c r="Q20" s="4">
        <v>110</v>
      </c>
      <c r="R20" s="4">
        <v>22</v>
      </c>
      <c r="S20" s="4">
        <v>15</v>
      </c>
      <c r="T20" s="4">
        <v>5</v>
      </c>
      <c r="U20" s="4">
        <v>16</v>
      </c>
      <c r="V20" s="4">
        <v>55</v>
      </c>
      <c r="W20" s="4">
        <v>9</v>
      </c>
      <c r="X20" s="4">
        <v>52</v>
      </c>
      <c r="Y20" s="4">
        <v>11</v>
      </c>
      <c r="Z20" s="4">
        <v>0</v>
      </c>
      <c r="AA20" s="4">
        <v>11</v>
      </c>
      <c r="AB20" s="4">
        <v>28</v>
      </c>
      <c r="AC20" s="4">
        <v>5</v>
      </c>
      <c r="AD20" s="4">
        <v>21</v>
      </c>
      <c r="AE20" s="3">
        <f>SUM(B20:AD20)</f>
        <v>1007</v>
      </c>
    </row>
    <row r="23" spans="1:31" x14ac:dyDescent="0.2">
      <c r="A23" s="3" t="s">
        <v>40</v>
      </c>
      <c r="B23" s="5">
        <v>1</v>
      </c>
      <c r="C23" s="5">
        <v>2</v>
      </c>
      <c r="D23" s="5">
        <v>4</v>
      </c>
      <c r="E23" s="5">
        <v>8</v>
      </c>
      <c r="F23" s="5">
        <v>16</v>
      </c>
      <c r="G23" s="5">
        <v>32</v>
      </c>
      <c r="H23" s="5">
        <v>64</v>
      </c>
      <c r="I23" s="3" t="s">
        <v>38</v>
      </c>
      <c r="J23" s="3" t="s">
        <v>42</v>
      </c>
      <c r="K23" s="3" t="s">
        <v>41</v>
      </c>
    </row>
    <row r="24" spans="1:31" ht="17" x14ac:dyDescent="0.2">
      <c r="A24" s="6" t="e">
        <v>#DIV/0!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1" t="s">
        <v>26</v>
      </c>
    </row>
    <row r="25" spans="1:31" ht="34" x14ac:dyDescent="0.2">
      <c r="A25" s="6">
        <v>42.352941176470587</v>
      </c>
      <c r="B25" s="3">
        <v>0</v>
      </c>
      <c r="C25" s="3">
        <v>0</v>
      </c>
      <c r="D25" s="3">
        <v>0</v>
      </c>
      <c r="E25" s="3">
        <v>0</v>
      </c>
      <c r="F25" s="3">
        <v>224</v>
      </c>
      <c r="G25" s="3">
        <v>64</v>
      </c>
      <c r="H25" s="3">
        <v>1152</v>
      </c>
      <c r="I25" s="3">
        <v>1440</v>
      </c>
      <c r="J25" s="3">
        <v>52</v>
      </c>
      <c r="K25" s="1" t="s">
        <v>24</v>
      </c>
    </row>
    <row r="26" spans="1:31" ht="34" x14ac:dyDescent="0.2">
      <c r="A26" s="6">
        <v>26.105263157894736</v>
      </c>
      <c r="B26" s="3">
        <v>0</v>
      </c>
      <c r="C26" s="3">
        <v>0</v>
      </c>
      <c r="D26" s="3">
        <v>0</v>
      </c>
      <c r="E26" s="3">
        <v>32</v>
      </c>
      <c r="F26" s="3">
        <v>16</v>
      </c>
      <c r="G26" s="3">
        <v>448</v>
      </c>
      <c r="H26" s="3">
        <v>0</v>
      </c>
      <c r="I26" s="3">
        <v>496</v>
      </c>
      <c r="J26" s="3">
        <v>28</v>
      </c>
      <c r="K26" s="1" t="s">
        <v>28</v>
      </c>
    </row>
    <row r="27" spans="1:31" ht="34" x14ac:dyDescent="0.2">
      <c r="A27" s="6">
        <v>22.545454545454547</v>
      </c>
      <c r="B27" s="3">
        <v>0</v>
      </c>
      <c r="C27" s="3">
        <v>0</v>
      </c>
      <c r="D27" s="3">
        <v>0</v>
      </c>
      <c r="E27" s="3">
        <v>8</v>
      </c>
      <c r="F27" s="3">
        <v>80</v>
      </c>
      <c r="G27" s="3">
        <v>160</v>
      </c>
      <c r="H27" s="3">
        <v>0</v>
      </c>
      <c r="I27" s="3">
        <v>248</v>
      </c>
      <c r="J27" s="3">
        <v>11</v>
      </c>
      <c r="K27" s="1" t="s">
        <v>25</v>
      </c>
    </row>
    <row r="28" spans="1:31" ht="34" x14ac:dyDescent="0.2">
      <c r="A28" s="6">
        <v>22.285714285714285</v>
      </c>
      <c r="B28" s="3">
        <v>0</v>
      </c>
      <c r="C28" s="3">
        <v>0</v>
      </c>
      <c r="D28" s="3">
        <v>8</v>
      </c>
      <c r="E28" s="3">
        <v>16</v>
      </c>
      <c r="F28" s="3">
        <v>64</v>
      </c>
      <c r="G28" s="3">
        <v>160</v>
      </c>
      <c r="H28" s="3">
        <v>64</v>
      </c>
      <c r="I28" s="3">
        <v>312</v>
      </c>
      <c r="J28" s="3">
        <v>14</v>
      </c>
      <c r="K28" s="1" t="s">
        <v>10</v>
      </c>
    </row>
    <row r="29" spans="1:31" ht="34" x14ac:dyDescent="0.2">
      <c r="A29" s="6">
        <v>18.854545454545455</v>
      </c>
      <c r="B29" s="3">
        <v>0</v>
      </c>
      <c r="C29" s="3">
        <v>6</v>
      </c>
      <c r="D29" s="3">
        <v>44</v>
      </c>
      <c r="E29" s="3">
        <v>248</v>
      </c>
      <c r="F29" s="3">
        <v>528</v>
      </c>
      <c r="G29" s="3">
        <v>800</v>
      </c>
      <c r="H29" s="3">
        <v>448</v>
      </c>
      <c r="I29" s="3">
        <v>2074</v>
      </c>
      <c r="J29" s="3">
        <v>110</v>
      </c>
      <c r="K29" s="1" t="s">
        <v>17</v>
      </c>
    </row>
    <row r="30" spans="1:31" ht="34" x14ac:dyDescent="0.2">
      <c r="A30" s="6">
        <v>14.555555555555555</v>
      </c>
      <c r="B30" s="3">
        <v>0</v>
      </c>
      <c r="C30" s="3">
        <v>0</v>
      </c>
      <c r="D30" s="3">
        <v>4</v>
      </c>
      <c r="E30" s="3">
        <v>104</v>
      </c>
      <c r="F30" s="3">
        <v>288</v>
      </c>
      <c r="G30" s="3">
        <v>128</v>
      </c>
      <c r="H30" s="3">
        <v>0</v>
      </c>
      <c r="I30" s="3">
        <v>524</v>
      </c>
      <c r="J30" s="3">
        <v>36</v>
      </c>
      <c r="K30" s="1" t="s">
        <v>31</v>
      </c>
    </row>
    <row r="31" spans="1:31" ht="34" x14ac:dyDescent="0.2">
      <c r="A31" s="6">
        <v>8.9423076923076916</v>
      </c>
      <c r="B31" s="3">
        <v>1</v>
      </c>
      <c r="C31" s="3">
        <v>0</v>
      </c>
      <c r="D31" s="3">
        <v>32</v>
      </c>
      <c r="E31" s="3">
        <v>256</v>
      </c>
      <c r="F31" s="3">
        <v>176</v>
      </c>
      <c r="G31" s="3">
        <v>0</v>
      </c>
      <c r="H31" s="3">
        <v>0</v>
      </c>
      <c r="I31" s="3">
        <v>465</v>
      </c>
      <c r="J31" s="3">
        <v>52</v>
      </c>
      <c r="K31" s="1" t="s">
        <v>11</v>
      </c>
    </row>
    <row r="32" spans="1:31" ht="34" x14ac:dyDescent="0.2">
      <c r="A32" s="6">
        <v>8.9090909090909083</v>
      </c>
      <c r="B32" s="3">
        <v>0</v>
      </c>
      <c r="C32" s="3">
        <v>4</v>
      </c>
      <c r="D32" s="3">
        <v>8</v>
      </c>
      <c r="E32" s="3">
        <v>104</v>
      </c>
      <c r="F32" s="3">
        <v>80</v>
      </c>
      <c r="G32" s="3">
        <v>0</v>
      </c>
      <c r="H32" s="3">
        <v>0</v>
      </c>
      <c r="I32" s="3">
        <v>196</v>
      </c>
      <c r="J32" s="3">
        <v>22</v>
      </c>
      <c r="K32" s="1" t="s">
        <v>18</v>
      </c>
    </row>
    <row r="33" spans="1:11" ht="34" x14ac:dyDescent="0.2">
      <c r="A33" s="6">
        <v>8.6666666666666661</v>
      </c>
      <c r="B33" s="3">
        <v>0</v>
      </c>
      <c r="C33" s="3">
        <v>6</v>
      </c>
      <c r="D33" s="3">
        <v>32</v>
      </c>
      <c r="E33" s="3">
        <v>32</v>
      </c>
      <c r="F33" s="3">
        <v>80</v>
      </c>
      <c r="G33" s="3">
        <v>32</v>
      </c>
      <c r="H33" s="3">
        <v>0</v>
      </c>
      <c r="I33" s="3">
        <v>182</v>
      </c>
      <c r="J33" s="3">
        <v>21</v>
      </c>
      <c r="K33" s="1" t="s">
        <v>30</v>
      </c>
    </row>
    <row r="34" spans="1:11" ht="17" x14ac:dyDescent="0.2">
      <c r="A34" s="6">
        <v>8.526315789473685</v>
      </c>
      <c r="B34" s="3">
        <v>0</v>
      </c>
      <c r="C34" s="3">
        <v>2</v>
      </c>
      <c r="D34" s="3">
        <v>24</v>
      </c>
      <c r="E34" s="3">
        <v>72</v>
      </c>
      <c r="F34" s="3">
        <v>32</v>
      </c>
      <c r="G34" s="3">
        <v>32</v>
      </c>
      <c r="H34" s="3">
        <v>0</v>
      </c>
      <c r="I34" s="3">
        <v>162</v>
      </c>
      <c r="J34" s="3">
        <v>19</v>
      </c>
      <c r="K34" s="1" t="s">
        <v>12</v>
      </c>
    </row>
    <row r="35" spans="1:11" ht="17" x14ac:dyDescent="0.2">
      <c r="A35" s="6">
        <v>8.1999999999999993</v>
      </c>
      <c r="B35" s="3">
        <v>0</v>
      </c>
      <c r="C35" s="3">
        <v>0</v>
      </c>
      <c r="D35" s="3">
        <v>4</v>
      </c>
      <c r="E35" s="3">
        <v>144</v>
      </c>
      <c r="F35" s="3">
        <v>16</v>
      </c>
      <c r="G35" s="3">
        <v>0</v>
      </c>
      <c r="H35" s="3">
        <v>0</v>
      </c>
      <c r="I35" s="3">
        <v>164</v>
      </c>
      <c r="J35" s="3">
        <v>20</v>
      </c>
      <c r="K35" s="1" t="s">
        <v>16</v>
      </c>
    </row>
    <row r="36" spans="1:11" ht="34" x14ac:dyDescent="0.2">
      <c r="A36" s="6">
        <v>8</v>
      </c>
      <c r="B36" s="3">
        <v>0</v>
      </c>
      <c r="C36" s="3">
        <v>0</v>
      </c>
      <c r="D36" s="3">
        <v>0</v>
      </c>
      <c r="E36" s="3">
        <v>8</v>
      </c>
      <c r="F36" s="3">
        <v>0</v>
      </c>
      <c r="G36" s="3">
        <v>0</v>
      </c>
      <c r="H36" s="3">
        <v>0</v>
      </c>
      <c r="I36" s="3">
        <v>8</v>
      </c>
      <c r="J36" s="3">
        <v>1</v>
      </c>
      <c r="K36" s="1" t="s">
        <v>15</v>
      </c>
    </row>
    <row r="37" spans="1:11" ht="34" x14ac:dyDescent="0.2">
      <c r="A37" s="6">
        <v>7.2777777777777777</v>
      </c>
      <c r="B37" s="3">
        <v>3</v>
      </c>
      <c r="C37" s="3">
        <v>8</v>
      </c>
      <c r="D37" s="3">
        <v>16</v>
      </c>
      <c r="E37" s="3">
        <v>24</v>
      </c>
      <c r="F37" s="3">
        <v>48</v>
      </c>
      <c r="G37" s="3">
        <v>32</v>
      </c>
      <c r="H37" s="3">
        <v>0</v>
      </c>
      <c r="I37" s="3">
        <v>131</v>
      </c>
      <c r="J37" s="3">
        <v>18</v>
      </c>
      <c r="K37" s="1" t="s">
        <v>9</v>
      </c>
    </row>
    <row r="38" spans="1:11" ht="34" x14ac:dyDescent="0.2">
      <c r="A38" s="6">
        <v>6.75</v>
      </c>
      <c r="B38" s="3">
        <v>0</v>
      </c>
      <c r="C38" s="3">
        <v>0</v>
      </c>
      <c r="D38" s="3">
        <v>20</v>
      </c>
      <c r="E38" s="3">
        <v>88</v>
      </c>
      <c r="F38" s="3">
        <v>0</v>
      </c>
      <c r="G38" s="3">
        <v>0</v>
      </c>
      <c r="H38" s="3">
        <v>0</v>
      </c>
      <c r="I38" s="3">
        <v>108</v>
      </c>
      <c r="J38" s="3">
        <v>16</v>
      </c>
      <c r="K38" s="1" t="s">
        <v>21</v>
      </c>
    </row>
    <row r="39" spans="1:11" ht="17" x14ac:dyDescent="0.2">
      <c r="A39" s="6">
        <v>5.5</v>
      </c>
      <c r="B39" s="3">
        <v>0</v>
      </c>
      <c r="C39" s="3">
        <v>2</v>
      </c>
      <c r="D39" s="3">
        <v>4</v>
      </c>
      <c r="E39" s="3">
        <v>16</v>
      </c>
      <c r="F39" s="3">
        <v>0</v>
      </c>
      <c r="G39" s="3">
        <v>0</v>
      </c>
      <c r="H39" s="3">
        <v>0</v>
      </c>
      <c r="I39" s="3">
        <v>22</v>
      </c>
      <c r="J39" s="3">
        <v>4</v>
      </c>
      <c r="K39" s="1" t="s">
        <v>14</v>
      </c>
    </row>
    <row r="40" spans="1:11" ht="17" x14ac:dyDescent="0.2">
      <c r="A40" s="6">
        <v>5.4545454545454541</v>
      </c>
      <c r="B40" s="3">
        <v>0</v>
      </c>
      <c r="C40" s="3">
        <v>4</v>
      </c>
      <c r="D40" s="3">
        <v>24</v>
      </c>
      <c r="E40" s="3">
        <v>16</v>
      </c>
      <c r="F40" s="3">
        <v>16</v>
      </c>
      <c r="G40" s="3">
        <v>0</v>
      </c>
      <c r="H40" s="3">
        <v>0</v>
      </c>
      <c r="I40" s="3">
        <v>60</v>
      </c>
      <c r="J40" s="3">
        <v>11</v>
      </c>
      <c r="K40" s="1" t="s">
        <v>27</v>
      </c>
    </row>
    <row r="41" spans="1:11" ht="17" x14ac:dyDescent="0.2">
      <c r="A41" s="6">
        <v>5.4422310756972108</v>
      </c>
      <c r="B41" s="3">
        <v>28</v>
      </c>
      <c r="C41" s="3">
        <v>110</v>
      </c>
      <c r="D41" s="3">
        <v>276</v>
      </c>
      <c r="E41" s="3">
        <v>648</v>
      </c>
      <c r="F41" s="3">
        <v>272</v>
      </c>
      <c r="G41" s="3">
        <v>32</v>
      </c>
      <c r="H41" s="3">
        <v>0</v>
      </c>
      <c r="I41" s="3">
        <v>1366</v>
      </c>
      <c r="J41" s="3">
        <v>251</v>
      </c>
      <c r="K41" s="1" t="s">
        <v>13</v>
      </c>
    </row>
    <row r="42" spans="1:11" ht="17" x14ac:dyDescent="0.2">
      <c r="A42" s="6">
        <v>5.4</v>
      </c>
      <c r="B42" s="3">
        <v>15</v>
      </c>
      <c r="C42" s="3">
        <v>14</v>
      </c>
      <c r="D42" s="3">
        <v>28</v>
      </c>
      <c r="E42" s="3">
        <v>176</v>
      </c>
      <c r="F42" s="3">
        <v>64</v>
      </c>
      <c r="G42" s="3">
        <v>0</v>
      </c>
      <c r="H42" s="3">
        <v>0</v>
      </c>
      <c r="I42" s="3">
        <v>297</v>
      </c>
      <c r="J42" s="3">
        <v>55</v>
      </c>
      <c r="K42" s="1" t="s">
        <v>22</v>
      </c>
    </row>
    <row r="43" spans="1:11" ht="17" x14ac:dyDescent="0.2">
      <c r="A43" s="6">
        <v>3.7777777777777777</v>
      </c>
      <c r="B43" s="3">
        <v>0</v>
      </c>
      <c r="C43" s="3">
        <v>6</v>
      </c>
      <c r="D43" s="3">
        <v>20</v>
      </c>
      <c r="E43" s="3">
        <v>8</v>
      </c>
      <c r="F43" s="3">
        <v>0</v>
      </c>
      <c r="G43" s="3">
        <v>0</v>
      </c>
      <c r="H43" s="3">
        <v>0</v>
      </c>
      <c r="I43" s="3">
        <v>34</v>
      </c>
      <c r="J43" s="3">
        <v>9</v>
      </c>
      <c r="K43" s="1" t="s">
        <v>23</v>
      </c>
    </row>
    <row r="44" spans="1:11" ht="17" x14ac:dyDescent="0.2">
      <c r="A44" s="6">
        <v>3.2</v>
      </c>
      <c r="B44" s="3">
        <v>0</v>
      </c>
      <c r="C44" s="3">
        <v>4</v>
      </c>
      <c r="D44" s="3">
        <v>12</v>
      </c>
      <c r="E44" s="3">
        <v>0</v>
      </c>
      <c r="F44" s="3">
        <v>0</v>
      </c>
      <c r="G44" s="3">
        <v>0</v>
      </c>
      <c r="H44" s="3">
        <v>0</v>
      </c>
      <c r="I44" s="3">
        <v>16</v>
      </c>
      <c r="J44" s="3">
        <v>5</v>
      </c>
      <c r="K44" s="1" t="s">
        <v>29</v>
      </c>
    </row>
    <row r="45" spans="1:11" ht="34" x14ac:dyDescent="0.2">
      <c r="A45" s="6">
        <v>3.0874316939890711</v>
      </c>
      <c r="B45" s="3">
        <v>5</v>
      </c>
      <c r="C45" s="3">
        <v>184</v>
      </c>
      <c r="D45" s="3">
        <v>312</v>
      </c>
      <c r="E45" s="3">
        <v>64</v>
      </c>
      <c r="F45" s="3">
        <v>0</v>
      </c>
      <c r="G45" s="3">
        <v>0</v>
      </c>
      <c r="H45" s="3">
        <v>0</v>
      </c>
      <c r="I45" s="3">
        <v>565</v>
      </c>
      <c r="J45" s="3">
        <v>183</v>
      </c>
      <c r="K45" s="1" t="s">
        <v>3</v>
      </c>
    </row>
    <row r="46" spans="1:11" ht="17" x14ac:dyDescent="0.2">
      <c r="A46" s="6">
        <v>2.5</v>
      </c>
      <c r="B46" s="3">
        <v>1</v>
      </c>
      <c r="C46" s="3">
        <v>18</v>
      </c>
      <c r="D46" s="3">
        <v>16</v>
      </c>
      <c r="E46" s="3">
        <v>0</v>
      </c>
      <c r="F46" s="3">
        <v>0</v>
      </c>
      <c r="G46" s="3">
        <v>0</v>
      </c>
      <c r="H46" s="3">
        <v>0</v>
      </c>
      <c r="I46" s="3">
        <v>35</v>
      </c>
      <c r="J46" s="3">
        <v>14</v>
      </c>
      <c r="K46" s="1" t="s">
        <v>36</v>
      </c>
    </row>
    <row r="47" spans="1:11" ht="34" x14ac:dyDescent="0.2">
      <c r="A47" s="6">
        <v>2.125</v>
      </c>
      <c r="B47" s="3">
        <v>1</v>
      </c>
      <c r="C47" s="3">
        <v>12</v>
      </c>
      <c r="D47" s="3">
        <v>4</v>
      </c>
      <c r="E47" s="3">
        <v>0</v>
      </c>
      <c r="F47" s="3">
        <v>0</v>
      </c>
      <c r="G47" s="3">
        <v>0</v>
      </c>
      <c r="H47" s="3">
        <v>0</v>
      </c>
      <c r="I47" s="3">
        <v>17</v>
      </c>
      <c r="J47" s="3">
        <v>8</v>
      </c>
      <c r="K47" s="1" t="s">
        <v>37</v>
      </c>
    </row>
    <row r="48" spans="1:11" ht="17" x14ac:dyDescent="0.2">
      <c r="A48" s="6">
        <v>1.75</v>
      </c>
      <c r="B48" s="3">
        <v>2</v>
      </c>
      <c r="C48" s="3">
        <v>12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14</v>
      </c>
      <c r="J48" s="3">
        <v>8</v>
      </c>
      <c r="K48" s="1" t="s">
        <v>34</v>
      </c>
    </row>
    <row r="49" spans="1:30" ht="34" x14ac:dyDescent="0.2">
      <c r="A49" s="6">
        <v>1.6923076923076923</v>
      </c>
      <c r="B49" s="3">
        <v>4</v>
      </c>
      <c r="C49" s="3">
        <v>18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22</v>
      </c>
      <c r="J49" s="3">
        <v>13</v>
      </c>
      <c r="K49" s="1" t="s">
        <v>33</v>
      </c>
    </row>
    <row r="50" spans="1:30" ht="34" x14ac:dyDescent="0.2">
      <c r="A50" s="6">
        <v>1.5</v>
      </c>
      <c r="B50" s="3">
        <v>3</v>
      </c>
      <c r="C50" s="3">
        <v>6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9</v>
      </c>
      <c r="J50" s="3">
        <v>6</v>
      </c>
      <c r="K50" s="1" t="s">
        <v>35</v>
      </c>
    </row>
    <row r="51" spans="1:30" ht="34" x14ac:dyDescent="0.2">
      <c r="A51" s="6">
        <v>1.2</v>
      </c>
      <c r="B51" s="3">
        <v>4</v>
      </c>
      <c r="C51" s="3">
        <v>2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6</v>
      </c>
      <c r="J51" s="3">
        <v>5</v>
      </c>
      <c r="K51" s="1" t="s">
        <v>20</v>
      </c>
    </row>
    <row r="52" spans="1:30" ht="34" x14ac:dyDescent="0.2">
      <c r="A52" s="6">
        <v>1</v>
      </c>
      <c r="B52" s="3">
        <v>15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15</v>
      </c>
      <c r="J52" s="3">
        <v>15</v>
      </c>
      <c r="K52" s="1" t="s">
        <v>19</v>
      </c>
    </row>
    <row r="53" spans="1:30" x14ac:dyDescent="0.2">
      <c r="J53" s="3">
        <f>SUM(J24:J52)</f>
        <v>1007</v>
      </c>
    </row>
    <row r="58" spans="1:30" x14ac:dyDescent="0.2">
      <c r="B58" s="6">
        <v>3.0874316939890711</v>
      </c>
      <c r="C58" s="6">
        <v>1.6923076923076923</v>
      </c>
      <c r="D58" s="6">
        <v>1.75</v>
      </c>
      <c r="E58" s="6">
        <v>1.5</v>
      </c>
      <c r="F58" s="6">
        <v>2.5</v>
      </c>
      <c r="G58" s="6">
        <v>2.125</v>
      </c>
      <c r="H58" s="6">
        <v>7.2777777777777777</v>
      </c>
      <c r="I58" s="6">
        <v>22.285714285714285</v>
      </c>
      <c r="J58" s="6">
        <v>8.9423076923076916</v>
      </c>
      <c r="K58" s="6">
        <v>8.526315789473685</v>
      </c>
      <c r="L58" s="6">
        <v>5.4422310756972108</v>
      </c>
      <c r="M58" s="6">
        <v>14.555555555555555</v>
      </c>
      <c r="N58" s="6">
        <v>5.5</v>
      </c>
      <c r="O58" s="6">
        <v>8</v>
      </c>
      <c r="P58" s="6">
        <v>8.1999999999999993</v>
      </c>
      <c r="Q58" s="6">
        <v>18.854545454545455</v>
      </c>
      <c r="R58" s="6">
        <v>8.9090909090909083</v>
      </c>
      <c r="S58" s="6">
        <v>1</v>
      </c>
      <c r="T58" s="6">
        <v>1.2</v>
      </c>
      <c r="U58" s="6">
        <v>6.75</v>
      </c>
      <c r="V58" s="6">
        <v>5.4</v>
      </c>
      <c r="W58" s="6">
        <v>3.7777777777777777</v>
      </c>
      <c r="X58" s="6">
        <v>42.352941176470587</v>
      </c>
      <c r="Y58" s="6">
        <v>22.545454545454547</v>
      </c>
      <c r="Z58" s="6" t="e">
        <v>#DIV/0!</v>
      </c>
      <c r="AA58" s="6">
        <v>5.4545454545454541</v>
      </c>
      <c r="AB58" s="6">
        <v>26.105263157894736</v>
      </c>
      <c r="AC58" s="6">
        <v>3.2</v>
      </c>
      <c r="AD58" s="6">
        <v>8.6666666666666661</v>
      </c>
    </row>
    <row r="59" spans="1:30" ht="51" x14ac:dyDescent="0.2">
      <c r="A59" s="1" t="s">
        <v>32</v>
      </c>
      <c r="B59" s="1" t="s">
        <v>3</v>
      </c>
      <c r="C59" s="1" t="s">
        <v>33</v>
      </c>
      <c r="D59" s="1" t="s">
        <v>34</v>
      </c>
      <c r="E59" s="1" t="s">
        <v>35</v>
      </c>
      <c r="F59" s="1" t="s">
        <v>36</v>
      </c>
      <c r="G59" s="1" t="s">
        <v>37</v>
      </c>
      <c r="H59" s="1" t="s">
        <v>9</v>
      </c>
      <c r="I59" s="1" t="s">
        <v>10</v>
      </c>
      <c r="J59" s="1" t="s">
        <v>11</v>
      </c>
      <c r="K59" s="1" t="s">
        <v>12</v>
      </c>
      <c r="L59" s="1" t="s">
        <v>13</v>
      </c>
      <c r="M59" s="1" t="s">
        <v>31</v>
      </c>
      <c r="N59" s="1" t="s">
        <v>14</v>
      </c>
      <c r="O59" s="1" t="s">
        <v>15</v>
      </c>
      <c r="P59" s="1" t="s">
        <v>16</v>
      </c>
      <c r="Q59" s="1" t="s">
        <v>17</v>
      </c>
      <c r="R59" s="1" t="s">
        <v>18</v>
      </c>
      <c r="S59" s="1" t="s">
        <v>19</v>
      </c>
      <c r="T59" s="1" t="s">
        <v>20</v>
      </c>
      <c r="U59" s="1" t="s">
        <v>21</v>
      </c>
      <c r="V59" s="1" t="s">
        <v>22</v>
      </c>
      <c r="W59" s="1" t="s">
        <v>23</v>
      </c>
      <c r="X59" s="1" t="s">
        <v>24</v>
      </c>
      <c r="Y59" s="1" t="s">
        <v>25</v>
      </c>
      <c r="Z59" s="1" t="s">
        <v>26</v>
      </c>
      <c r="AA59" s="1" t="s">
        <v>27</v>
      </c>
      <c r="AB59" s="1" t="s">
        <v>28</v>
      </c>
      <c r="AC59" s="1" t="s">
        <v>29</v>
      </c>
      <c r="AD59" s="1" t="s">
        <v>30</v>
      </c>
    </row>
    <row r="60" spans="1:30" x14ac:dyDescent="0.2">
      <c r="A60" s="5">
        <v>1</v>
      </c>
      <c r="B60" s="3">
        <v>5</v>
      </c>
      <c r="C60" s="3">
        <v>4</v>
      </c>
      <c r="D60" s="3">
        <v>2</v>
      </c>
      <c r="E60" s="3">
        <v>3</v>
      </c>
      <c r="F60" s="3">
        <v>1</v>
      </c>
      <c r="G60" s="3">
        <v>1</v>
      </c>
      <c r="H60" s="3">
        <v>3</v>
      </c>
      <c r="I60" s="3">
        <v>0</v>
      </c>
      <c r="J60" s="3">
        <v>1</v>
      </c>
      <c r="K60" s="3">
        <v>0</v>
      </c>
      <c r="L60" s="3">
        <v>28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15</v>
      </c>
      <c r="T60" s="3">
        <v>4</v>
      </c>
      <c r="U60" s="3">
        <v>0</v>
      </c>
      <c r="V60" s="3">
        <v>15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</row>
    <row r="61" spans="1:30" x14ac:dyDescent="0.2">
      <c r="A61" s="5">
        <v>2</v>
      </c>
      <c r="B61" s="3">
        <v>92</v>
      </c>
      <c r="C61" s="3">
        <v>9</v>
      </c>
      <c r="D61" s="3">
        <v>6</v>
      </c>
      <c r="E61" s="3">
        <v>3</v>
      </c>
      <c r="F61" s="3">
        <v>9</v>
      </c>
      <c r="G61" s="3">
        <v>6</v>
      </c>
      <c r="H61" s="3">
        <v>4</v>
      </c>
      <c r="I61" s="3">
        <v>0</v>
      </c>
      <c r="J61" s="3">
        <v>0</v>
      </c>
      <c r="K61" s="3">
        <v>1</v>
      </c>
      <c r="L61" s="3">
        <v>55</v>
      </c>
      <c r="M61" s="3">
        <v>0</v>
      </c>
      <c r="N61" s="3">
        <v>1</v>
      </c>
      <c r="O61" s="3">
        <v>0</v>
      </c>
      <c r="P61" s="3">
        <v>0</v>
      </c>
      <c r="Q61" s="3">
        <v>3</v>
      </c>
      <c r="R61" s="3">
        <v>2</v>
      </c>
      <c r="S61" s="3">
        <v>0</v>
      </c>
      <c r="T61" s="3">
        <v>1</v>
      </c>
      <c r="U61" s="3">
        <v>0</v>
      </c>
      <c r="V61" s="3">
        <v>7</v>
      </c>
      <c r="W61" s="3">
        <v>3</v>
      </c>
      <c r="X61" s="3">
        <v>0</v>
      </c>
      <c r="Y61" s="3">
        <v>0</v>
      </c>
      <c r="Z61" s="3">
        <v>0</v>
      </c>
      <c r="AA61" s="3">
        <v>2</v>
      </c>
      <c r="AB61" s="3">
        <v>0</v>
      </c>
      <c r="AC61" s="3">
        <v>2</v>
      </c>
      <c r="AD61" s="3">
        <v>3</v>
      </c>
    </row>
    <row r="62" spans="1:30" x14ac:dyDescent="0.2">
      <c r="A62" s="5">
        <v>4</v>
      </c>
      <c r="B62" s="3">
        <v>78</v>
      </c>
      <c r="C62" s="3">
        <v>0</v>
      </c>
      <c r="D62" s="3">
        <v>0</v>
      </c>
      <c r="E62" s="3">
        <v>0</v>
      </c>
      <c r="F62" s="3">
        <v>4</v>
      </c>
      <c r="G62" s="3">
        <v>1</v>
      </c>
      <c r="H62" s="3">
        <v>4</v>
      </c>
      <c r="I62" s="3">
        <v>2</v>
      </c>
      <c r="J62" s="3">
        <v>8</v>
      </c>
      <c r="K62" s="3">
        <v>6</v>
      </c>
      <c r="L62" s="3">
        <v>69</v>
      </c>
      <c r="M62" s="3">
        <v>1</v>
      </c>
      <c r="N62" s="3">
        <v>1</v>
      </c>
      <c r="O62" s="3">
        <v>0</v>
      </c>
      <c r="P62" s="3">
        <v>1</v>
      </c>
      <c r="Q62" s="3">
        <v>11</v>
      </c>
      <c r="R62" s="3">
        <v>2</v>
      </c>
      <c r="S62" s="3">
        <v>0</v>
      </c>
      <c r="T62" s="3">
        <v>0</v>
      </c>
      <c r="U62" s="3">
        <v>5</v>
      </c>
      <c r="V62" s="3">
        <v>7</v>
      </c>
      <c r="W62" s="3">
        <v>5</v>
      </c>
      <c r="X62" s="3">
        <v>0</v>
      </c>
      <c r="Y62" s="3">
        <v>0</v>
      </c>
      <c r="Z62" s="3">
        <v>0</v>
      </c>
      <c r="AA62" s="3">
        <v>6</v>
      </c>
      <c r="AB62" s="3">
        <v>0</v>
      </c>
      <c r="AC62" s="3">
        <v>3</v>
      </c>
      <c r="AD62" s="3">
        <v>8</v>
      </c>
    </row>
    <row r="63" spans="1:30" x14ac:dyDescent="0.2">
      <c r="A63" s="5">
        <v>8</v>
      </c>
      <c r="B63" s="3">
        <v>8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3</v>
      </c>
      <c r="I63" s="3">
        <v>2</v>
      </c>
      <c r="J63" s="3">
        <v>32</v>
      </c>
      <c r="K63" s="3">
        <v>9</v>
      </c>
      <c r="L63" s="3">
        <v>81</v>
      </c>
      <c r="M63" s="3">
        <v>13</v>
      </c>
      <c r="N63" s="3">
        <v>2</v>
      </c>
      <c r="O63" s="3">
        <v>1</v>
      </c>
      <c r="P63" s="3">
        <v>18</v>
      </c>
      <c r="Q63" s="3">
        <v>31</v>
      </c>
      <c r="R63" s="3">
        <v>13</v>
      </c>
      <c r="S63" s="3">
        <v>0</v>
      </c>
      <c r="T63" s="3">
        <v>0</v>
      </c>
      <c r="U63" s="3">
        <v>11</v>
      </c>
      <c r="V63" s="3">
        <v>22</v>
      </c>
      <c r="W63" s="3">
        <v>1</v>
      </c>
      <c r="X63" s="3">
        <v>0</v>
      </c>
      <c r="Y63" s="3">
        <v>1</v>
      </c>
      <c r="Z63" s="3">
        <v>0</v>
      </c>
      <c r="AA63" s="3">
        <v>2</v>
      </c>
      <c r="AB63" s="3">
        <v>4</v>
      </c>
      <c r="AC63" s="3">
        <v>0</v>
      </c>
      <c r="AD63" s="3">
        <v>4</v>
      </c>
    </row>
    <row r="64" spans="1:30" x14ac:dyDescent="0.2">
      <c r="A64" s="5">
        <v>16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3</v>
      </c>
      <c r="I64" s="3">
        <v>4</v>
      </c>
      <c r="J64" s="3">
        <v>11</v>
      </c>
      <c r="K64" s="3">
        <v>2</v>
      </c>
      <c r="L64" s="3">
        <v>17</v>
      </c>
      <c r="M64" s="3">
        <v>18</v>
      </c>
      <c r="N64" s="3">
        <v>0</v>
      </c>
      <c r="O64" s="3">
        <v>0</v>
      </c>
      <c r="P64" s="3">
        <v>1</v>
      </c>
      <c r="Q64" s="3">
        <v>33</v>
      </c>
      <c r="R64" s="3">
        <v>5</v>
      </c>
      <c r="S64" s="3">
        <v>0</v>
      </c>
      <c r="T64" s="3">
        <v>0</v>
      </c>
      <c r="U64" s="3">
        <v>0</v>
      </c>
      <c r="V64" s="3">
        <v>4</v>
      </c>
      <c r="W64" s="3">
        <v>0</v>
      </c>
      <c r="X64" s="3">
        <v>14</v>
      </c>
      <c r="Y64" s="3">
        <v>5</v>
      </c>
      <c r="Z64" s="3">
        <v>0</v>
      </c>
      <c r="AA64" s="3">
        <v>1</v>
      </c>
      <c r="AB64" s="3">
        <v>10</v>
      </c>
      <c r="AC64" s="3">
        <v>0</v>
      </c>
      <c r="AD64" s="3">
        <v>5</v>
      </c>
    </row>
    <row r="65" spans="1:31" x14ac:dyDescent="0.2">
      <c r="A65" s="5">
        <v>32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1</v>
      </c>
      <c r="I65" s="3">
        <v>5</v>
      </c>
      <c r="J65" s="3">
        <v>0</v>
      </c>
      <c r="K65" s="3">
        <v>1</v>
      </c>
      <c r="L65" s="3">
        <v>1</v>
      </c>
      <c r="M65" s="3">
        <v>4</v>
      </c>
      <c r="N65" s="3">
        <v>0</v>
      </c>
      <c r="O65" s="3">
        <v>0</v>
      </c>
      <c r="P65" s="3">
        <v>0</v>
      </c>
      <c r="Q65" s="3">
        <v>25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20</v>
      </c>
      <c r="Y65" s="3">
        <v>5</v>
      </c>
      <c r="Z65" s="3">
        <v>0</v>
      </c>
      <c r="AA65" s="3">
        <v>0</v>
      </c>
      <c r="AB65" s="3">
        <v>14</v>
      </c>
      <c r="AC65" s="3">
        <v>0</v>
      </c>
      <c r="AD65" s="3">
        <v>1</v>
      </c>
    </row>
    <row r="66" spans="1:31" x14ac:dyDescent="0.2">
      <c r="A66" s="5">
        <v>64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1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7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18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</row>
    <row r="67" spans="1:31" x14ac:dyDescent="0.2">
      <c r="A67" s="3" t="s">
        <v>39</v>
      </c>
      <c r="B67" s="4">
        <v>183</v>
      </c>
      <c r="C67" s="4">
        <v>13</v>
      </c>
      <c r="D67" s="4">
        <v>8</v>
      </c>
      <c r="E67" s="4">
        <v>6</v>
      </c>
      <c r="F67" s="4">
        <v>14</v>
      </c>
      <c r="G67" s="4">
        <v>8</v>
      </c>
      <c r="H67" s="4">
        <v>18</v>
      </c>
      <c r="I67" s="4">
        <v>14</v>
      </c>
      <c r="J67" s="4">
        <v>52</v>
      </c>
      <c r="K67" s="4">
        <v>19</v>
      </c>
      <c r="L67" s="4">
        <v>251</v>
      </c>
      <c r="M67" s="4">
        <v>36</v>
      </c>
      <c r="N67" s="4">
        <v>4</v>
      </c>
      <c r="O67" s="4">
        <v>1</v>
      </c>
      <c r="P67" s="4">
        <v>20</v>
      </c>
      <c r="Q67" s="4">
        <v>110</v>
      </c>
      <c r="R67" s="4">
        <v>22</v>
      </c>
      <c r="S67" s="4">
        <v>15</v>
      </c>
      <c r="T67" s="4">
        <v>5</v>
      </c>
      <c r="U67" s="4">
        <v>16</v>
      </c>
      <c r="V67" s="4">
        <v>55</v>
      </c>
      <c r="W67" s="4">
        <v>9</v>
      </c>
      <c r="X67" s="4">
        <v>52</v>
      </c>
      <c r="Y67" s="4">
        <v>11</v>
      </c>
      <c r="Z67" s="4">
        <v>0</v>
      </c>
      <c r="AA67" s="4">
        <v>11</v>
      </c>
      <c r="AB67" s="4">
        <v>28</v>
      </c>
      <c r="AC67" s="4">
        <v>5</v>
      </c>
      <c r="AD67" s="4">
        <v>21</v>
      </c>
      <c r="AE67" s="3">
        <f>SUM(B67:AD67)</f>
        <v>1007</v>
      </c>
    </row>
    <row r="72" spans="1:31" x14ac:dyDescent="0.2">
      <c r="B72" s="9">
        <v>1</v>
      </c>
      <c r="C72" s="9">
        <v>2</v>
      </c>
      <c r="D72" s="9">
        <v>4</v>
      </c>
      <c r="E72" s="9">
        <v>8</v>
      </c>
      <c r="F72" s="9">
        <v>16</v>
      </c>
      <c r="G72" s="9">
        <v>32</v>
      </c>
      <c r="H72" s="9">
        <v>64</v>
      </c>
      <c r="I72" s="7" t="s">
        <v>39</v>
      </c>
      <c r="J72" s="7" t="s">
        <v>38</v>
      </c>
    </row>
    <row r="73" spans="1:31" ht="17" x14ac:dyDescent="0.2">
      <c r="A73" s="6" t="e">
        <v>#DIV/0!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4">
        <v>0</v>
      </c>
      <c r="J73" s="3">
        <v>0</v>
      </c>
      <c r="K73" s="1" t="s">
        <v>26</v>
      </c>
    </row>
    <row r="74" spans="1:31" ht="34" x14ac:dyDescent="0.2">
      <c r="A74" s="6">
        <v>42.352941176470587</v>
      </c>
      <c r="B74" s="3">
        <v>0</v>
      </c>
      <c r="C74" s="3">
        <v>0</v>
      </c>
      <c r="D74" s="3">
        <v>0</v>
      </c>
      <c r="E74" s="3">
        <v>0</v>
      </c>
      <c r="F74" s="3">
        <v>14</v>
      </c>
      <c r="G74" s="3">
        <v>2</v>
      </c>
      <c r="H74" s="3">
        <v>18</v>
      </c>
      <c r="I74" s="4">
        <v>52</v>
      </c>
      <c r="J74" s="3">
        <v>1440</v>
      </c>
      <c r="K74" s="1" t="s">
        <v>24</v>
      </c>
    </row>
    <row r="75" spans="1:31" ht="34" x14ac:dyDescent="0.2">
      <c r="A75" s="6">
        <v>26.105263157894736</v>
      </c>
      <c r="B75" s="3">
        <v>0</v>
      </c>
      <c r="C75" s="3">
        <v>0</v>
      </c>
      <c r="D75" s="3">
        <v>0</v>
      </c>
      <c r="E75" s="3">
        <v>4</v>
      </c>
      <c r="F75" s="3">
        <v>1</v>
      </c>
      <c r="G75" s="3">
        <v>14</v>
      </c>
      <c r="H75" s="3">
        <v>0</v>
      </c>
      <c r="I75" s="4">
        <v>28</v>
      </c>
      <c r="J75" s="3">
        <v>496</v>
      </c>
      <c r="K75" s="1" t="s">
        <v>28</v>
      </c>
    </row>
    <row r="76" spans="1:31" ht="34" x14ac:dyDescent="0.2">
      <c r="A76" s="6">
        <v>22.545454545454547</v>
      </c>
      <c r="B76" s="3">
        <v>0</v>
      </c>
      <c r="C76" s="3">
        <v>0</v>
      </c>
      <c r="D76" s="3">
        <v>0</v>
      </c>
      <c r="E76" s="3">
        <v>1</v>
      </c>
      <c r="F76" s="3">
        <v>5</v>
      </c>
      <c r="G76" s="3">
        <v>5</v>
      </c>
      <c r="H76" s="3">
        <v>0</v>
      </c>
      <c r="I76" s="4">
        <v>11</v>
      </c>
      <c r="J76" s="3">
        <v>248</v>
      </c>
      <c r="K76" s="1" t="s">
        <v>25</v>
      </c>
    </row>
    <row r="77" spans="1:31" ht="34" x14ac:dyDescent="0.2">
      <c r="A77" s="6">
        <v>22.285714285714285</v>
      </c>
      <c r="B77" s="3">
        <v>0</v>
      </c>
      <c r="C77" s="3">
        <v>0</v>
      </c>
      <c r="D77" s="3">
        <v>2</v>
      </c>
      <c r="E77" s="3">
        <v>2</v>
      </c>
      <c r="F77" s="3">
        <v>4</v>
      </c>
      <c r="G77" s="3">
        <v>5</v>
      </c>
      <c r="H77" s="3">
        <v>1</v>
      </c>
      <c r="I77" s="4">
        <v>14</v>
      </c>
      <c r="J77" s="3">
        <v>312</v>
      </c>
      <c r="K77" s="1" t="s">
        <v>10</v>
      </c>
    </row>
    <row r="78" spans="1:31" ht="34" x14ac:dyDescent="0.2">
      <c r="A78" s="6">
        <v>18.854545454545455</v>
      </c>
      <c r="B78" s="3">
        <v>0</v>
      </c>
      <c r="C78" s="3">
        <v>3</v>
      </c>
      <c r="D78" s="3">
        <v>11</v>
      </c>
      <c r="E78" s="3">
        <v>31</v>
      </c>
      <c r="F78" s="3">
        <v>33</v>
      </c>
      <c r="G78" s="3">
        <v>25</v>
      </c>
      <c r="H78" s="3">
        <v>7</v>
      </c>
      <c r="I78" s="4">
        <v>110</v>
      </c>
      <c r="J78" s="3">
        <v>2074</v>
      </c>
      <c r="K78" s="1" t="s">
        <v>17</v>
      </c>
    </row>
    <row r="79" spans="1:31" ht="34" x14ac:dyDescent="0.2">
      <c r="A79" s="6">
        <v>14.555555555555555</v>
      </c>
      <c r="B79" s="3">
        <v>0</v>
      </c>
      <c r="C79" s="3">
        <v>0</v>
      </c>
      <c r="D79" s="3">
        <v>1</v>
      </c>
      <c r="E79" s="3">
        <v>13</v>
      </c>
      <c r="F79" s="3">
        <v>18</v>
      </c>
      <c r="G79" s="3">
        <v>4</v>
      </c>
      <c r="H79" s="3">
        <v>0</v>
      </c>
      <c r="I79" s="4">
        <v>36</v>
      </c>
      <c r="J79" s="3">
        <v>524</v>
      </c>
      <c r="K79" s="1" t="s">
        <v>31</v>
      </c>
    </row>
    <row r="80" spans="1:31" ht="17" x14ac:dyDescent="0.2">
      <c r="A80" s="6">
        <v>8.9423076923076916</v>
      </c>
      <c r="B80" s="3">
        <v>1</v>
      </c>
      <c r="C80" s="3">
        <v>0</v>
      </c>
      <c r="D80" s="3">
        <v>8</v>
      </c>
      <c r="E80" s="3">
        <v>32</v>
      </c>
      <c r="F80" s="3">
        <v>11</v>
      </c>
      <c r="G80" s="3">
        <v>0</v>
      </c>
      <c r="H80" s="3">
        <v>0</v>
      </c>
      <c r="I80" s="4">
        <v>52</v>
      </c>
      <c r="J80" s="3">
        <v>465</v>
      </c>
      <c r="K80" s="1" t="s">
        <v>11</v>
      </c>
    </row>
    <row r="81" spans="1:11" ht="34" x14ac:dyDescent="0.2">
      <c r="A81" s="6">
        <v>8.9090909090909083</v>
      </c>
      <c r="B81" s="3">
        <v>0</v>
      </c>
      <c r="C81" s="3">
        <v>2</v>
      </c>
      <c r="D81" s="3">
        <v>2</v>
      </c>
      <c r="E81" s="3">
        <v>13</v>
      </c>
      <c r="F81" s="3">
        <v>5</v>
      </c>
      <c r="G81" s="3">
        <v>0</v>
      </c>
      <c r="H81" s="3">
        <v>0</v>
      </c>
      <c r="I81" s="4">
        <v>22</v>
      </c>
      <c r="J81" s="3">
        <v>196</v>
      </c>
      <c r="K81" s="1" t="s">
        <v>18</v>
      </c>
    </row>
    <row r="82" spans="1:11" ht="34" x14ac:dyDescent="0.2">
      <c r="A82" s="6">
        <v>8.6666666666666661</v>
      </c>
      <c r="B82" s="3">
        <v>0</v>
      </c>
      <c r="C82" s="3">
        <v>3</v>
      </c>
      <c r="D82" s="3">
        <v>8</v>
      </c>
      <c r="E82" s="3">
        <v>4</v>
      </c>
      <c r="F82" s="3">
        <v>5</v>
      </c>
      <c r="G82" s="3">
        <v>1</v>
      </c>
      <c r="H82" s="3">
        <v>0</v>
      </c>
      <c r="I82" s="4">
        <v>21</v>
      </c>
      <c r="J82" s="3">
        <v>182</v>
      </c>
      <c r="K82" s="1" t="s">
        <v>30</v>
      </c>
    </row>
    <row r="83" spans="1:11" ht="17" x14ac:dyDescent="0.2">
      <c r="A83" s="6">
        <v>8.526315789473685</v>
      </c>
      <c r="B83" s="3">
        <v>0</v>
      </c>
      <c r="C83" s="3">
        <v>1</v>
      </c>
      <c r="D83" s="3">
        <v>6</v>
      </c>
      <c r="E83" s="3">
        <v>9</v>
      </c>
      <c r="F83" s="3">
        <v>2</v>
      </c>
      <c r="G83" s="3">
        <v>1</v>
      </c>
      <c r="H83" s="3">
        <v>0</v>
      </c>
      <c r="I83" s="4">
        <v>19</v>
      </c>
      <c r="J83" s="3">
        <v>162</v>
      </c>
      <c r="K83" s="1" t="s">
        <v>12</v>
      </c>
    </row>
    <row r="84" spans="1:11" ht="17" x14ac:dyDescent="0.2">
      <c r="A84" s="6">
        <v>8.1999999999999993</v>
      </c>
      <c r="B84" s="3">
        <v>0</v>
      </c>
      <c r="C84" s="3">
        <v>0</v>
      </c>
      <c r="D84" s="3">
        <v>1</v>
      </c>
      <c r="E84" s="3">
        <v>18</v>
      </c>
      <c r="F84" s="3">
        <v>1</v>
      </c>
      <c r="G84" s="3">
        <v>0</v>
      </c>
      <c r="H84" s="3">
        <v>0</v>
      </c>
      <c r="I84" s="4">
        <v>20</v>
      </c>
      <c r="J84" s="3">
        <v>164</v>
      </c>
      <c r="K84" s="1" t="s">
        <v>16</v>
      </c>
    </row>
    <row r="85" spans="1:11" ht="34" x14ac:dyDescent="0.2">
      <c r="A85" s="6">
        <v>8</v>
      </c>
      <c r="B85" s="3">
        <v>0</v>
      </c>
      <c r="C85" s="3">
        <v>0</v>
      </c>
      <c r="D85" s="3">
        <v>0</v>
      </c>
      <c r="E85" s="3">
        <v>1</v>
      </c>
      <c r="F85" s="3">
        <v>0</v>
      </c>
      <c r="G85" s="3">
        <v>0</v>
      </c>
      <c r="H85" s="3">
        <v>0</v>
      </c>
      <c r="I85" s="4">
        <v>1</v>
      </c>
      <c r="J85" s="3">
        <v>8</v>
      </c>
      <c r="K85" s="1" t="s">
        <v>15</v>
      </c>
    </row>
    <row r="86" spans="1:11" ht="34" x14ac:dyDescent="0.2">
      <c r="A86" s="6">
        <v>7.2777777777777777</v>
      </c>
      <c r="B86" s="3">
        <v>3</v>
      </c>
      <c r="C86" s="3">
        <v>4</v>
      </c>
      <c r="D86" s="3">
        <v>4</v>
      </c>
      <c r="E86" s="3">
        <v>3</v>
      </c>
      <c r="F86" s="3">
        <v>3</v>
      </c>
      <c r="G86" s="3">
        <v>1</v>
      </c>
      <c r="H86" s="3">
        <v>0</v>
      </c>
      <c r="I86" s="4">
        <v>18</v>
      </c>
      <c r="J86" s="3">
        <v>131</v>
      </c>
      <c r="K86" s="1" t="s">
        <v>9</v>
      </c>
    </row>
    <row r="87" spans="1:11" ht="34" x14ac:dyDescent="0.2">
      <c r="A87" s="6">
        <v>6.75</v>
      </c>
      <c r="B87" s="3">
        <v>0</v>
      </c>
      <c r="C87" s="3">
        <v>0</v>
      </c>
      <c r="D87" s="3">
        <v>5</v>
      </c>
      <c r="E87" s="3">
        <v>11</v>
      </c>
      <c r="F87" s="3">
        <v>0</v>
      </c>
      <c r="G87" s="3">
        <v>0</v>
      </c>
      <c r="H87" s="3">
        <v>0</v>
      </c>
      <c r="I87" s="4">
        <v>16</v>
      </c>
      <c r="J87" s="3">
        <v>108</v>
      </c>
      <c r="K87" s="1" t="s">
        <v>21</v>
      </c>
    </row>
    <row r="88" spans="1:11" ht="17" x14ac:dyDescent="0.2">
      <c r="A88" s="6">
        <v>5.5</v>
      </c>
      <c r="B88" s="3">
        <v>0</v>
      </c>
      <c r="C88" s="3">
        <v>1</v>
      </c>
      <c r="D88" s="3">
        <v>1</v>
      </c>
      <c r="E88" s="3">
        <v>2</v>
      </c>
      <c r="F88" s="3">
        <v>0</v>
      </c>
      <c r="G88" s="3">
        <v>0</v>
      </c>
      <c r="H88" s="3">
        <v>0</v>
      </c>
      <c r="I88" s="4">
        <v>4</v>
      </c>
      <c r="J88" s="3">
        <v>22</v>
      </c>
      <c r="K88" s="1" t="s">
        <v>14</v>
      </c>
    </row>
    <row r="89" spans="1:11" ht="17" x14ac:dyDescent="0.2">
      <c r="A89" s="6">
        <v>5.4545454545454541</v>
      </c>
      <c r="B89" s="3">
        <v>0</v>
      </c>
      <c r="C89" s="3">
        <v>2</v>
      </c>
      <c r="D89" s="3">
        <v>6</v>
      </c>
      <c r="E89" s="3">
        <v>2</v>
      </c>
      <c r="F89" s="3">
        <v>1</v>
      </c>
      <c r="G89" s="3">
        <v>0</v>
      </c>
      <c r="H89" s="3">
        <v>0</v>
      </c>
      <c r="I89" s="4">
        <v>11</v>
      </c>
      <c r="J89" s="3">
        <v>60</v>
      </c>
      <c r="K89" s="1" t="s">
        <v>27</v>
      </c>
    </row>
    <row r="90" spans="1:11" ht="17" x14ac:dyDescent="0.2">
      <c r="A90" s="6">
        <v>5.4422310756972108</v>
      </c>
      <c r="B90" s="3">
        <v>28</v>
      </c>
      <c r="C90" s="3">
        <v>55</v>
      </c>
      <c r="D90" s="3">
        <v>69</v>
      </c>
      <c r="E90" s="3">
        <v>81</v>
      </c>
      <c r="F90" s="3">
        <v>17</v>
      </c>
      <c r="G90" s="3">
        <v>1</v>
      </c>
      <c r="H90" s="3">
        <v>0</v>
      </c>
      <c r="I90" s="4">
        <v>251</v>
      </c>
      <c r="J90" s="3">
        <v>1366</v>
      </c>
      <c r="K90" s="1" t="s">
        <v>13</v>
      </c>
    </row>
    <row r="91" spans="1:11" ht="17" x14ac:dyDescent="0.2">
      <c r="A91" s="6">
        <v>5.4</v>
      </c>
      <c r="B91" s="3">
        <v>15</v>
      </c>
      <c r="C91" s="3">
        <v>7</v>
      </c>
      <c r="D91" s="3">
        <v>7</v>
      </c>
      <c r="E91" s="3">
        <v>22</v>
      </c>
      <c r="F91" s="3">
        <v>4</v>
      </c>
      <c r="G91" s="3">
        <v>0</v>
      </c>
      <c r="H91" s="3">
        <v>0</v>
      </c>
      <c r="I91" s="4">
        <v>55</v>
      </c>
      <c r="J91" s="3">
        <v>297</v>
      </c>
      <c r="K91" s="1" t="s">
        <v>22</v>
      </c>
    </row>
    <row r="92" spans="1:11" ht="17" x14ac:dyDescent="0.2">
      <c r="A92" s="6">
        <v>3.7777777777777777</v>
      </c>
      <c r="B92" s="3">
        <v>0</v>
      </c>
      <c r="C92" s="3">
        <v>3</v>
      </c>
      <c r="D92" s="3">
        <v>5</v>
      </c>
      <c r="E92" s="3">
        <v>1</v>
      </c>
      <c r="F92" s="3">
        <v>0</v>
      </c>
      <c r="G92" s="3">
        <v>0</v>
      </c>
      <c r="H92" s="3">
        <v>0</v>
      </c>
      <c r="I92" s="4">
        <v>9</v>
      </c>
      <c r="J92" s="3">
        <v>34</v>
      </c>
      <c r="K92" s="1" t="s">
        <v>23</v>
      </c>
    </row>
    <row r="93" spans="1:11" ht="17" x14ac:dyDescent="0.2">
      <c r="A93" s="6">
        <v>3.2</v>
      </c>
      <c r="B93" s="3">
        <v>0</v>
      </c>
      <c r="C93" s="3">
        <v>2</v>
      </c>
      <c r="D93" s="3">
        <v>3</v>
      </c>
      <c r="E93" s="3">
        <v>0</v>
      </c>
      <c r="F93" s="3">
        <v>0</v>
      </c>
      <c r="G93" s="3">
        <v>0</v>
      </c>
      <c r="H93" s="3">
        <v>0</v>
      </c>
      <c r="I93" s="4">
        <v>5</v>
      </c>
      <c r="J93" s="3">
        <v>16</v>
      </c>
      <c r="K93" s="1" t="s">
        <v>29</v>
      </c>
    </row>
    <row r="94" spans="1:11" ht="34" x14ac:dyDescent="0.2">
      <c r="A94" s="6">
        <v>3.0874316939890711</v>
      </c>
      <c r="B94" s="3">
        <v>5</v>
      </c>
      <c r="C94" s="3">
        <v>92</v>
      </c>
      <c r="D94" s="3">
        <v>78</v>
      </c>
      <c r="E94" s="3">
        <v>8</v>
      </c>
      <c r="F94" s="3">
        <v>0</v>
      </c>
      <c r="G94" s="3">
        <v>0</v>
      </c>
      <c r="H94" s="3">
        <v>0</v>
      </c>
      <c r="I94" s="4">
        <v>183</v>
      </c>
      <c r="J94" s="3">
        <v>565</v>
      </c>
      <c r="K94" s="1" t="s">
        <v>3</v>
      </c>
    </row>
    <row r="95" spans="1:11" ht="17" x14ac:dyDescent="0.2">
      <c r="A95" s="6">
        <v>2.5</v>
      </c>
      <c r="B95" s="3">
        <v>1</v>
      </c>
      <c r="C95" s="3">
        <v>9</v>
      </c>
      <c r="D95" s="3">
        <v>4</v>
      </c>
      <c r="E95" s="3">
        <v>0</v>
      </c>
      <c r="F95" s="3">
        <v>0</v>
      </c>
      <c r="G95" s="3">
        <v>0</v>
      </c>
      <c r="H95" s="3">
        <v>0</v>
      </c>
      <c r="I95" s="4">
        <v>14</v>
      </c>
      <c r="J95" s="3">
        <v>35</v>
      </c>
      <c r="K95" s="1" t="s">
        <v>36</v>
      </c>
    </row>
    <row r="96" spans="1:11" ht="34" x14ac:dyDescent="0.2">
      <c r="A96" s="6">
        <v>2.125</v>
      </c>
      <c r="B96" s="3">
        <v>1</v>
      </c>
      <c r="C96" s="3">
        <v>6</v>
      </c>
      <c r="D96" s="3">
        <v>1</v>
      </c>
      <c r="E96" s="3">
        <v>0</v>
      </c>
      <c r="F96" s="3">
        <v>0</v>
      </c>
      <c r="G96" s="3">
        <v>0</v>
      </c>
      <c r="H96" s="3">
        <v>0</v>
      </c>
      <c r="I96" s="4">
        <v>8</v>
      </c>
      <c r="J96" s="3">
        <v>17</v>
      </c>
      <c r="K96" s="1" t="s">
        <v>37</v>
      </c>
    </row>
    <row r="97" spans="1:11" ht="17" x14ac:dyDescent="0.2">
      <c r="A97" s="6">
        <v>1.75</v>
      </c>
      <c r="B97" s="3">
        <v>2</v>
      </c>
      <c r="C97" s="3">
        <v>6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4">
        <v>8</v>
      </c>
      <c r="J97" s="3">
        <v>14</v>
      </c>
      <c r="K97" s="1" t="s">
        <v>34</v>
      </c>
    </row>
    <row r="98" spans="1:11" ht="34" x14ac:dyDescent="0.2">
      <c r="A98" s="6">
        <v>1.6923076923076923</v>
      </c>
      <c r="B98" s="3">
        <v>4</v>
      </c>
      <c r="C98" s="3">
        <v>9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4">
        <v>13</v>
      </c>
      <c r="J98" s="3">
        <v>22</v>
      </c>
      <c r="K98" s="1" t="s">
        <v>33</v>
      </c>
    </row>
    <row r="99" spans="1:11" ht="34" x14ac:dyDescent="0.2">
      <c r="A99" s="6">
        <v>1.5</v>
      </c>
      <c r="B99" s="3">
        <v>3</v>
      </c>
      <c r="C99" s="3">
        <v>3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4">
        <v>6</v>
      </c>
      <c r="J99" s="3">
        <v>9</v>
      </c>
      <c r="K99" s="1" t="s">
        <v>35</v>
      </c>
    </row>
    <row r="100" spans="1:11" ht="34" x14ac:dyDescent="0.2">
      <c r="A100" s="6">
        <v>1.2</v>
      </c>
      <c r="B100" s="3">
        <v>4</v>
      </c>
      <c r="C100" s="3">
        <v>1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4">
        <v>5</v>
      </c>
      <c r="J100" s="3">
        <v>6</v>
      </c>
      <c r="K100" s="1" t="s">
        <v>20</v>
      </c>
    </row>
    <row r="101" spans="1:11" ht="34" x14ac:dyDescent="0.2">
      <c r="A101" s="6">
        <v>1</v>
      </c>
      <c r="B101" s="3">
        <v>15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4">
        <v>15</v>
      </c>
      <c r="J101" s="3">
        <v>15</v>
      </c>
      <c r="K101" s="1" t="s">
        <v>19</v>
      </c>
    </row>
    <row r="102" spans="1:11" x14ac:dyDescent="0.2">
      <c r="I102" s="3">
        <f>SUM(I73:I101)</f>
        <v>1007</v>
      </c>
    </row>
    <row r="118" spans="2:30" x14ac:dyDescent="0.2">
      <c r="B118" s="3">
        <v>565</v>
      </c>
      <c r="C118" s="3">
        <v>22</v>
      </c>
      <c r="D118" s="3">
        <v>14</v>
      </c>
      <c r="E118" s="3">
        <v>9</v>
      </c>
      <c r="F118" s="3">
        <v>35</v>
      </c>
      <c r="G118" s="3">
        <v>17</v>
      </c>
      <c r="H118" s="3">
        <v>131</v>
      </c>
      <c r="I118" s="3">
        <v>312</v>
      </c>
      <c r="J118" s="3">
        <v>465</v>
      </c>
      <c r="K118" s="3">
        <v>162</v>
      </c>
      <c r="L118" s="3">
        <v>1366</v>
      </c>
      <c r="M118" s="3">
        <v>524</v>
      </c>
      <c r="N118" s="3">
        <v>22</v>
      </c>
      <c r="O118" s="3">
        <v>8</v>
      </c>
      <c r="P118" s="3">
        <v>164</v>
      </c>
      <c r="Q118" s="3">
        <v>2074</v>
      </c>
      <c r="R118" s="3">
        <v>196</v>
      </c>
      <c r="S118" s="3">
        <v>15</v>
      </c>
      <c r="T118" s="3">
        <v>6</v>
      </c>
      <c r="U118" s="3">
        <v>108</v>
      </c>
      <c r="V118" s="3">
        <v>297</v>
      </c>
      <c r="W118" s="3">
        <v>34</v>
      </c>
      <c r="X118" s="3">
        <v>1440</v>
      </c>
      <c r="Y118" s="3">
        <v>248</v>
      </c>
      <c r="Z118" s="3">
        <v>0</v>
      </c>
      <c r="AA118" s="3">
        <v>60</v>
      </c>
      <c r="AB118" s="3">
        <v>496</v>
      </c>
      <c r="AC118" s="3">
        <v>16</v>
      </c>
      <c r="AD118" s="3">
        <v>182</v>
      </c>
    </row>
  </sheetData>
  <autoFilter ref="A72:K101" xr:uid="{00000000-0009-0000-0000-000003000000}">
    <sortState xmlns:xlrd2="http://schemas.microsoft.com/office/spreadsheetml/2017/richdata2" ref="A73:K101">
      <sortCondition descending="1" ref="A72:A101"/>
    </sortState>
  </autoFilter>
  <conditionalFormatting sqref="B24:H52">
    <cfRule type="colorScale" priority="13">
      <colorScale>
        <cfvo type="min"/>
        <cfvo type="percentile" val="50"/>
        <cfvo type="max"/>
        <color rgb="FF92D050"/>
        <color rgb="FFFFEB84"/>
        <color rgb="FFFF0000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max"/>
        <color rgb="FF63BE7B"/>
        <color rgb="FFFFEF9C"/>
      </colorScale>
    </cfRule>
  </conditionalFormatting>
  <conditionalFormatting sqref="B53:H57">
    <cfRule type="colorScale" priority="22">
      <colorScale>
        <cfvo type="min"/>
        <cfvo type="percentile" val="50"/>
        <cfvo type="max"/>
        <color rgb="FF92D050"/>
        <color rgb="FFFFEB84"/>
        <color rgb="FFFF0000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max"/>
        <color rgb="FF63BE7B"/>
        <color rgb="FFFFEF9C"/>
      </colorScale>
    </cfRule>
  </conditionalFormatting>
  <conditionalFormatting sqref="B73:H10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:H101">
    <cfRule type="colorScale" priority="5">
      <colorScale>
        <cfvo type="min"/>
        <cfvo type="percentile" val="50"/>
        <cfvo type="max"/>
        <color rgb="FFF2FFDB"/>
        <color theme="9" tint="0.79998168889431442"/>
        <color rgb="FF63BE7B"/>
      </colorScale>
    </cfRule>
  </conditionalFormatting>
  <conditionalFormatting sqref="B8:AD8 B2:AB4 AD2:AD4 B5:AA7 AC5:AD7">
    <cfRule type="colorScale" priority="31">
      <colorScale>
        <cfvo type="min"/>
        <cfvo type="percentile" val="50"/>
        <cfvo type="max"/>
        <color rgb="FFF2FFDB"/>
        <color theme="9" tint="0.79998168889431442"/>
        <color rgb="FF63BE7B"/>
      </colorScale>
    </cfRule>
  </conditionalFormatting>
  <conditionalFormatting sqref="B12:AD18">
    <cfRule type="colorScale" priority="28">
      <colorScale>
        <cfvo type="min"/>
        <cfvo type="percentile" val="50"/>
        <cfvo type="max"/>
        <color rgb="FF92D050"/>
        <color rgb="FFFFEB84"/>
        <color rgb="FFFF0000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max"/>
        <color rgb="FF63BE7B"/>
        <color rgb="FFFFEF9C"/>
      </colorScale>
    </cfRule>
  </conditionalFormatting>
  <conditionalFormatting sqref="B63:AD66 B60:AB62 AD60:AD62">
    <cfRule type="colorScale" priority="8">
      <colorScale>
        <cfvo type="min"/>
        <cfvo type="percentile" val="50"/>
        <cfvo type="max"/>
        <color rgb="FFF2FFDB"/>
        <color theme="9" tint="0.79998168889431442"/>
        <color rgb="FF63BE7B"/>
      </colorScale>
    </cfRule>
  </conditionalFormatting>
  <conditionalFormatting sqref="E73:H101 B73:D99 B101:D101">
    <cfRule type="colorScale" priority="6">
      <colorScale>
        <cfvo type="min"/>
        <cfvo type="percentile" val="50"/>
        <cfvo type="max"/>
        <color rgb="FFF2FFDB"/>
        <color theme="9" tint="0.79998168889431442"/>
        <color rgb="FF63BE7B"/>
      </colorScale>
    </cfRule>
  </conditionalFormatting>
  <conditionalFormatting sqref="H2:AD4 H8:AD8 H5:AA7 AC5:AD7">
    <cfRule type="colorScale" priority="12">
      <colorScale>
        <cfvo type="min"/>
        <cfvo type="percentile" val="50"/>
        <cfvo type="max"/>
        <color rgb="FFF2FFDB"/>
        <color theme="9" tint="0.79998168889431442"/>
        <color rgb="FF63BE7B"/>
      </colorScale>
    </cfRule>
  </conditionalFormatting>
  <conditionalFormatting sqref="H60:AD66">
    <cfRule type="colorScale" priority="7">
      <colorScale>
        <cfvo type="min"/>
        <cfvo type="percentile" val="50"/>
        <cfvo type="max"/>
        <color rgb="FFF2FFDB"/>
        <color theme="9" tint="0.79998168889431442"/>
        <color rgb="FF63BE7B"/>
      </colorScale>
    </cfRule>
  </conditionalFormatting>
  <conditionalFormatting sqref="Y24:AD30">
    <cfRule type="colorScale" priority="25">
      <colorScale>
        <cfvo type="min"/>
        <cfvo type="percentile" val="50"/>
        <cfvo type="max"/>
        <color rgb="FF92D050"/>
        <color rgb="FFFFEB84"/>
        <color rgb="FFFF0000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max"/>
        <color rgb="FF63BE7B"/>
        <color rgb="FFFFEF9C"/>
      </colorScale>
    </cfRule>
  </conditionalFormatting>
  <conditionalFormatting sqref="AB5:AB7">
    <cfRule type="colorScale" priority="1">
      <colorScale>
        <cfvo type="min"/>
        <cfvo type="percentile" val="50"/>
        <cfvo type="max"/>
        <color rgb="FFF2FFDB"/>
        <color theme="9" tint="0.79998168889431442"/>
        <color rgb="FF63BE7B"/>
      </colorScale>
    </cfRule>
    <cfRule type="colorScale" priority="2">
      <colorScale>
        <cfvo type="min"/>
        <cfvo type="percentile" val="50"/>
        <cfvo type="max"/>
        <color rgb="FFF2FFDB"/>
        <color theme="9" tint="0.79998168889431442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3"/>
  <sheetViews>
    <sheetView zoomScale="70" zoomScaleNormal="70" workbookViewId="0">
      <selection activeCell="G11" sqref="G11"/>
    </sheetView>
  </sheetViews>
  <sheetFormatPr baseColWidth="10" defaultColWidth="24.83203125" defaultRowHeight="16" x14ac:dyDescent="0.2"/>
  <cols>
    <col min="3" max="3" width="24.83203125" style="3"/>
  </cols>
  <sheetData>
    <row r="1" spans="1:3" x14ac:dyDescent="0.2">
      <c r="A1" s="7" t="s">
        <v>41</v>
      </c>
      <c r="B1" s="7" t="s">
        <v>42</v>
      </c>
      <c r="C1" s="3" t="s">
        <v>43</v>
      </c>
    </row>
    <row r="2" spans="1:3" ht="17" x14ac:dyDescent="0.2">
      <c r="A2" s="1" t="s">
        <v>13</v>
      </c>
      <c r="B2" s="3">
        <v>251</v>
      </c>
      <c r="C2" s="6">
        <f t="shared" ref="C2:C30" si="0">(B2/$B$33)*100</f>
        <v>24.925521350546177</v>
      </c>
    </row>
    <row r="3" spans="1:3" ht="17" x14ac:dyDescent="0.2">
      <c r="A3" s="1" t="s">
        <v>3</v>
      </c>
      <c r="B3" s="3">
        <v>183</v>
      </c>
      <c r="C3" s="6">
        <f t="shared" si="0"/>
        <v>18.17279046673287</v>
      </c>
    </row>
    <row r="4" spans="1:3" ht="17" x14ac:dyDescent="0.2">
      <c r="A4" s="1" t="s">
        <v>17</v>
      </c>
      <c r="B4" s="3">
        <v>110</v>
      </c>
      <c r="C4" s="6">
        <f t="shared" si="0"/>
        <v>10.923535253227408</v>
      </c>
    </row>
    <row r="5" spans="1:3" ht="17" x14ac:dyDescent="0.2">
      <c r="A5" s="1" t="s">
        <v>22</v>
      </c>
      <c r="B5" s="3">
        <v>55</v>
      </c>
      <c r="C5" s="6">
        <f t="shared" si="0"/>
        <v>5.4617676266137041</v>
      </c>
    </row>
    <row r="6" spans="1:3" ht="17" x14ac:dyDescent="0.2">
      <c r="A6" s="1" t="s">
        <v>11</v>
      </c>
      <c r="B6" s="3">
        <v>52</v>
      </c>
      <c r="C6" s="6">
        <f t="shared" si="0"/>
        <v>5.1638530287984112</v>
      </c>
    </row>
    <row r="7" spans="1:3" ht="17" x14ac:dyDescent="0.2">
      <c r="A7" s="1" t="s">
        <v>24</v>
      </c>
      <c r="B7" s="3">
        <v>52</v>
      </c>
      <c r="C7" s="6">
        <f t="shared" si="0"/>
        <v>5.1638530287984112</v>
      </c>
    </row>
    <row r="8" spans="1:3" ht="17" x14ac:dyDescent="0.2">
      <c r="A8" s="1" t="s">
        <v>31</v>
      </c>
      <c r="B8" s="3">
        <v>36</v>
      </c>
      <c r="C8" s="6">
        <f t="shared" si="0"/>
        <v>3.5749751737835158</v>
      </c>
    </row>
    <row r="9" spans="1:3" ht="17" x14ac:dyDescent="0.2">
      <c r="A9" s="1" t="s">
        <v>28</v>
      </c>
      <c r="B9" s="3">
        <v>28</v>
      </c>
      <c r="C9" s="6">
        <f t="shared" si="0"/>
        <v>2.7805362462760672</v>
      </c>
    </row>
    <row r="10" spans="1:3" ht="17" x14ac:dyDescent="0.2">
      <c r="A10" s="1" t="s">
        <v>18</v>
      </c>
      <c r="B10" s="3">
        <v>22</v>
      </c>
      <c r="C10" s="6">
        <f t="shared" si="0"/>
        <v>2.1847070506454815</v>
      </c>
    </row>
    <row r="11" spans="1:3" ht="34" x14ac:dyDescent="0.2">
      <c r="A11" s="1" t="s">
        <v>30</v>
      </c>
      <c r="B11" s="3">
        <v>21</v>
      </c>
      <c r="C11" s="6">
        <f t="shared" si="0"/>
        <v>2.0854021847070507</v>
      </c>
    </row>
    <row r="12" spans="1:3" ht="17" x14ac:dyDescent="0.2">
      <c r="A12" s="1" t="s">
        <v>16</v>
      </c>
      <c r="B12" s="3">
        <v>20</v>
      </c>
      <c r="C12" s="6">
        <f t="shared" si="0"/>
        <v>1.9860973187686197</v>
      </c>
    </row>
    <row r="13" spans="1:3" ht="17" x14ac:dyDescent="0.2">
      <c r="A13" s="1" t="s">
        <v>12</v>
      </c>
      <c r="B13" s="3">
        <v>19</v>
      </c>
      <c r="C13" s="6">
        <f t="shared" si="0"/>
        <v>1.8867924528301887</v>
      </c>
    </row>
    <row r="14" spans="1:3" ht="17" x14ac:dyDescent="0.2">
      <c r="A14" s="1" t="s">
        <v>9</v>
      </c>
      <c r="B14" s="3">
        <v>18</v>
      </c>
      <c r="C14" s="6">
        <f t="shared" si="0"/>
        <v>1.7874875868917579</v>
      </c>
    </row>
    <row r="15" spans="1:3" ht="17" x14ac:dyDescent="0.2">
      <c r="A15" s="1" t="s">
        <v>21</v>
      </c>
      <c r="B15" s="3">
        <v>16</v>
      </c>
      <c r="C15" s="6">
        <f t="shared" si="0"/>
        <v>1.5888778550148956</v>
      </c>
    </row>
    <row r="16" spans="1:3" ht="17" x14ac:dyDescent="0.2">
      <c r="A16" s="1" t="s">
        <v>19</v>
      </c>
      <c r="B16" s="3">
        <v>15</v>
      </c>
      <c r="C16" s="6">
        <f t="shared" si="0"/>
        <v>1.4895729890764648</v>
      </c>
    </row>
    <row r="17" spans="1:3" ht="17" x14ac:dyDescent="0.2">
      <c r="A17" s="1" t="s">
        <v>10</v>
      </c>
      <c r="B17" s="3">
        <v>14</v>
      </c>
      <c r="C17" s="6">
        <f t="shared" si="0"/>
        <v>1.3902681231380336</v>
      </c>
    </row>
    <row r="18" spans="1:3" ht="17" x14ac:dyDescent="0.2">
      <c r="A18" s="1" t="s">
        <v>36</v>
      </c>
      <c r="B18" s="3">
        <v>14</v>
      </c>
      <c r="C18" s="6">
        <f t="shared" si="0"/>
        <v>1.3902681231380336</v>
      </c>
    </row>
    <row r="19" spans="1:3" ht="17" x14ac:dyDescent="0.2">
      <c r="A19" s="1" t="s">
        <v>33</v>
      </c>
      <c r="B19" s="3">
        <v>13</v>
      </c>
      <c r="C19" s="6">
        <f t="shared" si="0"/>
        <v>1.2909632571996028</v>
      </c>
    </row>
    <row r="20" spans="1:3" ht="17" x14ac:dyDescent="0.2">
      <c r="A20" s="1" t="s">
        <v>25</v>
      </c>
      <c r="B20" s="3">
        <v>11</v>
      </c>
      <c r="C20" s="6">
        <f t="shared" si="0"/>
        <v>1.0923535253227408</v>
      </c>
    </row>
    <row r="21" spans="1:3" ht="17" x14ac:dyDescent="0.2">
      <c r="A21" s="1" t="s">
        <v>27</v>
      </c>
      <c r="B21" s="3">
        <v>11</v>
      </c>
      <c r="C21" s="6">
        <f t="shared" si="0"/>
        <v>1.0923535253227408</v>
      </c>
    </row>
    <row r="22" spans="1:3" ht="17" x14ac:dyDescent="0.2">
      <c r="A22" s="1" t="s">
        <v>23</v>
      </c>
      <c r="B22" s="3">
        <v>9</v>
      </c>
      <c r="C22" s="6">
        <f t="shared" si="0"/>
        <v>0.89374379344587895</v>
      </c>
    </row>
    <row r="23" spans="1:3" ht="17" x14ac:dyDescent="0.2">
      <c r="A23" s="1" t="s">
        <v>37</v>
      </c>
      <c r="B23" s="3">
        <v>8</v>
      </c>
      <c r="C23" s="6">
        <f t="shared" si="0"/>
        <v>0.79443892750744782</v>
      </c>
    </row>
    <row r="24" spans="1:3" ht="17" x14ac:dyDescent="0.2">
      <c r="A24" s="1" t="s">
        <v>34</v>
      </c>
      <c r="B24" s="3">
        <v>8</v>
      </c>
      <c r="C24" s="6">
        <f t="shared" si="0"/>
        <v>0.79443892750744782</v>
      </c>
    </row>
    <row r="25" spans="1:3" ht="17" x14ac:dyDescent="0.2">
      <c r="A25" s="1" t="s">
        <v>35</v>
      </c>
      <c r="B25" s="3">
        <v>6</v>
      </c>
      <c r="C25" s="6">
        <f t="shared" si="0"/>
        <v>0.59582919563058589</v>
      </c>
    </row>
    <row r="26" spans="1:3" ht="17" x14ac:dyDescent="0.2">
      <c r="A26" s="1" t="s">
        <v>29</v>
      </c>
      <c r="B26" s="3">
        <v>5</v>
      </c>
      <c r="C26" s="6">
        <f t="shared" si="0"/>
        <v>0.49652432969215493</v>
      </c>
    </row>
    <row r="27" spans="1:3" ht="17" x14ac:dyDescent="0.2">
      <c r="A27" s="1" t="s">
        <v>20</v>
      </c>
      <c r="B27" s="3">
        <v>5</v>
      </c>
      <c r="C27" s="6">
        <f t="shared" si="0"/>
        <v>0.49652432969215493</v>
      </c>
    </row>
    <row r="28" spans="1:3" ht="17" x14ac:dyDescent="0.2">
      <c r="A28" s="1" t="s">
        <v>14</v>
      </c>
      <c r="B28" s="3">
        <v>4</v>
      </c>
      <c r="C28" s="6">
        <f t="shared" si="0"/>
        <v>0.39721946375372391</v>
      </c>
    </row>
    <row r="29" spans="1:3" ht="17" x14ac:dyDescent="0.2">
      <c r="A29" s="1" t="s">
        <v>15</v>
      </c>
      <c r="B29" s="3">
        <v>1</v>
      </c>
      <c r="C29" s="6">
        <f t="shared" si="0"/>
        <v>9.9304865938430978E-2</v>
      </c>
    </row>
    <row r="30" spans="1:3" ht="17" x14ac:dyDescent="0.2">
      <c r="A30" s="1" t="s">
        <v>26</v>
      </c>
      <c r="B30" s="3">
        <v>0</v>
      </c>
      <c r="C30" s="6">
        <f t="shared" si="0"/>
        <v>0</v>
      </c>
    </row>
    <row r="33" spans="2:2" x14ac:dyDescent="0.2">
      <c r="B33">
        <f>SUM(B2:B30)</f>
        <v>1007</v>
      </c>
    </row>
  </sheetData>
  <autoFilter ref="A1:C30" xr:uid="{00000000-0009-0000-0000-000004000000}">
    <sortState xmlns:xlrd2="http://schemas.microsoft.com/office/spreadsheetml/2017/richdata2" ref="A2:C30">
      <sortCondition descending="1" ref="B1:B30"/>
    </sortState>
  </autoFilter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species_all</vt:lpstr>
      <vt:lpstr>species_resolved</vt:lpstr>
      <vt:lpstr>Heat map</vt:lpstr>
      <vt:lpstr>Resistenz</vt:lpstr>
      <vt:lpstr>Anzahl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Elisabetta Cacace</cp:lastModifiedBy>
  <dcterms:created xsi:type="dcterms:W3CDTF">2022-09-23T13:06:04Z</dcterms:created>
  <dcterms:modified xsi:type="dcterms:W3CDTF">2024-02-12T13:51:40Z</dcterms:modified>
</cp:coreProperties>
</file>