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13_ncr:1_{364DE1C6-BC23-6149-9A09-F4F696CCFFB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pecies_all" sheetId="7" r:id="rId1"/>
    <sheet name="species-resolved" sheetId="3" r:id="rId2"/>
    <sheet name="Heat map" sheetId="4" r:id="rId3"/>
    <sheet name="Resistenz" sheetId="5" r:id="rId4"/>
    <sheet name="Anzahl" sheetId="6" r:id="rId5"/>
  </sheets>
  <definedNames>
    <definedName name="_xlnm._FilterDatabase" localSheetId="4" hidden="1">Anzahl!$A$1:$C$27</definedName>
    <definedName name="_xlnm._FilterDatabase" localSheetId="3" hidden="1">Resistenz!$A$71:$O$98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9" i="5" l="1"/>
  <c r="I51" i="5"/>
  <c r="J51" i="5"/>
  <c r="K51" i="5"/>
  <c r="M51" i="5"/>
  <c r="S51" i="5"/>
  <c r="T51" i="5"/>
  <c r="U51" i="5"/>
  <c r="V51" i="5"/>
  <c r="S15" i="5"/>
  <c r="S2" i="5"/>
  <c r="K15" i="5"/>
  <c r="K2" i="5" s="1"/>
  <c r="AD65" i="5"/>
  <c r="A29" i="5"/>
  <c r="A30" i="5"/>
  <c r="A31" i="5"/>
  <c r="A45" i="5"/>
  <c r="Q15" i="5"/>
  <c r="Q2" i="5" s="1"/>
  <c r="L64" i="5"/>
  <c r="L51" i="5" s="1"/>
  <c r="C64" i="5"/>
  <c r="C51" i="5" s="1"/>
  <c r="D64" i="5"/>
  <c r="D51" i="5" s="1"/>
  <c r="E64" i="5"/>
  <c r="E51" i="5" s="1"/>
  <c r="F64" i="5"/>
  <c r="F51" i="5" s="1"/>
  <c r="G64" i="5"/>
  <c r="G51" i="5" s="1"/>
  <c r="H64" i="5"/>
  <c r="H51" i="5" s="1"/>
  <c r="I64" i="5"/>
  <c r="J64" i="5"/>
  <c r="K64" i="5"/>
  <c r="M64" i="5"/>
  <c r="N64" i="5"/>
  <c r="N51" i="5" s="1"/>
  <c r="P64" i="5"/>
  <c r="P51" i="5" s="1"/>
  <c r="Q64" i="5"/>
  <c r="Q51" i="5" s="1"/>
  <c r="R64" i="5"/>
  <c r="R51" i="5" s="1"/>
  <c r="S64" i="5"/>
  <c r="T64" i="5"/>
  <c r="U64" i="5"/>
  <c r="V64" i="5"/>
  <c r="W64" i="5"/>
  <c r="W51" i="5" s="1"/>
  <c r="X64" i="5"/>
  <c r="X51" i="5" s="1"/>
  <c r="Y64" i="5"/>
  <c r="Y51" i="5" s="1"/>
  <c r="Z64" i="5"/>
  <c r="Z51" i="5" s="1"/>
  <c r="AA64" i="5"/>
  <c r="AA51" i="5" s="1"/>
  <c r="AB64" i="5"/>
  <c r="AB51" i="5" s="1"/>
  <c r="AC64" i="5"/>
  <c r="AC51" i="5" s="1"/>
  <c r="B64" i="5"/>
  <c r="B51" i="5" s="1"/>
  <c r="N99" i="5"/>
  <c r="N20" i="5"/>
  <c r="A20" i="5" s="1"/>
  <c r="N21" i="5"/>
  <c r="A21" i="5" s="1"/>
  <c r="N22" i="5"/>
  <c r="A22" i="5" s="1"/>
  <c r="N23" i="5"/>
  <c r="A23" i="5" s="1"/>
  <c r="N24" i="5"/>
  <c r="A24" i="5" s="1"/>
  <c r="N25" i="5"/>
  <c r="A25" i="5" s="1"/>
  <c r="N26" i="5"/>
  <c r="A26" i="5" s="1"/>
  <c r="N27" i="5"/>
  <c r="A27" i="5" s="1"/>
  <c r="N28" i="5"/>
  <c r="A28" i="5" s="1"/>
  <c r="N29" i="5"/>
  <c r="N30" i="5"/>
  <c r="N31" i="5"/>
  <c r="N32" i="5"/>
  <c r="A32" i="5" s="1"/>
  <c r="N33" i="5"/>
  <c r="A33" i="5" s="1"/>
  <c r="N34" i="5"/>
  <c r="A34" i="5" s="1"/>
  <c r="N35" i="5"/>
  <c r="A35" i="5" s="1"/>
  <c r="N36" i="5"/>
  <c r="A36" i="5" s="1"/>
  <c r="N37" i="5"/>
  <c r="A37" i="5" s="1"/>
  <c r="N38" i="5"/>
  <c r="A38" i="5" s="1"/>
  <c r="N39" i="5"/>
  <c r="A39" i="5" s="1"/>
  <c r="N40" i="5"/>
  <c r="A40" i="5" s="1"/>
  <c r="N41" i="5"/>
  <c r="A41" i="5" s="1"/>
  <c r="N42" i="5"/>
  <c r="A42" i="5" s="1"/>
  <c r="N43" i="5"/>
  <c r="A43" i="5" s="1"/>
  <c r="N44" i="5"/>
  <c r="A44" i="5" s="1"/>
  <c r="C15" i="5"/>
  <c r="C2" i="5" s="1"/>
  <c r="D15" i="5"/>
  <c r="D2" i="5" s="1"/>
  <c r="E15" i="5"/>
  <c r="E2" i="5" s="1"/>
  <c r="F15" i="5"/>
  <c r="F2" i="5" s="1"/>
  <c r="G15" i="5"/>
  <c r="G2" i="5" s="1"/>
  <c r="H15" i="5"/>
  <c r="H2" i="5" s="1"/>
  <c r="I15" i="5"/>
  <c r="I2" i="5" s="1"/>
  <c r="J15" i="5"/>
  <c r="J2" i="5" s="1"/>
  <c r="L15" i="5"/>
  <c r="L2" i="5" s="1"/>
  <c r="M15" i="5"/>
  <c r="M2" i="5" s="1"/>
  <c r="N15" i="5"/>
  <c r="N2" i="5" s="1"/>
  <c r="P15" i="5"/>
  <c r="P2" i="5" s="1"/>
  <c r="R15" i="5"/>
  <c r="R2" i="5" s="1"/>
  <c r="T15" i="5"/>
  <c r="T2" i="5" s="1"/>
  <c r="U15" i="5"/>
  <c r="U2" i="5" s="1"/>
  <c r="V15" i="5"/>
  <c r="V2" i="5" s="1"/>
  <c r="W15" i="5"/>
  <c r="W2" i="5" s="1"/>
  <c r="X15" i="5"/>
  <c r="X2" i="5" s="1"/>
  <c r="Y15" i="5"/>
  <c r="Y2" i="5" s="1"/>
  <c r="Z15" i="5"/>
  <c r="Z2" i="5" s="1"/>
  <c r="AA15" i="5"/>
  <c r="AA2" i="5" s="1"/>
  <c r="AB15" i="5"/>
  <c r="AB2" i="5" s="1"/>
  <c r="AC15" i="5"/>
  <c r="AC2" i="5" s="1"/>
  <c r="B15" i="5"/>
  <c r="B2" i="5" s="1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T28" i="4"/>
  <c r="U28" i="4"/>
  <c r="V28" i="4"/>
  <c r="W28" i="4"/>
  <c r="X28" i="4"/>
  <c r="Y28" i="4"/>
  <c r="Z28" i="4"/>
  <c r="AA28" i="4"/>
  <c r="AB28" i="4"/>
  <c r="AC28" i="4"/>
  <c r="S28" i="4"/>
  <c r="S23" i="4"/>
  <c r="S22" i="4"/>
  <c r="S21" i="4"/>
  <c r="S20" i="4"/>
  <c r="S19" i="4"/>
  <c r="S18" i="4"/>
  <c r="S24" i="4"/>
  <c r="S25" i="4"/>
  <c r="S26" i="4"/>
  <c r="S27" i="4"/>
  <c r="S17" i="4"/>
  <c r="S29" i="4" s="1"/>
  <c r="R17" i="4"/>
  <c r="T24" i="4"/>
  <c r="B2" i="7"/>
  <c r="AD64" i="5" l="1"/>
  <c r="S16" i="4"/>
  <c r="M46" i="5" l="1"/>
  <c r="AD15" i="5"/>
  <c r="AD14" i="5"/>
  <c r="AD28" i="4"/>
  <c r="B13" i="4"/>
  <c r="C13" i="4"/>
  <c r="D13" i="4"/>
  <c r="E13" i="4"/>
  <c r="F13" i="4"/>
  <c r="G13" i="4"/>
  <c r="H13" i="4"/>
  <c r="I13" i="4"/>
  <c r="J13" i="4"/>
  <c r="K13" i="4"/>
  <c r="L13" i="4"/>
  <c r="M13" i="4"/>
  <c r="AC13" i="4"/>
  <c r="AB13" i="4"/>
  <c r="AA13" i="4"/>
  <c r="Z13" i="4"/>
  <c r="Y13" i="4"/>
  <c r="X13" i="4"/>
  <c r="W13" i="4"/>
  <c r="V13" i="4"/>
  <c r="U13" i="4"/>
  <c r="T13" i="4"/>
  <c r="S13" i="4"/>
  <c r="R13" i="4"/>
  <c r="N13" i="4"/>
  <c r="O13" i="4"/>
  <c r="P13" i="4"/>
  <c r="Q13" i="4"/>
  <c r="P13" i="3"/>
  <c r="AD13" i="4" l="1"/>
  <c r="I17" i="4"/>
  <c r="B29" i="6"/>
  <c r="C3" i="6" s="1"/>
  <c r="D17" i="4"/>
  <c r="E17" i="4"/>
  <c r="F17" i="4"/>
  <c r="G17" i="4"/>
  <c r="H17" i="4"/>
  <c r="J17" i="4"/>
  <c r="K17" i="4"/>
  <c r="L17" i="4"/>
  <c r="M17" i="4"/>
  <c r="N17" i="4"/>
  <c r="O17" i="4"/>
  <c r="P17" i="4"/>
  <c r="Q17" i="4"/>
  <c r="T17" i="4"/>
  <c r="U17" i="4"/>
  <c r="V17" i="4"/>
  <c r="W17" i="4"/>
  <c r="X17" i="4"/>
  <c r="Y17" i="4"/>
  <c r="Z17" i="4"/>
  <c r="AA17" i="4"/>
  <c r="AB17" i="4"/>
  <c r="AC17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T18" i="4"/>
  <c r="U18" i="4"/>
  <c r="V18" i="4"/>
  <c r="W18" i="4"/>
  <c r="X18" i="4"/>
  <c r="Y18" i="4"/>
  <c r="Z18" i="4"/>
  <c r="AA18" i="4"/>
  <c r="AB18" i="4"/>
  <c r="AC18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T19" i="4"/>
  <c r="U19" i="4"/>
  <c r="V19" i="4"/>
  <c r="W19" i="4"/>
  <c r="X19" i="4"/>
  <c r="Y19" i="4"/>
  <c r="Z19" i="4"/>
  <c r="AA19" i="4"/>
  <c r="AB19" i="4"/>
  <c r="AC19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T20" i="4"/>
  <c r="U20" i="4"/>
  <c r="V20" i="4"/>
  <c r="W20" i="4"/>
  <c r="X20" i="4"/>
  <c r="Y20" i="4"/>
  <c r="Z20" i="4"/>
  <c r="AA20" i="4"/>
  <c r="AB20" i="4"/>
  <c r="AC20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T21" i="4"/>
  <c r="U21" i="4"/>
  <c r="V21" i="4"/>
  <c r="W21" i="4"/>
  <c r="X21" i="4"/>
  <c r="Y21" i="4"/>
  <c r="Z21" i="4"/>
  <c r="AA21" i="4"/>
  <c r="AB21" i="4"/>
  <c r="AC21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T22" i="4"/>
  <c r="U22" i="4"/>
  <c r="V22" i="4"/>
  <c r="W22" i="4"/>
  <c r="X22" i="4"/>
  <c r="Y22" i="4"/>
  <c r="Z22" i="4"/>
  <c r="AA22" i="4"/>
  <c r="AB22" i="4"/>
  <c r="AC22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T23" i="4"/>
  <c r="U23" i="4"/>
  <c r="V23" i="4"/>
  <c r="W23" i="4"/>
  <c r="X23" i="4"/>
  <c r="Y23" i="4"/>
  <c r="Z23" i="4"/>
  <c r="AA23" i="4"/>
  <c r="AB23" i="4"/>
  <c r="AC23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U24" i="4"/>
  <c r="V24" i="4"/>
  <c r="W24" i="4"/>
  <c r="X24" i="4"/>
  <c r="Y24" i="4"/>
  <c r="Z24" i="4"/>
  <c r="AA24" i="4"/>
  <c r="AB24" i="4"/>
  <c r="AC24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T25" i="4"/>
  <c r="U25" i="4"/>
  <c r="V25" i="4"/>
  <c r="W25" i="4"/>
  <c r="X25" i="4"/>
  <c r="Y25" i="4"/>
  <c r="Z25" i="4"/>
  <c r="AA25" i="4"/>
  <c r="AB25" i="4"/>
  <c r="AC25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T26" i="4"/>
  <c r="U26" i="4"/>
  <c r="V26" i="4"/>
  <c r="W26" i="4"/>
  <c r="X26" i="4"/>
  <c r="Y26" i="4"/>
  <c r="Z26" i="4"/>
  <c r="AA26" i="4"/>
  <c r="AB26" i="4"/>
  <c r="AC26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T27" i="4"/>
  <c r="U27" i="4"/>
  <c r="V27" i="4"/>
  <c r="W27" i="4"/>
  <c r="X27" i="4"/>
  <c r="Y27" i="4"/>
  <c r="Z27" i="4"/>
  <c r="AA27" i="4"/>
  <c r="AB27" i="4"/>
  <c r="AC27" i="4"/>
  <c r="C17" i="4"/>
  <c r="C18" i="4"/>
  <c r="C19" i="4"/>
  <c r="C20" i="4"/>
  <c r="C21" i="4"/>
  <c r="C22" i="4"/>
  <c r="C23" i="4"/>
  <c r="C24" i="4"/>
  <c r="C25" i="4"/>
  <c r="C26" i="4"/>
  <c r="C27" i="4"/>
  <c r="B27" i="4"/>
  <c r="B26" i="4"/>
  <c r="B25" i="4"/>
  <c r="B24" i="4"/>
  <c r="B23" i="4"/>
  <c r="B22" i="4"/>
  <c r="B21" i="4"/>
  <c r="B20" i="4"/>
  <c r="B19" i="4"/>
  <c r="B18" i="4"/>
  <c r="B17" i="4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Q13" i="3"/>
  <c r="R13" i="3"/>
  <c r="S13" i="3"/>
  <c r="T13" i="3"/>
  <c r="U13" i="3"/>
  <c r="V13" i="3"/>
  <c r="W13" i="3"/>
  <c r="X13" i="3"/>
  <c r="Y13" i="3"/>
  <c r="Z13" i="3"/>
  <c r="AA13" i="3"/>
  <c r="B13" i="3"/>
  <c r="Z29" i="4" l="1"/>
  <c r="P29" i="4"/>
  <c r="G29" i="4"/>
  <c r="G16" i="4" s="1"/>
  <c r="Y29" i="4"/>
  <c r="O29" i="4"/>
  <c r="F29" i="4"/>
  <c r="F16" i="4" s="1"/>
  <c r="X29" i="4"/>
  <c r="X16" i="4" s="1"/>
  <c r="C29" i="4"/>
  <c r="C16" i="4" s="1"/>
  <c r="W29" i="4"/>
  <c r="L29" i="4"/>
  <c r="AC29" i="4"/>
  <c r="AC16" i="4" s="1"/>
  <c r="U29" i="4"/>
  <c r="K29" i="4"/>
  <c r="I29" i="4"/>
  <c r="I16" i="4" s="1"/>
  <c r="E29" i="4"/>
  <c r="E16" i="4" s="1"/>
  <c r="M29" i="4"/>
  <c r="M16" i="4" s="1"/>
  <c r="V29" i="4"/>
  <c r="B29" i="4"/>
  <c r="R29" i="4"/>
  <c r="R16" i="4" s="1"/>
  <c r="AB29" i="4"/>
  <c r="T29" i="4"/>
  <c r="T16" i="4" s="1"/>
  <c r="J29" i="4"/>
  <c r="N29" i="4"/>
  <c r="D29" i="4"/>
  <c r="AA29" i="4"/>
  <c r="Q29" i="4"/>
  <c r="H29" i="4"/>
  <c r="AB13" i="3"/>
  <c r="AC13" i="3" s="1"/>
  <c r="C21" i="6"/>
  <c r="C14" i="6"/>
  <c r="C13" i="6"/>
  <c r="C22" i="6"/>
  <c r="C11" i="6"/>
  <c r="C12" i="6"/>
  <c r="C26" i="6"/>
  <c r="C25" i="6"/>
  <c r="C24" i="6"/>
  <c r="C10" i="6"/>
  <c r="C23" i="6"/>
  <c r="C2" i="6"/>
  <c r="C19" i="6"/>
  <c r="C7" i="6"/>
  <c r="C6" i="6"/>
  <c r="C9" i="6"/>
  <c r="C20" i="6"/>
  <c r="C5" i="6"/>
  <c r="C8" i="6"/>
  <c r="C18" i="6"/>
  <c r="C17" i="6"/>
  <c r="C27" i="6"/>
  <c r="C4" i="6"/>
  <c r="C16" i="6"/>
  <c r="C15" i="6"/>
  <c r="K16" i="4"/>
  <c r="L16" i="4"/>
  <c r="U16" i="4"/>
  <c r="J16" i="4"/>
  <c r="Z16" i="4"/>
  <c r="O16" i="4"/>
  <c r="Y16" i="4"/>
  <c r="N16" i="4"/>
  <c r="AB16" i="4"/>
  <c r="Q16" i="4"/>
  <c r="W16" i="4"/>
  <c r="V16" i="4"/>
  <c r="H16" i="4"/>
  <c r="AA16" i="4"/>
  <c r="P16" i="4"/>
  <c r="B16" i="4"/>
  <c r="D16" i="4"/>
</calcChain>
</file>

<file path=xl/sharedStrings.xml><?xml version="1.0" encoding="utf-8"?>
<sst xmlns="http://schemas.openxmlformats.org/spreadsheetml/2006/main" count="251" uniqueCount="48">
  <si>
    <t>Acinetobacter junii</t>
  </si>
  <si>
    <t>Acinetobacter pittii</t>
  </si>
  <si>
    <t>Acinetobacter ursingii</t>
  </si>
  <si>
    <t>Escherichia coli</t>
  </si>
  <si>
    <t>Salmonella spp.</t>
  </si>
  <si>
    <t xml:space="preserve">Pseudomonas aeruginosa </t>
  </si>
  <si>
    <t xml:space="preserve">Serratia marcescens </t>
  </si>
  <si>
    <t>1 / ≤1</t>
  </si>
  <si>
    <t>≥64</t>
  </si>
  <si>
    <t>MIC</t>
  </si>
  <si>
    <t>Acinetobacter baumannii</t>
  </si>
  <si>
    <r>
      <rPr>
        <b/>
        <i/>
        <sz val="11"/>
        <color theme="1"/>
        <rFont val="Calibri"/>
        <family val="2"/>
        <scheme val="minor"/>
      </rPr>
      <t>Acinetobacter</t>
    </r>
    <r>
      <rPr>
        <b/>
        <sz val="12"/>
        <color theme="1"/>
        <rFont val="Calibri"/>
        <family val="2"/>
        <scheme val="minor"/>
      </rPr>
      <t xml:space="preserve"> johnsonii</t>
    </r>
  </si>
  <si>
    <r>
      <rPr>
        <b/>
        <i/>
        <sz val="11"/>
        <color theme="1"/>
        <rFont val="Calibri"/>
        <family val="2"/>
        <scheme val="minor"/>
      </rPr>
      <t>Acinetobacter</t>
    </r>
    <r>
      <rPr>
        <b/>
        <sz val="12"/>
        <color theme="1"/>
        <rFont val="Calibri"/>
        <family val="2"/>
        <scheme val="minor"/>
      </rPr>
      <t xml:space="preserve"> junii</t>
    </r>
  </si>
  <si>
    <r>
      <rPr>
        <b/>
        <i/>
        <sz val="11"/>
        <color theme="1"/>
        <rFont val="Calibri"/>
        <family val="2"/>
        <scheme val="minor"/>
      </rPr>
      <t>Acinetobacter</t>
    </r>
    <r>
      <rPr>
        <b/>
        <sz val="12"/>
        <color theme="1"/>
        <rFont val="Calibri"/>
        <family val="2"/>
        <scheme val="minor"/>
      </rPr>
      <t xml:space="preserve"> Lwoffii</t>
    </r>
  </si>
  <si>
    <r>
      <rPr>
        <b/>
        <i/>
        <sz val="11"/>
        <color theme="1"/>
        <rFont val="Calibri"/>
        <family val="2"/>
        <scheme val="minor"/>
      </rPr>
      <t>Acinetobacter</t>
    </r>
    <r>
      <rPr>
        <b/>
        <sz val="12"/>
        <color theme="1"/>
        <rFont val="Calibri"/>
        <family val="2"/>
        <scheme val="minor"/>
      </rPr>
      <t xml:space="preserve"> pittii</t>
    </r>
  </si>
  <si>
    <r>
      <rPr>
        <b/>
        <i/>
        <sz val="11"/>
        <color theme="1"/>
        <rFont val="Calibri"/>
        <family val="2"/>
        <scheme val="minor"/>
      </rPr>
      <t>Acinetobacter</t>
    </r>
    <r>
      <rPr>
        <b/>
        <sz val="12"/>
        <color theme="1"/>
        <rFont val="Calibri"/>
        <family val="2"/>
        <scheme val="minor"/>
      </rPr>
      <t xml:space="preserve"> ursingii</t>
    </r>
  </si>
  <si>
    <t>Achrombacter xyloxidans</t>
  </si>
  <si>
    <t>Burkholderia cenocepacia</t>
  </si>
  <si>
    <t>Citrobacter freundii</t>
  </si>
  <si>
    <t>Citrobacter koseri</t>
  </si>
  <si>
    <t>Enterobacter cloacae</t>
  </si>
  <si>
    <t>Hafnia alvei</t>
  </si>
  <si>
    <t>Klebsiella aerogenes</t>
  </si>
  <si>
    <t>Klebsiella oxytoca</t>
  </si>
  <si>
    <t>Klebsiella pneumoniae</t>
  </si>
  <si>
    <t>Morganella Morganii</t>
  </si>
  <si>
    <t>Moraxella osloensis</t>
  </si>
  <si>
    <t>Neisseria gonorrhoeae</t>
  </si>
  <si>
    <t>Proteus mirabilis</t>
  </si>
  <si>
    <t>Proteus vulgaris</t>
  </si>
  <si>
    <t>Pseudomonas putida</t>
  </si>
  <si>
    <t>Psychrobacter spp.</t>
  </si>
  <si>
    <t>Shigella spp.</t>
  </si>
  <si>
    <t xml:space="preserve">Stenotrophomonas maltophilia </t>
  </si>
  <si>
    <t>Acinetobacter johnsonii</t>
  </si>
  <si>
    <t>Acinetobacter Lwoffii</t>
  </si>
  <si>
    <t>SUMME</t>
  </si>
  <si>
    <t>ANZAHL</t>
  </si>
  <si>
    <t>Species</t>
  </si>
  <si>
    <t>Anzahl</t>
  </si>
  <si>
    <t>%</t>
  </si>
  <si>
    <t>Summe</t>
  </si>
  <si>
    <t>n=</t>
  </si>
  <si>
    <t>MW</t>
  </si>
  <si>
    <t>SUMME MIC</t>
  </si>
  <si>
    <t>Morganella morganii</t>
  </si>
  <si>
    <t>Acinetobacter lwoffii</t>
  </si>
  <si>
    <t>Achromobacter xylosoxidans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</si>
</sst>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Anzahl!$B$1</c:f>
              <c:strCache>
                <c:ptCount val="1"/>
                <c:pt idx="0">
                  <c:v>Anzahl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Anzahl!$A$2:$A$27</c:f>
              <c:strCache>
                <c:ptCount val="26"/>
                <c:pt idx="0">
                  <c:v>Escherichia coli</c:v>
                </c:pt>
                <c:pt idx="1">
                  <c:v>Acinetobacter baumannii</c:v>
                </c:pt>
                <c:pt idx="2">
                  <c:v>Klebsiella pneumoniae</c:v>
                </c:pt>
                <c:pt idx="3">
                  <c:v>Pseudomonas aeruginosa </c:v>
                </c:pt>
                <c:pt idx="4">
                  <c:v>Proteus mirabilis</c:v>
                </c:pt>
                <c:pt idx="5">
                  <c:v>Citrobacter freundii</c:v>
                </c:pt>
                <c:pt idx="6">
                  <c:v>Enterobacter cloacae</c:v>
                </c:pt>
                <c:pt idx="7">
                  <c:v>Serratia marcescens </c:v>
                </c:pt>
                <c:pt idx="8">
                  <c:v>Morganella Morganii</c:v>
                </c:pt>
                <c:pt idx="9">
                  <c:v>Stenotrophomonas maltophilia </c:v>
                </c:pt>
                <c:pt idx="10">
                  <c:v>Klebsiella oxytoca</c:v>
                </c:pt>
                <c:pt idx="11">
                  <c:v>Neisseria gonorrhoeae</c:v>
                </c:pt>
                <c:pt idx="12">
                  <c:v>Citrobacter koseri</c:v>
                </c:pt>
                <c:pt idx="13">
                  <c:v>Achrombacter xyloxidans</c:v>
                </c:pt>
                <c:pt idx="14">
                  <c:v>Moraxella osloensis</c:v>
                </c:pt>
                <c:pt idx="15">
                  <c:v>Burkholderia cenocepacia</c:v>
                </c:pt>
                <c:pt idx="16">
                  <c:v>Acinetobacter pittii</c:v>
                </c:pt>
                <c:pt idx="17">
                  <c:v>Acinetobacter johnsonii</c:v>
                </c:pt>
                <c:pt idx="18">
                  <c:v>Pseudomonas putida</c:v>
                </c:pt>
                <c:pt idx="19">
                  <c:v>Salmonella spp.</c:v>
                </c:pt>
                <c:pt idx="20">
                  <c:v>Proteus vulgaris</c:v>
                </c:pt>
                <c:pt idx="21">
                  <c:v>Acinetobacter junii</c:v>
                </c:pt>
                <c:pt idx="22">
                  <c:v>Acinetobacter ursingii</c:v>
                </c:pt>
                <c:pt idx="23">
                  <c:v>Acinetobacter Lwoffii</c:v>
                </c:pt>
                <c:pt idx="24">
                  <c:v>Shigella spp.</c:v>
                </c:pt>
                <c:pt idx="25">
                  <c:v>Hafnia alvei</c:v>
                </c:pt>
              </c:strCache>
            </c:strRef>
          </c:cat>
          <c:val>
            <c:numRef>
              <c:f>Anzahl!$B$2:$B$27</c:f>
              <c:numCache>
                <c:formatCode>General</c:formatCode>
                <c:ptCount val="26"/>
                <c:pt idx="0">
                  <c:v>251</c:v>
                </c:pt>
                <c:pt idx="1">
                  <c:v>183</c:v>
                </c:pt>
                <c:pt idx="2">
                  <c:v>111</c:v>
                </c:pt>
                <c:pt idx="3">
                  <c:v>57</c:v>
                </c:pt>
                <c:pt idx="4">
                  <c:v>55</c:v>
                </c:pt>
                <c:pt idx="5">
                  <c:v>41</c:v>
                </c:pt>
                <c:pt idx="6">
                  <c:v>36</c:v>
                </c:pt>
                <c:pt idx="7">
                  <c:v>28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14</c:v>
                </c:pt>
                <c:pt idx="16">
                  <c:v>14</c:v>
                </c:pt>
                <c:pt idx="17">
                  <c:v>13</c:v>
                </c:pt>
                <c:pt idx="18">
                  <c:v>11</c:v>
                </c:pt>
                <c:pt idx="19">
                  <c:v>11</c:v>
                </c:pt>
                <c:pt idx="20">
                  <c:v>9</c:v>
                </c:pt>
                <c:pt idx="21">
                  <c:v>8</c:v>
                </c:pt>
                <c:pt idx="22">
                  <c:v>8</c:v>
                </c:pt>
                <c:pt idx="23">
                  <c:v>6</c:v>
                </c:pt>
                <c:pt idx="24">
                  <c:v>5</c:v>
                </c:pt>
                <c:pt idx="2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34-4B97-8DDE-432A2DE81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54624368"/>
        <c:axId val="1254626448"/>
      </c:barChart>
      <c:catAx>
        <c:axId val="1254624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54626448"/>
        <c:crosses val="autoZero"/>
        <c:auto val="1"/>
        <c:lblAlgn val="ctr"/>
        <c:lblOffset val="100"/>
        <c:noMultiLvlLbl val="0"/>
      </c:catAx>
      <c:valAx>
        <c:axId val="125462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5462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215899</xdr:colOff>
      <xdr:row>0</xdr:row>
      <xdr:rowOff>0</xdr:rowOff>
    </xdr:from>
    <xdr:to>
      <xdr:col>5</xdr:col>
      <xdr:colOff>1190624</xdr:colOff>
      <xdr:row>25</xdr:row>
      <xdr:rowOff>130175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A13" sqref="A13"/>
    </sheetView>
  </sheetViews>
  <sheetFormatPr baseColWidth="10" defaultRowHeight="16" x14ac:dyDescent="0.2"/>
  <cols>
    <col min="1" max="1" width="39.83203125" customWidth="1"/>
  </cols>
  <sheetData>
    <row r="1" spans="1:14" x14ac:dyDescent="0.2">
      <c r="A1" s="1" t="s">
        <v>38</v>
      </c>
      <c r="B1" s="2" t="s">
        <v>42</v>
      </c>
      <c r="C1" s="1">
        <v>6.25E-2</v>
      </c>
      <c r="D1" s="1">
        <v>0.125</v>
      </c>
      <c r="E1" s="1">
        <v>0.25</v>
      </c>
      <c r="F1" s="1">
        <v>0.5</v>
      </c>
      <c r="G1" s="1">
        <v>1</v>
      </c>
      <c r="H1" s="1">
        <v>2</v>
      </c>
      <c r="I1" s="1">
        <v>4</v>
      </c>
      <c r="J1" s="1">
        <v>8</v>
      </c>
      <c r="K1" s="1">
        <v>16</v>
      </c>
      <c r="L1" s="1">
        <v>32</v>
      </c>
      <c r="M1" s="1">
        <v>64</v>
      </c>
    </row>
    <row r="2" spans="1:14" ht="17" x14ac:dyDescent="0.2">
      <c r="A2" s="4" t="s">
        <v>5</v>
      </c>
      <c r="B2" s="2">
        <f>SUM(C2:M2)</f>
        <v>57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17</v>
      </c>
      <c r="L2" s="2">
        <v>25</v>
      </c>
      <c r="M2" s="2">
        <v>15</v>
      </c>
      <c r="N2" s="2"/>
    </row>
    <row r="3" spans="1:14" ht="17" x14ac:dyDescent="0.2">
      <c r="A3" s="4" t="s">
        <v>6</v>
      </c>
      <c r="B3" s="2">
        <v>28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4</v>
      </c>
      <c r="K3" s="2">
        <v>11</v>
      </c>
      <c r="L3" s="2">
        <v>11</v>
      </c>
      <c r="M3" s="2">
        <v>1</v>
      </c>
      <c r="N3" s="2"/>
    </row>
    <row r="4" spans="1:14" ht="17" x14ac:dyDescent="0.2">
      <c r="A4" s="4" t="s">
        <v>30</v>
      </c>
      <c r="B4" s="2">
        <v>11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7</v>
      </c>
      <c r="L4" s="2">
        <v>4</v>
      </c>
      <c r="M4" s="2">
        <v>0</v>
      </c>
      <c r="N4" s="2"/>
    </row>
    <row r="5" spans="1:14" ht="17" x14ac:dyDescent="0.2">
      <c r="A5" s="4" t="s">
        <v>17</v>
      </c>
      <c r="B5" s="2">
        <v>14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2</v>
      </c>
      <c r="J5" s="2">
        <v>1</v>
      </c>
      <c r="K5" s="2">
        <v>5</v>
      </c>
      <c r="L5" s="2">
        <v>4</v>
      </c>
      <c r="M5" s="2">
        <v>1</v>
      </c>
      <c r="N5" s="2"/>
    </row>
    <row r="6" spans="1:14" ht="17" x14ac:dyDescent="0.2">
      <c r="A6" s="4" t="s">
        <v>24</v>
      </c>
      <c r="B6" s="2">
        <v>111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3</v>
      </c>
      <c r="I6" s="2">
        <v>16</v>
      </c>
      <c r="J6" s="10">
        <v>40</v>
      </c>
      <c r="K6" s="10">
        <v>20</v>
      </c>
      <c r="L6" s="2">
        <v>23</v>
      </c>
      <c r="M6" s="2">
        <v>9</v>
      </c>
      <c r="N6" s="2"/>
    </row>
    <row r="7" spans="1:14" ht="17" x14ac:dyDescent="0.2">
      <c r="A7" s="4" t="s">
        <v>20</v>
      </c>
      <c r="B7" s="2">
        <v>36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4</v>
      </c>
      <c r="J7" s="2">
        <v>27</v>
      </c>
      <c r="K7" s="2">
        <v>3</v>
      </c>
      <c r="L7" s="2">
        <v>2</v>
      </c>
      <c r="M7" s="2">
        <v>0</v>
      </c>
      <c r="N7" s="2"/>
    </row>
    <row r="8" spans="1:14" ht="17" x14ac:dyDescent="0.2">
      <c r="A8" s="4" t="s">
        <v>45</v>
      </c>
      <c r="B8" s="2">
        <v>22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3</v>
      </c>
      <c r="J8" s="2">
        <v>13</v>
      </c>
      <c r="K8" s="2">
        <v>4</v>
      </c>
      <c r="L8" s="2">
        <v>0</v>
      </c>
      <c r="M8" s="2">
        <v>0</v>
      </c>
      <c r="N8" s="2"/>
    </row>
    <row r="9" spans="1:14" ht="17" x14ac:dyDescent="0.2">
      <c r="A9" s="4" t="s">
        <v>23</v>
      </c>
      <c r="B9" s="2">
        <v>20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</v>
      </c>
      <c r="J9" s="2">
        <v>11</v>
      </c>
      <c r="K9" s="2">
        <v>2</v>
      </c>
      <c r="L9" s="2">
        <v>0</v>
      </c>
      <c r="M9" s="2">
        <v>0</v>
      </c>
      <c r="N9" s="2"/>
    </row>
    <row r="10" spans="1:14" ht="17" x14ac:dyDescent="0.2">
      <c r="A10" s="4" t="s">
        <v>27</v>
      </c>
      <c r="B10" s="2">
        <v>18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</v>
      </c>
      <c r="J10" s="2">
        <v>15</v>
      </c>
      <c r="K10" s="2">
        <v>0</v>
      </c>
      <c r="L10" s="2">
        <v>0</v>
      </c>
      <c r="M10" s="2">
        <v>0</v>
      </c>
      <c r="N10" s="2"/>
    </row>
    <row r="11" spans="1:14" ht="17" x14ac:dyDescent="0.2">
      <c r="A11" s="4" t="s">
        <v>33</v>
      </c>
      <c r="B11" s="2">
        <v>21</v>
      </c>
      <c r="C11" s="2">
        <v>0</v>
      </c>
      <c r="D11" s="2">
        <v>0</v>
      </c>
      <c r="E11" s="2">
        <v>0</v>
      </c>
      <c r="F11" s="2">
        <v>0</v>
      </c>
      <c r="G11" s="2">
        <v>3</v>
      </c>
      <c r="H11" s="2">
        <v>7</v>
      </c>
      <c r="I11" s="2">
        <v>4</v>
      </c>
      <c r="J11" s="2">
        <v>4</v>
      </c>
      <c r="K11" s="2">
        <v>2</v>
      </c>
      <c r="L11" s="2">
        <v>1</v>
      </c>
      <c r="M11" s="2">
        <v>0</v>
      </c>
      <c r="N11" s="2"/>
    </row>
    <row r="12" spans="1:14" ht="17" x14ac:dyDescent="0.2">
      <c r="A12" s="4" t="s">
        <v>19</v>
      </c>
      <c r="B12" s="2">
        <v>18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3</v>
      </c>
      <c r="I12" s="2">
        <v>8</v>
      </c>
      <c r="J12" s="2">
        <v>5</v>
      </c>
      <c r="K12" s="2">
        <v>2</v>
      </c>
      <c r="L12" s="2">
        <v>0</v>
      </c>
      <c r="M12" s="2">
        <v>0</v>
      </c>
      <c r="N12" s="2"/>
    </row>
    <row r="13" spans="1:14" ht="17" x14ac:dyDescent="0.2">
      <c r="A13" s="4" t="s">
        <v>47</v>
      </c>
      <c r="B13" s="2">
        <v>18</v>
      </c>
      <c r="C13" s="2">
        <v>0</v>
      </c>
      <c r="D13" s="2">
        <v>0</v>
      </c>
      <c r="E13" s="2">
        <v>0</v>
      </c>
      <c r="F13" s="2">
        <v>0</v>
      </c>
      <c r="G13" s="2">
        <v>2</v>
      </c>
      <c r="H13" s="2">
        <v>5</v>
      </c>
      <c r="I13" s="2">
        <v>4</v>
      </c>
      <c r="J13" s="2">
        <v>4</v>
      </c>
      <c r="K13" s="2">
        <v>3</v>
      </c>
      <c r="L13" s="2">
        <v>0</v>
      </c>
      <c r="M13" s="2">
        <v>0</v>
      </c>
      <c r="N13" s="2"/>
    </row>
    <row r="14" spans="1:14" ht="17" x14ac:dyDescent="0.2">
      <c r="A14" s="4" t="s">
        <v>28</v>
      </c>
      <c r="B14" s="2">
        <v>55</v>
      </c>
      <c r="C14" s="2">
        <v>0</v>
      </c>
      <c r="D14" s="2">
        <v>0</v>
      </c>
      <c r="E14" s="2">
        <v>2</v>
      </c>
      <c r="F14" s="2">
        <v>5</v>
      </c>
      <c r="G14" s="2">
        <v>8</v>
      </c>
      <c r="H14" s="2">
        <v>8</v>
      </c>
      <c r="I14" s="2">
        <v>9</v>
      </c>
      <c r="J14" s="2">
        <v>18</v>
      </c>
      <c r="K14" s="2">
        <v>5</v>
      </c>
      <c r="L14" s="2">
        <v>0</v>
      </c>
      <c r="M14" s="2">
        <v>0</v>
      </c>
      <c r="N14" s="2"/>
    </row>
    <row r="15" spans="1:14" ht="17" x14ac:dyDescent="0.2">
      <c r="A15" s="4" t="s">
        <v>29</v>
      </c>
      <c r="B15" s="2">
        <v>9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2</v>
      </c>
      <c r="I15" s="2">
        <v>2</v>
      </c>
      <c r="J15" s="2">
        <v>4</v>
      </c>
      <c r="K15" s="2">
        <v>0</v>
      </c>
      <c r="L15" s="2">
        <v>0</v>
      </c>
      <c r="M15" s="2">
        <v>0</v>
      </c>
      <c r="N15" s="2"/>
    </row>
    <row r="16" spans="1:14" ht="17" x14ac:dyDescent="0.2">
      <c r="A16" s="4" t="s">
        <v>18</v>
      </c>
      <c r="B16" s="2">
        <v>41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10">
        <v>20</v>
      </c>
      <c r="J16" s="2">
        <v>21</v>
      </c>
      <c r="K16" s="2">
        <v>0</v>
      </c>
      <c r="L16" s="2">
        <v>0</v>
      </c>
      <c r="M16" s="2">
        <v>0</v>
      </c>
      <c r="N16" s="2"/>
    </row>
    <row r="17" spans="1:14" ht="17" x14ac:dyDescent="0.2">
      <c r="A17" s="4" t="s">
        <v>21</v>
      </c>
      <c r="B17" s="2">
        <v>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2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/>
    </row>
    <row r="18" spans="1:14" ht="17" x14ac:dyDescent="0.2">
      <c r="A18" s="4" t="s">
        <v>4</v>
      </c>
      <c r="B18" s="2">
        <v>11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5</v>
      </c>
      <c r="I18" s="2">
        <v>5</v>
      </c>
      <c r="J18" s="2">
        <v>1</v>
      </c>
      <c r="K18" s="2">
        <v>0</v>
      </c>
      <c r="L18" s="2">
        <v>0</v>
      </c>
      <c r="M18" s="2">
        <v>0</v>
      </c>
      <c r="N18" s="2"/>
    </row>
    <row r="19" spans="1:14" ht="17" x14ac:dyDescent="0.2">
      <c r="A19" s="4" t="s">
        <v>3</v>
      </c>
      <c r="B19" s="2">
        <v>251</v>
      </c>
      <c r="C19" s="2">
        <v>0</v>
      </c>
      <c r="D19" s="2">
        <v>0</v>
      </c>
      <c r="E19" s="2">
        <v>0</v>
      </c>
      <c r="F19" s="2">
        <v>0</v>
      </c>
      <c r="G19" s="2">
        <v>37</v>
      </c>
      <c r="H19" s="2">
        <v>53</v>
      </c>
      <c r="I19" s="10">
        <v>105</v>
      </c>
      <c r="J19" s="2">
        <v>47</v>
      </c>
      <c r="K19" s="2">
        <v>8</v>
      </c>
      <c r="L19" s="2">
        <v>1</v>
      </c>
      <c r="M19" s="2">
        <v>0</v>
      </c>
      <c r="N19" s="2"/>
    </row>
    <row r="20" spans="1:14" ht="17" x14ac:dyDescent="0.2">
      <c r="A20" s="4" t="s">
        <v>10</v>
      </c>
      <c r="B20" s="2">
        <v>183</v>
      </c>
      <c r="C20" s="2">
        <v>0</v>
      </c>
      <c r="D20" s="2">
        <v>0</v>
      </c>
      <c r="E20" s="2">
        <v>0</v>
      </c>
      <c r="F20" s="2">
        <v>0</v>
      </c>
      <c r="G20" s="2">
        <v>10</v>
      </c>
      <c r="H20" s="2">
        <v>104</v>
      </c>
      <c r="I20" s="2">
        <v>67</v>
      </c>
      <c r="J20" s="2">
        <v>1</v>
      </c>
      <c r="K20" s="2">
        <v>1</v>
      </c>
      <c r="L20" s="2">
        <v>0</v>
      </c>
      <c r="M20" s="2">
        <v>0</v>
      </c>
      <c r="N20" s="2"/>
    </row>
    <row r="21" spans="1:14" ht="17" x14ac:dyDescent="0.2">
      <c r="A21" s="4" t="s">
        <v>1</v>
      </c>
      <c r="B21" s="2">
        <v>14</v>
      </c>
      <c r="C21" s="2">
        <v>0</v>
      </c>
      <c r="D21" s="2">
        <v>0</v>
      </c>
      <c r="E21" s="2">
        <v>0</v>
      </c>
      <c r="F21" s="2">
        <v>0</v>
      </c>
      <c r="G21" s="2">
        <v>4</v>
      </c>
      <c r="H21" s="2">
        <v>5</v>
      </c>
      <c r="I21" s="2">
        <v>5</v>
      </c>
      <c r="J21" s="2">
        <v>0</v>
      </c>
      <c r="K21" s="2">
        <v>0</v>
      </c>
      <c r="L21" s="2">
        <v>0</v>
      </c>
      <c r="M21" s="2">
        <v>0</v>
      </c>
      <c r="N21" s="2"/>
    </row>
    <row r="22" spans="1:14" ht="17" x14ac:dyDescent="0.2">
      <c r="A22" s="4" t="s">
        <v>0</v>
      </c>
      <c r="B22" s="2">
        <v>8</v>
      </c>
      <c r="C22" s="2">
        <v>0</v>
      </c>
      <c r="D22" s="2">
        <v>0</v>
      </c>
      <c r="E22" s="2">
        <v>0</v>
      </c>
      <c r="F22" s="2">
        <v>0</v>
      </c>
      <c r="G22" s="2">
        <v>3</v>
      </c>
      <c r="H22" s="2">
        <v>4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/>
    </row>
    <row r="23" spans="1:14" ht="17" x14ac:dyDescent="0.2">
      <c r="A23" s="4" t="s">
        <v>32</v>
      </c>
      <c r="B23" s="2">
        <v>5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4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/>
    </row>
    <row r="24" spans="1:14" ht="17" x14ac:dyDescent="0.2">
      <c r="A24" s="4" t="s">
        <v>34</v>
      </c>
      <c r="B24" s="2">
        <v>13</v>
      </c>
      <c r="C24" s="2">
        <v>0</v>
      </c>
      <c r="D24" s="2">
        <v>0</v>
      </c>
      <c r="E24" s="2">
        <v>0</v>
      </c>
      <c r="F24" s="2">
        <v>0</v>
      </c>
      <c r="G24" s="2">
        <v>5</v>
      </c>
      <c r="H24" s="2">
        <v>7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/>
    </row>
    <row r="25" spans="1:14" ht="17" x14ac:dyDescent="0.2">
      <c r="A25" s="4" t="s">
        <v>46</v>
      </c>
      <c r="B25" s="2">
        <v>6</v>
      </c>
      <c r="C25" s="2">
        <v>0</v>
      </c>
      <c r="D25" s="2">
        <v>0</v>
      </c>
      <c r="E25" s="2">
        <v>0</v>
      </c>
      <c r="F25" s="2">
        <v>0</v>
      </c>
      <c r="G25" s="2">
        <v>2</v>
      </c>
      <c r="H25" s="2">
        <v>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/>
    </row>
    <row r="26" spans="1:14" ht="17" x14ac:dyDescent="0.2">
      <c r="A26" s="4" t="s">
        <v>2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4</v>
      </c>
      <c r="H26" s="2">
        <v>4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/>
    </row>
    <row r="27" spans="1:14" ht="17" x14ac:dyDescent="0.2">
      <c r="A27" s="4" t="s">
        <v>26</v>
      </c>
      <c r="B27" s="2">
        <v>18</v>
      </c>
      <c r="C27" s="2">
        <v>0</v>
      </c>
      <c r="D27" s="2">
        <v>0</v>
      </c>
      <c r="E27" s="2">
        <v>4</v>
      </c>
      <c r="F27" s="2">
        <v>11</v>
      </c>
      <c r="G27" s="2">
        <v>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/>
    </row>
  </sheetData>
  <conditionalFormatting sqref="C2:M2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3"/>
  <sheetViews>
    <sheetView topLeftCell="J1" zoomScale="85" zoomScaleNormal="85" workbookViewId="0">
      <selection activeCell="N9" sqref="N9"/>
    </sheetView>
  </sheetViews>
  <sheetFormatPr baseColWidth="10" defaultColWidth="14.1640625" defaultRowHeight="16" x14ac:dyDescent="0.2"/>
  <cols>
    <col min="1" max="16384" width="14.1640625" style="2"/>
  </cols>
  <sheetData>
    <row r="1" spans="1:30" ht="34" x14ac:dyDescent="0.2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3</v>
      </c>
      <c r="M1" s="4" t="s">
        <v>20</v>
      </c>
      <c r="N1" s="4" t="s">
        <v>21</v>
      </c>
      <c r="O1" s="4" t="s">
        <v>23</v>
      </c>
      <c r="P1" s="4" t="s">
        <v>24</v>
      </c>
      <c r="Q1" s="4" t="s">
        <v>25</v>
      </c>
      <c r="R1" s="11" t="s">
        <v>26</v>
      </c>
      <c r="S1" s="4" t="s">
        <v>27</v>
      </c>
      <c r="T1" s="4" t="s">
        <v>28</v>
      </c>
      <c r="U1" s="4" t="s">
        <v>29</v>
      </c>
      <c r="V1" s="4" t="s">
        <v>5</v>
      </c>
      <c r="W1" s="4" t="s">
        <v>30</v>
      </c>
      <c r="X1" s="4" t="s">
        <v>4</v>
      </c>
      <c r="Y1" s="4" t="s">
        <v>6</v>
      </c>
      <c r="Z1" s="4" t="s">
        <v>32</v>
      </c>
      <c r="AA1" s="4" t="s">
        <v>33</v>
      </c>
    </row>
    <row r="2" spans="1:30" x14ac:dyDescent="0.2">
      <c r="A2" s="3">
        <v>6.25E-2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30" x14ac:dyDescent="0.2">
      <c r="A3" s="3">
        <v>0.125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30" x14ac:dyDescent="0.2">
      <c r="A4" s="3">
        <v>0.25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4</v>
      </c>
      <c r="S4" s="2">
        <v>0</v>
      </c>
      <c r="T4" s="2">
        <v>2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30" x14ac:dyDescent="0.2">
      <c r="A5" s="3">
        <v>0.5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11</v>
      </c>
      <c r="S5" s="2">
        <v>0</v>
      </c>
      <c r="T5" s="2">
        <v>5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30" x14ac:dyDescent="0.2">
      <c r="A6" s="3" t="s">
        <v>7</v>
      </c>
      <c r="B6" s="2">
        <v>10</v>
      </c>
      <c r="C6" s="2">
        <v>5</v>
      </c>
      <c r="D6" s="2">
        <v>3</v>
      </c>
      <c r="E6" s="2">
        <v>2</v>
      </c>
      <c r="F6" s="2">
        <v>4</v>
      </c>
      <c r="G6" s="2">
        <v>4</v>
      </c>
      <c r="H6" s="2">
        <v>2</v>
      </c>
      <c r="I6" s="2">
        <v>0</v>
      </c>
      <c r="J6" s="2">
        <v>0</v>
      </c>
      <c r="K6" s="2">
        <v>0</v>
      </c>
      <c r="L6" s="2">
        <v>37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3</v>
      </c>
      <c r="S6" s="2">
        <v>0</v>
      </c>
      <c r="T6" s="2">
        <v>8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3</v>
      </c>
    </row>
    <row r="7" spans="1:30" x14ac:dyDescent="0.2">
      <c r="A7" s="2">
        <v>2</v>
      </c>
      <c r="B7" s="2">
        <v>104</v>
      </c>
      <c r="C7" s="2">
        <v>7</v>
      </c>
      <c r="D7" s="2">
        <v>4</v>
      </c>
      <c r="E7" s="2">
        <v>4</v>
      </c>
      <c r="F7" s="2">
        <v>5</v>
      </c>
      <c r="G7" s="2">
        <v>4</v>
      </c>
      <c r="H7" s="2">
        <v>5</v>
      </c>
      <c r="I7" s="2">
        <v>1</v>
      </c>
      <c r="J7" s="2">
        <v>0</v>
      </c>
      <c r="K7" s="2">
        <v>3</v>
      </c>
      <c r="L7" s="2">
        <v>53</v>
      </c>
      <c r="M7" s="2">
        <v>0</v>
      </c>
      <c r="N7" s="2">
        <v>2</v>
      </c>
      <c r="O7" s="2">
        <v>0</v>
      </c>
      <c r="P7" s="2">
        <v>3</v>
      </c>
      <c r="Q7" s="2">
        <v>1</v>
      </c>
      <c r="R7" s="2">
        <v>0</v>
      </c>
      <c r="S7" s="2">
        <v>0</v>
      </c>
      <c r="T7" s="2">
        <v>8</v>
      </c>
      <c r="U7" s="2">
        <v>2</v>
      </c>
      <c r="V7" s="2">
        <v>0</v>
      </c>
      <c r="W7" s="2">
        <v>0</v>
      </c>
      <c r="X7" s="2">
        <v>5</v>
      </c>
      <c r="Y7" s="2">
        <v>0</v>
      </c>
      <c r="Z7" s="2">
        <v>4</v>
      </c>
      <c r="AA7" s="2">
        <v>7</v>
      </c>
    </row>
    <row r="8" spans="1:30" x14ac:dyDescent="0.2">
      <c r="A8" s="2">
        <v>4</v>
      </c>
      <c r="B8" s="2">
        <v>67</v>
      </c>
      <c r="C8" s="2">
        <v>1</v>
      </c>
      <c r="D8" s="2">
        <v>1</v>
      </c>
      <c r="E8" s="2">
        <v>0</v>
      </c>
      <c r="F8" s="2">
        <v>5</v>
      </c>
      <c r="G8" s="2">
        <v>0</v>
      </c>
      <c r="H8" s="2">
        <v>4</v>
      </c>
      <c r="I8" s="2">
        <v>2</v>
      </c>
      <c r="J8" s="2">
        <v>20</v>
      </c>
      <c r="K8" s="2">
        <v>8</v>
      </c>
      <c r="L8" s="2">
        <v>105</v>
      </c>
      <c r="M8" s="2">
        <v>4</v>
      </c>
      <c r="N8" s="2">
        <v>1</v>
      </c>
      <c r="O8" s="2">
        <v>7</v>
      </c>
      <c r="P8" s="2">
        <v>16</v>
      </c>
      <c r="Q8" s="2">
        <v>3</v>
      </c>
      <c r="R8" s="2">
        <v>0</v>
      </c>
      <c r="S8" s="2">
        <v>3</v>
      </c>
      <c r="T8" s="2">
        <v>9</v>
      </c>
      <c r="U8" s="2">
        <v>2</v>
      </c>
      <c r="V8" s="2">
        <v>0</v>
      </c>
      <c r="W8" s="2">
        <v>0</v>
      </c>
      <c r="X8" s="2">
        <v>5</v>
      </c>
      <c r="Y8" s="2">
        <v>1</v>
      </c>
      <c r="Z8" s="2">
        <v>0</v>
      </c>
      <c r="AA8" s="2">
        <v>4</v>
      </c>
    </row>
    <row r="9" spans="1:30" x14ac:dyDescent="0.2">
      <c r="A9" s="2">
        <v>8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4</v>
      </c>
      <c r="I9" s="2">
        <v>1</v>
      </c>
      <c r="J9" s="2">
        <v>21</v>
      </c>
      <c r="K9" s="2">
        <v>5</v>
      </c>
      <c r="L9" s="2">
        <v>47</v>
      </c>
      <c r="M9" s="2">
        <v>27</v>
      </c>
      <c r="N9" s="2">
        <v>1</v>
      </c>
      <c r="O9" s="2">
        <v>11</v>
      </c>
      <c r="P9" s="2">
        <v>40</v>
      </c>
      <c r="Q9" s="2">
        <v>13</v>
      </c>
      <c r="R9" s="2">
        <v>0</v>
      </c>
      <c r="S9" s="2">
        <v>15</v>
      </c>
      <c r="T9" s="2">
        <v>18</v>
      </c>
      <c r="U9" s="2">
        <v>4</v>
      </c>
      <c r="V9" s="2">
        <v>0</v>
      </c>
      <c r="W9" s="2">
        <v>0</v>
      </c>
      <c r="X9" s="2">
        <v>1</v>
      </c>
      <c r="Y9" s="2">
        <v>4</v>
      </c>
      <c r="Z9" s="2">
        <v>0</v>
      </c>
      <c r="AA9" s="2">
        <v>4</v>
      </c>
    </row>
    <row r="10" spans="1:30" x14ac:dyDescent="0.2">
      <c r="A10" s="2">
        <v>16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3</v>
      </c>
      <c r="I10" s="2">
        <v>5</v>
      </c>
      <c r="J10" s="2">
        <v>0</v>
      </c>
      <c r="K10" s="2">
        <v>2</v>
      </c>
      <c r="L10" s="2">
        <v>8</v>
      </c>
      <c r="M10" s="2">
        <v>3</v>
      </c>
      <c r="N10" s="2">
        <v>0</v>
      </c>
      <c r="O10" s="2">
        <v>2</v>
      </c>
      <c r="P10" s="2">
        <v>20</v>
      </c>
      <c r="Q10" s="2">
        <v>4</v>
      </c>
      <c r="R10" s="2">
        <v>0</v>
      </c>
      <c r="S10" s="2">
        <v>0</v>
      </c>
      <c r="T10" s="2">
        <v>5</v>
      </c>
      <c r="U10" s="2">
        <v>0</v>
      </c>
      <c r="V10" s="2">
        <v>17</v>
      </c>
      <c r="W10" s="2">
        <v>7</v>
      </c>
      <c r="X10" s="2">
        <v>0</v>
      </c>
      <c r="Y10" s="2">
        <v>11</v>
      </c>
      <c r="Z10" s="2">
        <v>0</v>
      </c>
      <c r="AA10" s="2">
        <v>2</v>
      </c>
    </row>
    <row r="11" spans="1:30" x14ac:dyDescent="0.2">
      <c r="A11" s="2">
        <v>32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4</v>
      </c>
      <c r="J11" s="2">
        <v>0</v>
      </c>
      <c r="K11" s="2">
        <v>0</v>
      </c>
      <c r="L11" s="2">
        <v>1</v>
      </c>
      <c r="M11" s="2">
        <v>2</v>
      </c>
      <c r="N11" s="2">
        <v>0</v>
      </c>
      <c r="O11" s="2">
        <v>0</v>
      </c>
      <c r="P11" s="2">
        <v>23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25</v>
      </c>
      <c r="W11" s="2">
        <v>4</v>
      </c>
      <c r="X11" s="2">
        <v>0</v>
      </c>
      <c r="Y11" s="2">
        <v>11</v>
      </c>
      <c r="Z11" s="2">
        <v>0</v>
      </c>
      <c r="AA11" s="2">
        <v>1</v>
      </c>
    </row>
    <row r="12" spans="1:30" x14ac:dyDescent="0.2">
      <c r="A12" s="2" t="s">
        <v>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9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15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 t="s">
        <v>41</v>
      </c>
    </row>
    <row r="13" spans="1:30" x14ac:dyDescent="0.2">
      <c r="A13" s="2" t="s">
        <v>36</v>
      </c>
      <c r="B13" s="5">
        <f>SUM(B2:B12)</f>
        <v>183</v>
      </c>
      <c r="C13" s="5">
        <f t="shared" ref="C13:AA13" si="0">SUM(C2:C12)</f>
        <v>13</v>
      </c>
      <c r="D13" s="5">
        <f t="shared" si="0"/>
        <v>8</v>
      </c>
      <c r="E13" s="5">
        <f t="shared" si="0"/>
        <v>6</v>
      </c>
      <c r="F13" s="5">
        <f t="shared" si="0"/>
        <v>14</v>
      </c>
      <c r="G13" s="5">
        <f t="shared" si="0"/>
        <v>8</v>
      </c>
      <c r="H13" s="5">
        <f t="shared" si="0"/>
        <v>18</v>
      </c>
      <c r="I13" s="5">
        <f t="shared" si="0"/>
        <v>14</v>
      </c>
      <c r="J13" s="5">
        <f t="shared" si="0"/>
        <v>41</v>
      </c>
      <c r="K13" s="5">
        <f t="shared" si="0"/>
        <v>18</v>
      </c>
      <c r="L13" s="5">
        <f t="shared" si="0"/>
        <v>251</v>
      </c>
      <c r="M13" s="5">
        <f t="shared" si="0"/>
        <v>36</v>
      </c>
      <c r="N13" s="5">
        <f t="shared" si="0"/>
        <v>4</v>
      </c>
      <c r="O13" s="5">
        <f t="shared" si="0"/>
        <v>20</v>
      </c>
      <c r="P13" s="5">
        <f>SUM(P2:P12)</f>
        <v>111</v>
      </c>
      <c r="Q13" s="5">
        <f t="shared" si="0"/>
        <v>22</v>
      </c>
      <c r="R13" s="5">
        <f t="shared" si="0"/>
        <v>18</v>
      </c>
      <c r="S13" s="5">
        <f t="shared" si="0"/>
        <v>18</v>
      </c>
      <c r="T13" s="5">
        <f t="shared" si="0"/>
        <v>55</v>
      </c>
      <c r="U13" s="5">
        <f t="shared" si="0"/>
        <v>9</v>
      </c>
      <c r="V13" s="5">
        <f t="shared" si="0"/>
        <v>57</v>
      </c>
      <c r="W13" s="5">
        <f t="shared" si="0"/>
        <v>11</v>
      </c>
      <c r="X13" s="5">
        <f t="shared" si="0"/>
        <v>11</v>
      </c>
      <c r="Y13" s="5">
        <f t="shared" si="0"/>
        <v>28</v>
      </c>
      <c r="Z13" s="5">
        <f t="shared" si="0"/>
        <v>5</v>
      </c>
      <c r="AA13" s="5">
        <f t="shared" si="0"/>
        <v>21</v>
      </c>
      <c r="AB13" s="12">
        <f>SUM(B13:AA13)</f>
        <v>1000</v>
      </c>
      <c r="AC13" s="2">
        <f>AB13-AD13</f>
        <v>341</v>
      </c>
      <c r="AD13" s="2">
        <v>659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9"/>
  <sheetViews>
    <sheetView zoomScaleNormal="100" workbookViewId="0">
      <pane xSplit="1" topLeftCell="B1" activePane="topRight" state="frozen"/>
      <selection pane="topRight" activeCell="S17" sqref="S17:S27"/>
    </sheetView>
  </sheetViews>
  <sheetFormatPr baseColWidth="10" defaultColWidth="10.6640625" defaultRowHeight="16" x14ac:dyDescent="0.2"/>
  <cols>
    <col min="1" max="1" width="11" style="2" bestFit="1" customWidth="1"/>
    <col min="2" max="2" width="13.1640625" style="2" customWidth="1"/>
    <col min="3" max="7" width="10.6640625" style="2"/>
    <col min="8" max="8" width="14.1640625" style="2" customWidth="1"/>
    <col min="9" max="9" width="13.33203125" style="2" customWidth="1"/>
    <col min="10" max="16" width="10.6640625" style="2"/>
    <col min="17" max="17" width="12" style="2" customWidth="1"/>
    <col min="18" max="19" width="10.6640625" style="2"/>
    <col min="20" max="20" width="12.33203125" style="2" customWidth="1"/>
    <col min="21" max="22" width="10.6640625" style="2"/>
    <col min="23" max="23" width="13.1640625" style="2" customWidth="1"/>
    <col min="24" max="28" width="10.6640625" style="2"/>
    <col min="29" max="29" width="18.83203125" style="2" customWidth="1"/>
    <col min="30" max="16384" width="10.6640625" style="2"/>
  </cols>
  <sheetData>
    <row r="1" spans="1:30" ht="51" x14ac:dyDescent="0.2">
      <c r="A1" s="4" t="s">
        <v>9</v>
      </c>
      <c r="B1" s="4" t="s">
        <v>10</v>
      </c>
      <c r="C1" s="4" t="s">
        <v>34</v>
      </c>
      <c r="D1" s="4" t="s">
        <v>0</v>
      </c>
      <c r="E1" s="4" t="s">
        <v>35</v>
      </c>
      <c r="F1" s="4" t="s">
        <v>1</v>
      </c>
      <c r="G1" s="4" t="s">
        <v>2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3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5</v>
      </c>
      <c r="X1" s="4" t="s">
        <v>30</v>
      </c>
      <c r="Y1" s="4" t="s">
        <v>31</v>
      </c>
      <c r="Z1" s="4" t="s">
        <v>4</v>
      </c>
      <c r="AA1" s="4" t="s">
        <v>6</v>
      </c>
      <c r="AB1" s="4" t="s">
        <v>32</v>
      </c>
      <c r="AC1" s="4" t="s">
        <v>33</v>
      </c>
    </row>
    <row r="2" spans="1:30" x14ac:dyDescent="0.2">
      <c r="A2" s="3">
        <v>6.25E-2</v>
      </c>
      <c r="B2" s="2">
        <v>0</v>
      </c>
      <c r="C2" s="2">
        <v>0</v>
      </c>
      <c r="D2" s="2">
        <v>0</v>
      </c>
      <c r="E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30" x14ac:dyDescent="0.2">
      <c r="A3" s="3">
        <v>0.125</v>
      </c>
      <c r="B3" s="2">
        <v>0</v>
      </c>
      <c r="C3" s="2">
        <v>0</v>
      </c>
      <c r="D3" s="2">
        <v>0</v>
      </c>
      <c r="E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30" x14ac:dyDescent="0.2">
      <c r="A4" s="3">
        <v>0.25</v>
      </c>
      <c r="B4" s="2">
        <v>0</v>
      </c>
      <c r="C4" s="2">
        <v>0</v>
      </c>
      <c r="D4" s="2">
        <v>0</v>
      </c>
      <c r="E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4</v>
      </c>
      <c r="T4" s="2">
        <v>0</v>
      </c>
      <c r="U4" s="2">
        <v>2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30" x14ac:dyDescent="0.2">
      <c r="A5" s="3">
        <v>0.5</v>
      </c>
      <c r="B5" s="2">
        <v>0</v>
      </c>
      <c r="C5" s="2">
        <v>0</v>
      </c>
      <c r="D5" s="2">
        <v>0</v>
      </c>
      <c r="E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11</v>
      </c>
      <c r="T5" s="2">
        <v>0</v>
      </c>
      <c r="U5" s="2">
        <v>5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30" x14ac:dyDescent="0.2">
      <c r="A6" s="3">
        <v>1</v>
      </c>
      <c r="B6" s="2">
        <v>10</v>
      </c>
      <c r="C6" s="2">
        <v>5</v>
      </c>
      <c r="D6" s="2">
        <v>3</v>
      </c>
      <c r="E6" s="2">
        <v>2</v>
      </c>
      <c r="F6" s="2">
        <v>4</v>
      </c>
      <c r="G6" s="2">
        <v>4</v>
      </c>
      <c r="H6" s="2">
        <v>2</v>
      </c>
      <c r="I6" s="2">
        <v>0</v>
      </c>
      <c r="J6" s="2">
        <v>0</v>
      </c>
      <c r="K6" s="2">
        <v>0</v>
      </c>
      <c r="L6" s="2">
        <v>37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3</v>
      </c>
      <c r="T6" s="2">
        <v>0</v>
      </c>
      <c r="U6" s="2">
        <v>8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3</v>
      </c>
    </row>
    <row r="7" spans="1:30" x14ac:dyDescent="0.2">
      <c r="A7" s="2">
        <v>2</v>
      </c>
      <c r="B7" s="2">
        <v>104</v>
      </c>
      <c r="C7" s="2">
        <v>7</v>
      </c>
      <c r="D7" s="2">
        <v>4</v>
      </c>
      <c r="E7" s="2">
        <v>4</v>
      </c>
      <c r="F7" s="2">
        <v>5</v>
      </c>
      <c r="G7" s="2">
        <v>4</v>
      </c>
      <c r="H7" s="2">
        <v>5</v>
      </c>
      <c r="I7" s="2">
        <v>1</v>
      </c>
      <c r="J7" s="2">
        <v>0</v>
      </c>
      <c r="K7" s="2">
        <v>3</v>
      </c>
      <c r="L7" s="2">
        <v>53</v>
      </c>
      <c r="M7" s="2">
        <v>0</v>
      </c>
      <c r="N7" s="2">
        <v>2</v>
      </c>
      <c r="O7" s="2">
        <v>0</v>
      </c>
      <c r="P7" s="2">
        <v>0</v>
      </c>
      <c r="Q7" s="2">
        <v>3</v>
      </c>
      <c r="R7" s="2">
        <v>1</v>
      </c>
      <c r="S7" s="2">
        <v>0</v>
      </c>
      <c r="T7" s="2">
        <v>0</v>
      </c>
      <c r="U7" s="2">
        <v>8</v>
      </c>
      <c r="V7" s="2">
        <v>2</v>
      </c>
      <c r="W7" s="2">
        <v>0</v>
      </c>
      <c r="X7" s="2">
        <v>0</v>
      </c>
      <c r="Y7" s="2">
        <v>0</v>
      </c>
      <c r="Z7" s="2">
        <v>5</v>
      </c>
      <c r="AA7" s="2">
        <v>0</v>
      </c>
      <c r="AB7" s="2">
        <v>4</v>
      </c>
      <c r="AC7" s="2">
        <v>7</v>
      </c>
    </row>
    <row r="8" spans="1:30" x14ac:dyDescent="0.2">
      <c r="A8" s="2">
        <v>4</v>
      </c>
      <c r="B8" s="2">
        <v>67</v>
      </c>
      <c r="C8" s="2">
        <v>1</v>
      </c>
      <c r="D8" s="2">
        <v>1</v>
      </c>
      <c r="E8" s="2">
        <v>0</v>
      </c>
      <c r="F8" s="2">
        <v>5</v>
      </c>
      <c r="H8" s="2">
        <v>4</v>
      </c>
      <c r="I8" s="2">
        <v>2</v>
      </c>
      <c r="J8" s="10">
        <v>20</v>
      </c>
      <c r="K8" s="2">
        <v>8</v>
      </c>
      <c r="L8" s="10">
        <v>105</v>
      </c>
      <c r="M8" s="2">
        <v>4</v>
      </c>
      <c r="N8" s="2">
        <v>1</v>
      </c>
      <c r="O8" s="2">
        <v>0</v>
      </c>
      <c r="P8" s="2">
        <v>7</v>
      </c>
      <c r="Q8" s="2">
        <v>16</v>
      </c>
      <c r="R8" s="2">
        <v>3</v>
      </c>
      <c r="S8" s="2">
        <v>0</v>
      </c>
      <c r="T8" s="2">
        <v>3</v>
      </c>
      <c r="U8" s="2">
        <v>9</v>
      </c>
      <c r="V8" s="2">
        <v>2</v>
      </c>
      <c r="W8" s="2">
        <v>0</v>
      </c>
      <c r="X8" s="2">
        <v>0</v>
      </c>
      <c r="Y8" s="2">
        <v>0</v>
      </c>
      <c r="Z8" s="2">
        <v>5</v>
      </c>
      <c r="AA8" s="2">
        <v>1</v>
      </c>
      <c r="AB8" s="2">
        <v>0</v>
      </c>
      <c r="AC8" s="2">
        <v>4</v>
      </c>
    </row>
    <row r="9" spans="1:30" x14ac:dyDescent="0.2">
      <c r="A9" s="2">
        <v>8</v>
      </c>
      <c r="B9" s="2">
        <v>1</v>
      </c>
      <c r="C9" s="2">
        <v>0</v>
      </c>
      <c r="D9" s="2">
        <v>0</v>
      </c>
      <c r="E9" s="2">
        <v>0</v>
      </c>
      <c r="H9" s="2">
        <v>4</v>
      </c>
      <c r="I9" s="2">
        <v>1</v>
      </c>
      <c r="J9" s="2">
        <v>21</v>
      </c>
      <c r="K9" s="2">
        <v>5</v>
      </c>
      <c r="L9" s="2">
        <v>47</v>
      </c>
      <c r="M9" s="2">
        <v>27</v>
      </c>
      <c r="N9" s="2">
        <v>1</v>
      </c>
      <c r="O9" s="2">
        <v>1</v>
      </c>
      <c r="P9" s="2">
        <v>11</v>
      </c>
      <c r="Q9" s="10">
        <v>40</v>
      </c>
      <c r="R9" s="2">
        <v>13</v>
      </c>
      <c r="S9" s="2">
        <v>0</v>
      </c>
      <c r="T9" s="2">
        <v>15</v>
      </c>
      <c r="U9" s="2">
        <v>18</v>
      </c>
      <c r="V9" s="2">
        <v>4</v>
      </c>
      <c r="W9" s="2">
        <v>0</v>
      </c>
      <c r="X9" s="2">
        <v>0</v>
      </c>
      <c r="Y9" s="2">
        <v>0</v>
      </c>
      <c r="Z9" s="2">
        <v>1</v>
      </c>
      <c r="AA9" s="2">
        <v>4</v>
      </c>
      <c r="AB9" s="2">
        <v>0</v>
      </c>
      <c r="AC9" s="2">
        <v>4</v>
      </c>
    </row>
    <row r="10" spans="1:30" x14ac:dyDescent="0.2">
      <c r="A10" s="2">
        <v>16</v>
      </c>
      <c r="B10" s="2">
        <v>1</v>
      </c>
      <c r="C10" s="2">
        <v>0</v>
      </c>
      <c r="D10" s="2">
        <v>0</v>
      </c>
      <c r="E10" s="2">
        <v>0</v>
      </c>
      <c r="H10" s="2">
        <v>3</v>
      </c>
      <c r="I10" s="2">
        <v>5</v>
      </c>
      <c r="J10" s="2">
        <v>0</v>
      </c>
      <c r="K10" s="2">
        <v>2</v>
      </c>
      <c r="L10" s="2">
        <v>8</v>
      </c>
      <c r="M10" s="2">
        <v>3</v>
      </c>
      <c r="N10" s="2">
        <v>0</v>
      </c>
      <c r="O10" s="2">
        <v>0</v>
      </c>
      <c r="P10" s="2">
        <v>2</v>
      </c>
      <c r="Q10" s="10">
        <v>20</v>
      </c>
      <c r="R10" s="2">
        <v>4</v>
      </c>
      <c r="S10" s="2">
        <v>0</v>
      </c>
      <c r="T10" s="2">
        <v>0</v>
      </c>
      <c r="U10" s="2">
        <v>5</v>
      </c>
      <c r="V10" s="2">
        <v>0</v>
      </c>
      <c r="W10" s="2">
        <v>17</v>
      </c>
      <c r="X10" s="2">
        <v>7</v>
      </c>
      <c r="Y10" s="2">
        <v>0</v>
      </c>
      <c r="Z10" s="2">
        <v>0</v>
      </c>
      <c r="AA10" s="2">
        <v>11</v>
      </c>
      <c r="AB10" s="2">
        <v>0</v>
      </c>
      <c r="AC10" s="2">
        <v>2</v>
      </c>
    </row>
    <row r="11" spans="1:30" x14ac:dyDescent="0.2">
      <c r="A11" s="2">
        <v>32</v>
      </c>
      <c r="B11" s="2">
        <v>0</v>
      </c>
      <c r="C11" s="2">
        <v>0</v>
      </c>
      <c r="D11" s="2">
        <v>0</v>
      </c>
      <c r="E11" s="2">
        <v>0</v>
      </c>
      <c r="I11" s="2">
        <v>4</v>
      </c>
      <c r="J11" s="2">
        <v>0</v>
      </c>
      <c r="K11" s="2">
        <v>0</v>
      </c>
      <c r="L11" s="2">
        <v>1</v>
      </c>
      <c r="M11" s="2">
        <v>2</v>
      </c>
      <c r="N11" s="2">
        <v>0</v>
      </c>
      <c r="O11" s="2">
        <v>0</v>
      </c>
      <c r="P11" s="2">
        <v>0</v>
      </c>
      <c r="Q11" s="2">
        <v>23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25</v>
      </c>
      <c r="X11" s="2">
        <v>4</v>
      </c>
      <c r="Y11" s="2">
        <v>0</v>
      </c>
      <c r="Z11" s="2">
        <v>0</v>
      </c>
      <c r="AA11" s="2">
        <v>11</v>
      </c>
      <c r="AB11" s="2">
        <v>0</v>
      </c>
      <c r="AC11" s="2">
        <v>1</v>
      </c>
    </row>
    <row r="12" spans="1:30" x14ac:dyDescent="0.2">
      <c r="A12" s="2">
        <v>64</v>
      </c>
      <c r="B12" s="2">
        <v>0</v>
      </c>
      <c r="C12" s="2">
        <v>0</v>
      </c>
      <c r="D12" s="2">
        <v>0</v>
      </c>
      <c r="E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9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15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 t="s">
        <v>41</v>
      </c>
    </row>
    <row r="13" spans="1:30" x14ac:dyDescent="0.2">
      <c r="A13" s="2" t="s">
        <v>37</v>
      </c>
      <c r="B13" s="5">
        <f t="shared" ref="B13:AC13" si="0">SUM(B2:B12)</f>
        <v>183</v>
      </c>
      <c r="C13" s="5">
        <f t="shared" si="0"/>
        <v>13</v>
      </c>
      <c r="D13" s="5">
        <f t="shared" si="0"/>
        <v>8</v>
      </c>
      <c r="E13" s="5">
        <f t="shared" si="0"/>
        <v>6</v>
      </c>
      <c r="F13" s="5">
        <f t="shared" si="0"/>
        <v>14</v>
      </c>
      <c r="G13" s="5">
        <f t="shared" si="0"/>
        <v>8</v>
      </c>
      <c r="H13" s="5">
        <f t="shared" si="0"/>
        <v>18</v>
      </c>
      <c r="I13" s="5">
        <f t="shared" si="0"/>
        <v>14</v>
      </c>
      <c r="J13" s="10">
        <f t="shared" si="0"/>
        <v>41</v>
      </c>
      <c r="K13" s="5">
        <f t="shared" si="0"/>
        <v>18</v>
      </c>
      <c r="L13" s="10">
        <f t="shared" si="0"/>
        <v>251</v>
      </c>
      <c r="M13" s="5">
        <f t="shared" si="0"/>
        <v>36</v>
      </c>
      <c r="N13" s="5">
        <f t="shared" si="0"/>
        <v>4</v>
      </c>
      <c r="O13" s="5">
        <f t="shared" si="0"/>
        <v>1</v>
      </c>
      <c r="P13" s="5">
        <f t="shared" si="0"/>
        <v>20</v>
      </c>
      <c r="Q13" s="5">
        <f t="shared" si="0"/>
        <v>111</v>
      </c>
      <c r="R13" s="5">
        <f t="shared" si="0"/>
        <v>22</v>
      </c>
      <c r="S13" s="5">
        <f t="shared" si="0"/>
        <v>18</v>
      </c>
      <c r="T13" s="5">
        <f t="shared" si="0"/>
        <v>18</v>
      </c>
      <c r="U13" s="5">
        <f t="shared" si="0"/>
        <v>55</v>
      </c>
      <c r="V13" s="5">
        <f t="shared" si="0"/>
        <v>9</v>
      </c>
      <c r="W13" s="5">
        <f t="shared" si="0"/>
        <v>57</v>
      </c>
      <c r="X13" s="5">
        <f t="shared" si="0"/>
        <v>11</v>
      </c>
      <c r="Y13" s="5">
        <f t="shared" si="0"/>
        <v>0</v>
      </c>
      <c r="Z13" s="5">
        <f t="shared" si="0"/>
        <v>11</v>
      </c>
      <c r="AA13" s="5">
        <f t="shared" si="0"/>
        <v>28</v>
      </c>
      <c r="AB13" s="5">
        <f t="shared" si="0"/>
        <v>5</v>
      </c>
      <c r="AC13" s="5">
        <f t="shared" si="0"/>
        <v>21</v>
      </c>
      <c r="AD13" s="2">
        <f>SUM(B13:AC13)</f>
        <v>1001</v>
      </c>
    </row>
    <row r="14" spans="1:30" x14ac:dyDescent="0.2">
      <c r="Q14" s="10"/>
    </row>
    <row r="16" spans="1:30" x14ac:dyDescent="0.2">
      <c r="B16" s="6">
        <f>B29/B28</f>
        <v>2.7868852459016393</v>
      </c>
      <c r="C16" s="6">
        <f t="shared" ref="C16:AC16" si="1">C29/C28</f>
        <v>1.7692307692307692</v>
      </c>
      <c r="D16" s="6">
        <f t="shared" si="1"/>
        <v>1.875</v>
      </c>
      <c r="E16" s="6">
        <f t="shared" si="1"/>
        <v>1.6666666666666667</v>
      </c>
      <c r="F16" s="6">
        <f t="shared" si="1"/>
        <v>2.4285714285714284</v>
      </c>
      <c r="G16" s="6">
        <f t="shared" si="1"/>
        <v>1.5</v>
      </c>
      <c r="H16" s="6">
        <f t="shared" si="1"/>
        <v>6</v>
      </c>
      <c r="I16" s="6">
        <f t="shared" si="1"/>
        <v>20.714285714285715</v>
      </c>
      <c r="J16" s="6">
        <f t="shared" si="1"/>
        <v>6.0487804878048781</v>
      </c>
      <c r="K16" s="6">
        <f t="shared" si="1"/>
        <v>6.1111111111111107</v>
      </c>
      <c r="L16" s="6">
        <f t="shared" si="1"/>
        <v>4.3784860557768921</v>
      </c>
      <c r="M16" s="6">
        <f t="shared" si="1"/>
        <v>9.5555555555555554</v>
      </c>
      <c r="N16" s="6">
        <f t="shared" si="1"/>
        <v>4</v>
      </c>
      <c r="O16" s="6">
        <f t="shared" si="1"/>
        <v>8</v>
      </c>
      <c r="P16" s="6">
        <f t="shared" si="1"/>
        <v>7.4</v>
      </c>
      <c r="Q16" s="6">
        <f t="shared" si="1"/>
        <v>18.216216216216218</v>
      </c>
      <c r="R16" s="6">
        <f t="shared" si="1"/>
        <v>8.3181818181818183</v>
      </c>
      <c r="S16" s="6">
        <f>S29/S28</f>
        <v>0.52777777777777779</v>
      </c>
      <c r="T16" s="6">
        <f t="shared" si="1"/>
        <v>7.333333333333333</v>
      </c>
      <c r="U16" s="6">
        <f t="shared" si="1"/>
        <v>5.2181818181818178</v>
      </c>
      <c r="V16" s="6">
        <f t="shared" si="1"/>
        <v>5</v>
      </c>
      <c r="W16" s="6">
        <f t="shared" si="1"/>
        <v>35.649122807017541</v>
      </c>
      <c r="X16" s="6">
        <f t="shared" si="1"/>
        <v>21.818181818181817</v>
      </c>
      <c r="Y16" s="6" t="e">
        <f t="shared" si="1"/>
        <v>#DIV/0!</v>
      </c>
      <c r="Z16" s="6">
        <f t="shared" si="1"/>
        <v>3.4545454545454546</v>
      </c>
      <c r="AA16" s="6">
        <f t="shared" si="1"/>
        <v>22.428571428571427</v>
      </c>
      <c r="AB16" s="6">
        <f t="shared" si="1"/>
        <v>1.8</v>
      </c>
      <c r="AC16" s="6">
        <f t="shared" si="1"/>
        <v>6.1428571428571432</v>
      </c>
    </row>
    <row r="17" spans="1:30" x14ac:dyDescent="0.2">
      <c r="A17" s="2">
        <v>6.25E-2</v>
      </c>
      <c r="B17" s="2">
        <f>$A$2*B2</f>
        <v>0</v>
      </c>
      <c r="C17" s="2">
        <f>$A$2*C2</f>
        <v>0</v>
      </c>
      <c r="D17" s="2">
        <f t="shared" ref="D17:AC17" si="2">$A$2*D2</f>
        <v>0</v>
      </c>
      <c r="E17" s="2">
        <f t="shared" si="2"/>
        <v>0</v>
      </c>
      <c r="F17" s="2">
        <f t="shared" si="2"/>
        <v>0</v>
      </c>
      <c r="G17" s="2">
        <f t="shared" si="2"/>
        <v>0</v>
      </c>
      <c r="H17" s="2">
        <f t="shared" si="2"/>
        <v>0</v>
      </c>
      <c r="I17" s="2">
        <f>$A$2*I2</f>
        <v>0</v>
      </c>
      <c r="J17" s="2">
        <f t="shared" si="2"/>
        <v>0</v>
      </c>
      <c r="K17" s="2">
        <f t="shared" si="2"/>
        <v>0</v>
      </c>
      <c r="L17" s="2">
        <f t="shared" si="2"/>
        <v>0</v>
      </c>
      <c r="M17" s="2">
        <f t="shared" si="2"/>
        <v>0</v>
      </c>
      <c r="N17" s="2">
        <f t="shared" si="2"/>
        <v>0</v>
      </c>
      <c r="O17" s="2">
        <f t="shared" si="2"/>
        <v>0</v>
      </c>
      <c r="P17" s="2">
        <f t="shared" si="2"/>
        <v>0</v>
      </c>
      <c r="Q17" s="2">
        <f t="shared" si="2"/>
        <v>0</v>
      </c>
      <c r="R17" s="2">
        <f>$A$2*R2</f>
        <v>0</v>
      </c>
      <c r="S17" s="2">
        <f>$A$2*S2</f>
        <v>0</v>
      </c>
      <c r="T17" s="2">
        <f t="shared" si="2"/>
        <v>0</v>
      </c>
      <c r="U17" s="2">
        <f t="shared" si="2"/>
        <v>0</v>
      </c>
      <c r="V17" s="2">
        <f t="shared" si="2"/>
        <v>0</v>
      </c>
      <c r="W17" s="2">
        <f t="shared" si="2"/>
        <v>0</v>
      </c>
      <c r="X17" s="2">
        <f t="shared" si="2"/>
        <v>0</v>
      </c>
      <c r="Y17" s="2">
        <f t="shared" si="2"/>
        <v>0</v>
      </c>
      <c r="Z17" s="2">
        <f t="shared" si="2"/>
        <v>0</v>
      </c>
      <c r="AA17" s="2">
        <f t="shared" si="2"/>
        <v>0</v>
      </c>
      <c r="AB17" s="2">
        <f t="shared" si="2"/>
        <v>0</v>
      </c>
      <c r="AC17" s="2">
        <f t="shared" si="2"/>
        <v>0</v>
      </c>
    </row>
    <row r="18" spans="1:30" x14ac:dyDescent="0.2">
      <c r="A18" s="2">
        <v>0.125</v>
      </c>
      <c r="B18" s="2">
        <f>$A$3*B3</f>
        <v>0</v>
      </c>
      <c r="C18" s="2">
        <f>$A$3*C3</f>
        <v>0</v>
      </c>
      <c r="D18" s="2">
        <f t="shared" ref="D18:AC18" si="3">$A$3*D3</f>
        <v>0</v>
      </c>
      <c r="E18" s="2">
        <f t="shared" si="3"/>
        <v>0</v>
      </c>
      <c r="F18" s="2">
        <f t="shared" si="3"/>
        <v>0</v>
      </c>
      <c r="G18" s="2">
        <f t="shared" si="3"/>
        <v>0</v>
      </c>
      <c r="H18" s="2">
        <f t="shared" si="3"/>
        <v>0</v>
      </c>
      <c r="I18" s="2">
        <f t="shared" si="3"/>
        <v>0</v>
      </c>
      <c r="J18" s="2">
        <f t="shared" si="3"/>
        <v>0</v>
      </c>
      <c r="K18" s="2">
        <f t="shared" si="3"/>
        <v>0</v>
      </c>
      <c r="L18" s="2">
        <f t="shared" si="3"/>
        <v>0</v>
      </c>
      <c r="M18" s="2">
        <f t="shared" si="3"/>
        <v>0</v>
      </c>
      <c r="N18" s="2">
        <f t="shared" si="3"/>
        <v>0</v>
      </c>
      <c r="O18" s="2">
        <f t="shared" si="3"/>
        <v>0</v>
      </c>
      <c r="P18" s="2">
        <f t="shared" si="3"/>
        <v>0</v>
      </c>
      <c r="Q18" s="2">
        <f t="shared" si="3"/>
        <v>0</v>
      </c>
      <c r="R18" s="2">
        <f t="shared" si="3"/>
        <v>0</v>
      </c>
      <c r="S18" s="2">
        <f>$A$3*S3</f>
        <v>0</v>
      </c>
      <c r="T18" s="2">
        <f t="shared" si="3"/>
        <v>0</v>
      </c>
      <c r="U18" s="2">
        <f t="shared" si="3"/>
        <v>0</v>
      </c>
      <c r="V18" s="2">
        <f t="shared" si="3"/>
        <v>0</v>
      </c>
      <c r="W18" s="2">
        <f t="shared" si="3"/>
        <v>0</v>
      </c>
      <c r="X18" s="2">
        <f t="shared" si="3"/>
        <v>0</v>
      </c>
      <c r="Y18" s="2">
        <f t="shared" si="3"/>
        <v>0</v>
      </c>
      <c r="Z18" s="2">
        <f t="shared" si="3"/>
        <v>0</v>
      </c>
      <c r="AA18" s="2">
        <f t="shared" si="3"/>
        <v>0</v>
      </c>
      <c r="AB18" s="2">
        <f t="shared" si="3"/>
        <v>0</v>
      </c>
      <c r="AC18" s="2">
        <f t="shared" si="3"/>
        <v>0</v>
      </c>
    </row>
    <row r="19" spans="1:30" x14ac:dyDescent="0.2">
      <c r="A19" s="2">
        <v>0.25</v>
      </c>
      <c r="B19" s="2">
        <f>$A$4*B4</f>
        <v>0</v>
      </c>
      <c r="C19" s="2">
        <f>$A$4*C4</f>
        <v>0</v>
      </c>
      <c r="D19" s="2">
        <f t="shared" ref="D19:AC19" si="4">$A$4*D4</f>
        <v>0</v>
      </c>
      <c r="E19" s="2">
        <f t="shared" si="4"/>
        <v>0</v>
      </c>
      <c r="F19" s="2">
        <f t="shared" si="4"/>
        <v>0</v>
      </c>
      <c r="G19" s="2">
        <f t="shared" si="4"/>
        <v>0</v>
      </c>
      <c r="H19" s="2">
        <f t="shared" si="4"/>
        <v>0</v>
      </c>
      <c r="I19" s="2">
        <f t="shared" si="4"/>
        <v>0</v>
      </c>
      <c r="J19" s="2">
        <f t="shared" si="4"/>
        <v>0</v>
      </c>
      <c r="K19" s="2">
        <f t="shared" si="4"/>
        <v>0</v>
      </c>
      <c r="L19" s="2">
        <f t="shared" si="4"/>
        <v>0</v>
      </c>
      <c r="M19" s="2">
        <f t="shared" si="4"/>
        <v>0</v>
      </c>
      <c r="N19" s="2">
        <f t="shared" si="4"/>
        <v>0</v>
      </c>
      <c r="O19" s="2">
        <f t="shared" si="4"/>
        <v>0</v>
      </c>
      <c r="P19" s="2">
        <f t="shared" si="4"/>
        <v>0</v>
      </c>
      <c r="Q19" s="2">
        <f t="shared" si="4"/>
        <v>0</v>
      </c>
      <c r="R19" s="2">
        <f t="shared" si="4"/>
        <v>0</v>
      </c>
      <c r="S19" s="2">
        <f>$A$4*S4</f>
        <v>1</v>
      </c>
      <c r="T19" s="2">
        <f t="shared" si="4"/>
        <v>0</v>
      </c>
      <c r="U19" s="2">
        <f t="shared" si="4"/>
        <v>0.5</v>
      </c>
      <c r="V19" s="2">
        <f t="shared" si="4"/>
        <v>0</v>
      </c>
      <c r="W19" s="2">
        <f t="shared" si="4"/>
        <v>0</v>
      </c>
      <c r="X19" s="2">
        <f t="shared" si="4"/>
        <v>0</v>
      </c>
      <c r="Y19" s="2">
        <f t="shared" si="4"/>
        <v>0</v>
      </c>
      <c r="Z19" s="2">
        <f t="shared" si="4"/>
        <v>0</v>
      </c>
      <c r="AA19" s="2">
        <f t="shared" si="4"/>
        <v>0</v>
      </c>
      <c r="AB19" s="2">
        <f t="shared" si="4"/>
        <v>0</v>
      </c>
      <c r="AC19" s="2">
        <f t="shared" si="4"/>
        <v>0</v>
      </c>
    </row>
    <row r="20" spans="1:30" x14ac:dyDescent="0.2">
      <c r="A20" s="2">
        <v>0.5</v>
      </c>
      <c r="B20" s="2">
        <f>$A$5*B5</f>
        <v>0</v>
      </c>
      <c r="C20" s="2">
        <f>$A$5*C5</f>
        <v>0</v>
      </c>
      <c r="D20" s="2">
        <f t="shared" ref="D20:AC20" si="5">$A$5*D5</f>
        <v>0</v>
      </c>
      <c r="E20" s="2">
        <f t="shared" si="5"/>
        <v>0</v>
      </c>
      <c r="F20" s="2">
        <f t="shared" si="5"/>
        <v>0</v>
      </c>
      <c r="G20" s="2">
        <f t="shared" si="5"/>
        <v>0</v>
      </c>
      <c r="H20" s="2">
        <f t="shared" si="5"/>
        <v>0</v>
      </c>
      <c r="I20" s="2">
        <f t="shared" si="5"/>
        <v>0</v>
      </c>
      <c r="J20" s="2">
        <f t="shared" si="5"/>
        <v>0</v>
      </c>
      <c r="K20" s="2">
        <f t="shared" si="5"/>
        <v>0</v>
      </c>
      <c r="L20" s="2">
        <f t="shared" si="5"/>
        <v>0</v>
      </c>
      <c r="M20" s="2">
        <f t="shared" si="5"/>
        <v>0</v>
      </c>
      <c r="N20" s="2">
        <f t="shared" si="5"/>
        <v>0</v>
      </c>
      <c r="O20" s="2">
        <f t="shared" si="5"/>
        <v>0</v>
      </c>
      <c r="P20" s="2">
        <f t="shared" si="5"/>
        <v>0</v>
      </c>
      <c r="Q20" s="2">
        <f t="shared" si="5"/>
        <v>0</v>
      </c>
      <c r="R20" s="2">
        <f t="shared" si="5"/>
        <v>0</v>
      </c>
      <c r="S20" s="2">
        <f>$A$5*S5</f>
        <v>5.5</v>
      </c>
      <c r="T20" s="2">
        <f t="shared" si="5"/>
        <v>0</v>
      </c>
      <c r="U20" s="2">
        <f t="shared" si="5"/>
        <v>2.5</v>
      </c>
      <c r="V20" s="2">
        <f t="shared" si="5"/>
        <v>0</v>
      </c>
      <c r="W20" s="2">
        <f t="shared" si="5"/>
        <v>0</v>
      </c>
      <c r="X20" s="2">
        <f t="shared" si="5"/>
        <v>0</v>
      </c>
      <c r="Y20" s="2">
        <f t="shared" si="5"/>
        <v>0</v>
      </c>
      <c r="Z20" s="2">
        <f t="shared" si="5"/>
        <v>0</v>
      </c>
      <c r="AA20" s="2">
        <f t="shared" si="5"/>
        <v>0</v>
      </c>
      <c r="AB20" s="2">
        <f t="shared" si="5"/>
        <v>0</v>
      </c>
      <c r="AC20" s="2">
        <f t="shared" si="5"/>
        <v>0</v>
      </c>
    </row>
    <row r="21" spans="1:30" x14ac:dyDescent="0.2">
      <c r="A21" s="2" t="s">
        <v>7</v>
      </c>
      <c r="B21" s="2">
        <f>$A$6*B6</f>
        <v>10</v>
      </c>
      <c r="C21" s="2">
        <f>$A$6*C6</f>
        <v>5</v>
      </c>
      <c r="D21" s="2">
        <f t="shared" ref="D21:AC21" si="6">$A$6*D6</f>
        <v>3</v>
      </c>
      <c r="E21" s="2">
        <f t="shared" si="6"/>
        <v>2</v>
      </c>
      <c r="F21" s="2">
        <f t="shared" si="6"/>
        <v>4</v>
      </c>
      <c r="G21" s="2">
        <f t="shared" si="6"/>
        <v>4</v>
      </c>
      <c r="H21" s="2">
        <f t="shared" si="6"/>
        <v>2</v>
      </c>
      <c r="I21" s="2">
        <f t="shared" si="6"/>
        <v>0</v>
      </c>
      <c r="J21" s="2">
        <f t="shared" si="6"/>
        <v>0</v>
      </c>
      <c r="K21" s="2">
        <f t="shared" si="6"/>
        <v>0</v>
      </c>
      <c r="L21" s="2">
        <f t="shared" si="6"/>
        <v>37</v>
      </c>
      <c r="M21" s="2">
        <f t="shared" si="6"/>
        <v>0</v>
      </c>
      <c r="N21" s="2">
        <f t="shared" si="6"/>
        <v>0</v>
      </c>
      <c r="O21" s="2">
        <f t="shared" si="6"/>
        <v>0</v>
      </c>
      <c r="P21" s="2">
        <f t="shared" si="6"/>
        <v>0</v>
      </c>
      <c r="Q21" s="2">
        <f t="shared" si="6"/>
        <v>0</v>
      </c>
      <c r="R21" s="2">
        <f t="shared" si="6"/>
        <v>1</v>
      </c>
      <c r="S21" s="2">
        <f>$A$6*S6</f>
        <v>3</v>
      </c>
      <c r="T21" s="2">
        <f t="shared" si="6"/>
        <v>0</v>
      </c>
      <c r="U21" s="2">
        <f t="shared" si="6"/>
        <v>8</v>
      </c>
      <c r="V21" s="2">
        <f t="shared" si="6"/>
        <v>1</v>
      </c>
      <c r="W21" s="2">
        <f t="shared" si="6"/>
        <v>0</v>
      </c>
      <c r="X21" s="2">
        <f t="shared" si="6"/>
        <v>0</v>
      </c>
      <c r="Y21" s="2">
        <f t="shared" si="6"/>
        <v>0</v>
      </c>
      <c r="Z21" s="2">
        <f t="shared" si="6"/>
        <v>0</v>
      </c>
      <c r="AA21" s="2">
        <f t="shared" si="6"/>
        <v>0</v>
      </c>
      <c r="AB21" s="2">
        <f t="shared" si="6"/>
        <v>1</v>
      </c>
      <c r="AC21" s="2">
        <f t="shared" si="6"/>
        <v>3</v>
      </c>
    </row>
    <row r="22" spans="1:30" x14ac:dyDescent="0.2">
      <c r="A22" s="2">
        <v>2</v>
      </c>
      <c r="B22" s="2">
        <f>$A$7*B7</f>
        <v>208</v>
      </c>
      <c r="C22" s="2">
        <f>$A$7*C7</f>
        <v>14</v>
      </c>
      <c r="D22" s="2">
        <f t="shared" ref="D22:AC22" si="7">$A$7*D7</f>
        <v>8</v>
      </c>
      <c r="E22" s="2">
        <f t="shared" si="7"/>
        <v>8</v>
      </c>
      <c r="F22" s="2">
        <f t="shared" si="7"/>
        <v>10</v>
      </c>
      <c r="G22" s="2">
        <f t="shared" si="7"/>
        <v>8</v>
      </c>
      <c r="H22" s="2">
        <f t="shared" si="7"/>
        <v>10</v>
      </c>
      <c r="I22" s="2">
        <f t="shared" si="7"/>
        <v>2</v>
      </c>
      <c r="J22" s="2">
        <f t="shared" si="7"/>
        <v>0</v>
      </c>
      <c r="K22" s="2">
        <f t="shared" si="7"/>
        <v>6</v>
      </c>
      <c r="L22" s="2">
        <f t="shared" si="7"/>
        <v>106</v>
      </c>
      <c r="M22" s="2">
        <f t="shared" si="7"/>
        <v>0</v>
      </c>
      <c r="N22" s="2">
        <f t="shared" si="7"/>
        <v>4</v>
      </c>
      <c r="O22" s="2">
        <f t="shared" si="7"/>
        <v>0</v>
      </c>
      <c r="P22" s="2">
        <f t="shared" si="7"/>
        <v>0</v>
      </c>
      <c r="Q22" s="2">
        <f t="shared" si="7"/>
        <v>6</v>
      </c>
      <c r="R22" s="2">
        <f t="shared" si="7"/>
        <v>2</v>
      </c>
      <c r="S22" s="2">
        <f>$A$7*S7</f>
        <v>0</v>
      </c>
      <c r="T22" s="2">
        <f t="shared" si="7"/>
        <v>0</v>
      </c>
      <c r="U22" s="2">
        <f t="shared" si="7"/>
        <v>16</v>
      </c>
      <c r="V22" s="2">
        <f t="shared" si="7"/>
        <v>4</v>
      </c>
      <c r="W22" s="2">
        <f t="shared" si="7"/>
        <v>0</v>
      </c>
      <c r="X22" s="2">
        <f t="shared" si="7"/>
        <v>0</v>
      </c>
      <c r="Y22" s="2">
        <f t="shared" si="7"/>
        <v>0</v>
      </c>
      <c r="Z22" s="2">
        <f t="shared" si="7"/>
        <v>10</v>
      </c>
      <c r="AA22" s="2">
        <f t="shared" si="7"/>
        <v>0</v>
      </c>
      <c r="AB22" s="2">
        <f t="shared" si="7"/>
        <v>8</v>
      </c>
      <c r="AC22" s="2">
        <f t="shared" si="7"/>
        <v>14</v>
      </c>
    </row>
    <row r="23" spans="1:30" x14ac:dyDescent="0.2">
      <c r="A23" s="2">
        <v>4</v>
      </c>
      <c r="B23" s="2">
        <f>$A$8*B8</f>
        <v>268</v>
      </c>
      <c r="C23" s="2">
        <f>$A$8*C8</f>
        <v>4</v>
      </c>
      <c r="D23" s="2">
        <f t="shared" ref="D23:AC23" si="8">$A$8*D8</f>
        <v>4</v>
      </c>
      <c r="E23" s="2">
        <f t="shared" si="8"/>
        <v>0</v>
      </c>
      <c r="F23" s="2">
        <f t="shared" si="8"/>
        <v>20</v>
      </c>
      <c r="G23" s="2">
        <f t="shared" si="8"/>
        <v>0</v>
      </c>
      <c r="H23" s="2">
        <f t="shared" si="8"/>
        <v>16</v>
      </c>
      <c r="I23" s="2">
        <f t="shared" si="8"/>
        <v>8</v>
      </c>
      <c r="J23" s="2">
        <f t="shared" si="8"/>
        <v>80</v>
      </c>
      <c r="K23" s="2">
        <f t="shared" si="8"/>
        <v>32</v>
      </c>
      <c r="L23" s="2">
        <f t="shared" si="8"/>
        <v>420</v>
      </c>
      <c r="M23" s="2">
        <f t="shared" si="8"/>
        <v>16</v>
      </c>
      <c r="N23" s="2">
        <f t="shared" si="8"/>
        <v>4</v>
      </c>
      <c r="O23" s="2">
        <f t="shared" si="8"/>
        <v>0</v>
      </c>
      <c r="P23" s="2">
        <f t="shared" si="8"/>
        <v>28</v>
      </c>
      <c r="Q23" s="2">
        <f t="shared" si="8"/>
        <v>64</v>
      </c>
      <c r="R23" s="2">
        <f t="shared" si="8"/>
        <v>12</v>
      </c>
      <c r="S23" s="2">
        <f>$A$8*S8</f>
        <v>0</v>
      </c>
      <c r="T23" s="2">
        <f t="shared" si="8"/>
        <v>12</v>
      </c>
      <c r="U23" s="2">
        <f t="shared" si="8"/>
        <v>36</v>
      </c>
      <c r="V23" s="2">
        <f t="shared" si="8"/>
        <v>8</v>
      </c>
      <c r="W23" s="2">
        <f t="shared" si="8"/>
        <v>0</v>
      </c>
      <c r="X23" s="2">
        <f t="shared" si="8"/>
        <v>0</v>
      </c>
      <c r="Y23" s="2">
        <f t="shared" si="8"/>
        <v>0</v>
      </c>
      <c r="Z23" s="2">
        <f t="shared" si="8"/>
        <v>20</v>
      </c>
      <c r="AA23" s="2">
        <f t="shared" si="8"/>
        <v>4</v>
      </c>
      <c r="AB23" s="2">
        <f t="shared" si="8"/>
        <v>0</v>
      </c>
      <c r="AC23" s="2">
        <f t="shared" si="8"/>
        <v>16</v>
      </c>
    </row>
    <row r="24" spans="1:30" x14ac:dyDescent="0.2">
      <c r="A24" s="2">
        <v>8</v>
      </c>
      <c r="B24" s="2">
        <f>$A$9*B9</f>
        <v>8</v>
      </c>
      <c r="C24" s="2">
        <f>$A$9*C9</f>
        <v>0</v>
      </c>
      <c r="D24" s="2">
        <f t="shared" ref="D24:AC24" si="9">$A$9*D9</f>
        <v>0</v>
      </c>
      <c r="E24" s="2">
        <f t="shared" si="9"/>
        <v>0</v>
      </c>
      <c r="F24" s="2">
        <f t="shared" si="9"/>
        <v>0</v>
      </c>
      <c r="G24" s="2">
        <f t="shared" si="9"/>
        <v>0</v>
      </c>
      <c r="H24" s="2">
        <f t="shared" si="9"/>
        <v>32</v>
      </c>
      <c r="I24" s="2">
        <f t="shared" si="9"/>
        <v>8</v>
      </c>
      <c r="J24" s="2">
        <f t="shared" si="9"/>
        <v>168</v>
      </c>
      <c r="K24" s="2">
        <f t="shared" si="9"/>
        <v>40</v>
      </c>
      <c r="L24" s="2">
        <f t="shared" si="9"/>
        <v>376</v>
      </c>
      <c r="M24" s="2">
        <f t="shared" si="9"/>
        <v>216</v>
      </c>
      <c r="N24" s="2">
        <f t="shared" si="9"/>
        <v>8</v>
      </c>
      <c r="O24" s="2">
        <f t="shared" si="9"/>
        <v>8</v>
      </c>
      <c r="P24" s="2">
        <f t="shared" si="9"/>
        <v>88</v>
      </c>
      <c r="Q24" s="2">
        <f t="shared" si="9"/>
        <v>320</v>
      </c>
      <c r="R24" s="2">
        <f t="shared" si="9"/>
        <v>104</v>
      </c>
      <c r="S24" s="2">
        <f t="shared" ref="S24" si="10">$A$9*S9</f>
        <v>0</v>
      </c>
      <c r="T24" s="2">
        <f>$A$9*T9</f>
        <v>120</v>
      </c>
      <c r="U24" s="2">
        <f t="shared" si="9"/>
        <v>144</v>
      </c>
      <c r="V24" s="2">
        <f t="shared" si="9"/>
        <v>32</v>
      </c>
      <c r="W24" s="2">
        <f t="shared" si="9"/>
        <v>0</v>
      </c>
      <c r="X24" s="2">
        <f t="shared" si="9"/>
        <v>0</v>
      </c>
      <c r="Y24" s="2">
        <f t="shared" si="9"/>
        <v>0</v>
      </c>
      <c r="Z24" s="2">
        <f t="shared" si="9"/>
        <v>8</v>
      </c>
      <c r="AA24" s="2">
        <f t="shared" si="9"/>
        <v>32</v>
      </c>
      <c r="AB24" s="2">
        <f t="shared" si="9"/>
        <v>0</v>
      </c>
      <c r="AC24" s="2">
        <f t="shared" si="9"/>
        <v>32</v>
      </c>
    </row>
    <row r="25" spans="1:30" x14ac:dyDescent="0.2">
      <c r="A25" s="2">
        <v>16</v>
      </c>
      <c r="B25" s="2">
        <f>$A$10*B10</f>
        <v>16</v>
      </c>
      <c r="C25" s="2">
        <f>$A$10*C10</f>
        <v>0</v>
      </c>
      <c r="D25" s="2">
        <f t="shared" ref="D25:AC25" si="11">$A$10*D10</f>
        <v>0</v>
      </c>
      <c r="E25" s="2">
        <f t="shared" si="11"/>
        <v>0</v>
      </c>
      <c r="F25" s="2">
        <f t="shared" si="11"/>
        <v>0</v>
      </c>
      <c r="G25" s="2">
        <f t="shared" si="11"/>
        <v>0</v>
      </c>
      <c r="H25" s="2">
        <f t="shared" si="11"/>
        <v>48</v>
      </c>
      <c r="I25" s="2">
        <f t="shared" si="11"/>
        <v>80</v>
      </c>
      <c r="J25" s="2">
        <f t="shared" si="11"/>
        <v>0</v>
      </c>
      <c r="K25" s="2">
        <f t="shared" si="11"/>
        <v>32</v>
      </c>
      <c r="L25" s="2">
        <f t="shared" si="11"/>
        <v>128</v>
      </c>
      <c r="M25" s="2">
        <f t="shared" si="11"/>
        <v>48</v>
      </c>
      <c r="N25" s="2">
        <f t="shared" si="11"/>
        <v>0</v>
      </c>
      <c r="O25" s="2">
        <f t="shared" si="11"/>
        <v>0</v>
      </c>
      <c r="P25" s="2">
        <f t="shared" si="11"/>
        <v>32</v>
      </c>
      <c r="Q25" s="2">
        <f t="shared" si="11"/>
        <v>320</v>
      </c>
      <c r="R25" s="2">
        <f t="shared" si="11"/>
        <v>64</v>
      </c>
      <c r="S25" s="2">
        <f t="shared" ref="S25" si="12">$A$10*S10</f>
        <v>0</v>
      </c>
      <c r="T25" s="2">
        <f t="shared" si="11"/>
        <v>0</v>
      </c>
      <c r="U25" s="2">
        <f t="shared" si="11"/>
        <v>80</v>
      </c>
      <c r="V25" s="2">
        <f t="shared" si="11"/>
        <v>0</v>
      </c>
      <c r="W25" s="2">
        <f t="shared" si="11"/>
        <v>272</v>
      </c>
      <c r="X25" s="2">
        <f t="shared" si="11"/>
        <v>112</v>
      </c>
      <c r="Y25" s="2">
        <f t="shared" si="11"/>
        <v>0</v>
      </c>
      <c r="Z25" s="2">
        <f t="shared" si="11"/>
        <v>0</v>
      </c>
      <c r="AA25" s="2">
        <f t="shared" si="11"/>
        <v>176</v>
      </c>
      <c r="AB25" s="2">
        <f t="shared" si="11"/>
        <v>0</v>
      </c>
      <c r="AC25" s="2">
        <f t="shared" si="11"/>
        <v>32</v>
      </c>
    </row>
    <row r="26" spans="1:30" x14ac:dyDescent="0.2">
      <c r="A26" s="2">
        <v>32</v>
      </c>
      <c r="B26" s="2">
        <f>$A$11*B11</f>
        <v>0</v>
      </c>
      <c r="C26" s="2">
        <f>$A$11*C11</f>
        <v>0</v>
      </c>
      <c r="D26" s="2">
        <f t="shared" ref="D26:AC26" si="13">$A$11*D11</f>
        <v>0</v>
      </c>
      <c r="E26" s="2">
        <f t="shared" si="13"/>
        <v>0</v>
      </c>
      <c r="F26" s="2">
        <f t="shared" si="13"/>
        <v>0</v>
      </c>
      <c r="G26" s="2">
        <f t="shared" si="13"/>
        <v>0</v>
      </c>
      <c r="H26" s="2">
        <f t="shared" si="13"/>
        <v>0</v>
      </c>
      <c r="I26" s="2">
        <f t="shared" si="13"/>
        <v>128</v>
      </c>
      <c r="J26" s="2">
        <f t="shared" si="13"/>
        <v>0</v>
      </c>
      <c r="K26" s="2">
        <f t="shared" si="13"/>
        <v>0</v>
      </c>
      <c r="L26" s="2">
        <f t="shared" si="13"/>
        <v>32</v>
      </c>
      <c r="M26" s="2">
        <f t="shared" si="13"/>
        <v>64</v>
      </c>
      <c r="N26" s="2">
        <f t="shared" si="13"/>
        <v>0</v>
      </c>
      <c r="O26" s="2">
        <f t="shared" si="13"/>
        <v>0</v>
      </c>
      <c r="P26" s="2">
        <f t="shared" si="13"/>
        <v>0</v>
      </c>
      <c r="Q26" s="2">
        <f t="shared" si="13"/>
        <v>736</v>
      </c>
      <c r="R26" s="2">
        <f t="shared" si="13"/>
        <v>0</v>
      </c>
      <c r="S26" s="2">
        <f t="shared" ref="S26" si="14">$A$11*S11</f>
        <v>0</v>
      </c>
      <c r="T26" s="2">
        <f t="shared" si="13"/>
        <v>0</v>
      </c>
      <c r="U26" s="2">
        <f t="shared" si="13"/>
        <v>0</v>
      </c>
      <c r="V26" s="2">
        <f t="shared" si="13"/>
        <v>0</v>
      </c>
      <c r="W26" s="2">
        <f t="shared" si="13"/>
        <v>800</v>
      </c>
      <c r="X26" s="2">
        <f t="shared" si="13"/>
        <v>128</v>
      </c>
      <c r="Y26" s="2">
        <f t="shared" si="13"/>
        <v>0</v>
      </c>
      <c r="Z26" s="2">
        <f t="shared" si="13"/>
        <v>0</v>
      </c>
      <c r="AA26" s="2">
        <f t="shared" si="13"/>
        <v>352</v>
      </c>
      <c r="AB26" s="2">
        <f t="shared" si="13"/>
        <v>0</v>
      </c>
      <c r="AC26" s="2">
        <f t="shared" si="13"/>
        <v>32</v>
      </c>
    </row>
    <row r="27" spans="1:30" x14ac:dyDescent="0.2">
      <c r="A27" s="2" t="s">
        <v>8</v>
      </c>
      <c r="B27" s="2">
        <f>$A$12*B12</f>
        <v>0</v>
      </c>
      <c r="C27" s="2">
        <f>$A$12*C12</f>
        <v>0</v>
      </c>
      <c r="D27" s="2">
        <f t="shared" ref="D27:AC27" si="15">$A$12*D12</f>
        <v>0</v>
      </c>
      <c r="E27" s="2">
        <f t="shared" si="15"/>
        <v>0</v>
      </c>
      <c r="F27" s="2">
        <f t="shared" si="15"/>
        <v>0</v>
      </c>
      <c r="G27" s="2">
        <f t="shared" si="15"/>
        <v>0</v>
      </c>
      <c r="H27" s="2">
        <f t="shared" si="15"/>
        <v>0</v>
      </c>
      <c r="I27" s="2">
        <f t="shared" si="15"/>
        <v>64</v>
      </c>
      <c r="J27" s="2">
        <f t="shared" si="15"/>
        <v>0</v>
      </c>
      <c r="K27" s="2">
        <f t="shared" si="15"/>
        <v>0</v>
      </c>
      <c r="L27" s="2">
        <f t="shared" si="15"/>
        <v>0</v>
      </c>
      <c r="M27" s="2">
        <f t="shared" si="15"/>
        <v>0</v>
      </c>
      <c r="N27" s="2">
        <f t="shared" si="15"/>
        <v>0</v>
      </c>
      <c r="O27" s="2">
        <f t="shared" si="15"/>
        <v>0</v>
      </c>
      <c r="P27" s="2">
        <f t="shared" si="15"/>
        <v>0</v>
      </c>
      <c r="Q27" s="2">
        <f t="shared" si="15"/>
        <v>576</v>
      </c>
      <c r="R27" s="2">
        <f t="shared" si="15"/>
        <v>0</v>
      </c>
      <c r="S27" s="2">
        <f t="shared" ref="S27" si="16">$A$12*S12</f>
        <v>0</v>
      </c>
      <c r="T27" s="2">
        <f t="shared" si="15"/>
        <v>0</v>
      </c>
      <c r="U27" s="2">
        <f t="shared" si="15"/>
        <v>0</v>
      </c>
      <c r="V27" s="2">
        <f t="shared" si="15"/>
        <v>0</v>
      </c>
      <c r="W27" s="2">
        <f t="shared" si="15"/>
        <v>960</v>
      </c>
      <c r="X27" s="2">
        <f t="shared" si="15"/>
        <v>0</v>
      </c>
      <c r="Y27" s="2">
        <f t="shared" si="15"/>
        <v>0</v>
      </c>
      <c r="Z27" s="2">
        <f t="shared" si="15"/>
        <v>0</v>
      </c>
      <c r="AA27" s="2">
        <f t="shared" si="15"/>
        <v>64</v>
      </c>
      <c r="AB27" s="2">
        <f t="shared" si="15"/>
        <v>0</v>
      </c>
      <c r="AC27" s="2">
        <f t="shared" si="15"/>
        <v>0</v>
      </c>
    </row>
    <row r="28" spans="1:30" x14ac:dyDescent="0.2">
      <c r="A28" s="2" t="s">
        <v>37</v>
      </c>
      <c r="B28" s="2">
        <f t="shared" ref="B28:R28" si="17">SUM(B2:B12)</f>
        <v>183</v>
      </c>
      <c r="C28" s="2">
        <f t="shared" si="17"/>
        <v>13</v>
      </c>
      <c r="D28" s="2">
        <f t="shared" si="17"/>
        <v>8</v>
      </c>
      <c r="E28" s="2">
        <f t="shared" si="17"/>
        <v>6</v>
      </c>
      <c r="F28" s="2">
        <f t="shared" si="17"/>
        <v>14</v>
      </c>
      <c r="G28" s="2">
        <f t="shared" si="17"/>
        <v>8</v>
      </c>
      <c r="H28" s="2">
        <f t="shared" si="17"/>
        <v>18</v>
      </c>
      <c r="I28" s="2">
        <f t="shared" si="17"/>
        <v>14</v>
      </c>
      <c r="J28" s="2">
        <f t="shared" si="17"/>
        <v>41</v>
      </c>
      <c r="K28" s="2">
        <f t="shared" si="17"/>
        <v>18</v>
      </c>
      <c r="L28" s="2">
        <f t="shared" si="17"/>
        <v>251</v>
      </c>
      <c r="M28" s="2">
        <f t="shared" si="17"/>
        <v>36</v>
      </c>
      <c r="N28" s="2">
        <f t="shared" si="17"/>
        <v>4</v>
      </c>
      <c r="O28" s="2">
        <f t="shared" si="17"/>
        <v>1</v>
      </c>
      <c r="P28" s="2">
        <f t="shared" si="17"/>
        <v>20</v>
      </c>
      <c r="Q28" s="2">
        <f t="shared" si="17"/>
        <v>111</v>
      </c>
      <c r="R28" s="2">
        <f t="shared" si="17"/>
        <v>22</v>
      </c>
      <c r="S28" s="2">
        <f>SUM(S2:S12)</f>
        <v>18</v>
      </c>
      <c r="T28" s="2">
        <f t="shared" ref="T28:AC28" si="18">SUM(T2:T12)</f>
        <v>18</v>
      </c>
      <c r="U28" s="2">
        <f t="shared" si="18"/>
        <v>55</v>
      </c>
      <c r="V28" s="2">
        <f t="shared" si="18"/>
        <v>9</v>
      </c>
      <c r="W28" s="2">
        <f t="shared" si="18"/>
        <v>57</v>
      </c>
      <c r="X28" s="2">
        <f t="shared" si="18"/>
        <v>11</v>
      </c>
      <c r="Y28" s="2">
        <f t="shared" si="18"/>
        <v>0</v>
      </c>
      <c r="Z28" s="2">
        <f t="shared" si="18"/>
        <v>11</v>
      </c>
      <c r="AA28" s="2">
        <f t="shared" si="18"/>
        <v>28</v>
      </c>
      <c r="AB28" s="2">
        <f t="shared" si="18"/>
        <v>5</v>
      </c>
      <c r="AC28" s="2">
        <f t="shared" si="18"/>
        <v>21</v>
      </c>
      <c r="AD28" s="2">
        <f>SUM(B28:AC28)</f>
        <v>1001</v>
      </c>
    </row>
    <row r="29" spans="1:30" x14ac:dyDescent="0.2">
      <c r="A29" s="2" t="s">
        <v>44</v>
      </c>
      <c r="B29" s="2">
        <f>SUM(B17:B27)</f>
        <v>510</v>
      </c>
      <c r="C29" s="2">
        <f t="shared" ref="C29:AC29" si="19">SUM(C17:C27)</f>
        <v>23</v>
      </c>
      <c r="D29" s="2">
        <f t="shared" si="19"/>
        <v>15</v>
      </c>
      <c r="E29" s="2">
        <f t="shared" si="19"/>
        <v>10</v>
      </c>
      <c r="F29" s="2">
        <f t="shared" si="19"/>
        <v>34</v>
      </c>
      <c r="G29" s="2">
        <f t="shared" si="19"/>
        <v>12</v>
      </c>
      <c r="H29" s="2">
        <f t="shared" si="19"/>
        <v>108</v>
      </c>
      <c r="I29" s="2">
        <f t="shared" si="19"/>
        <v>290</v>
      </c>
      <c r="J29" s="2">
        <f t="shared" si="19"/>
        <v>248</v>
      </c>
      <c r="K29" s="2">
        <f t="shared" si="19"/>
        <v>110</v>
      </c>
      <c r="L29" s="2">
        <f t="shared" si="19"/>
        <v>1099</v>
      </c>
      <c r="M29" s="2">
        <f t="shared" si="19"/>
        <v>344</v>
      </c>
      <c r="N29" s="2">
        <f t="shared" si="19"/>
        <v>16</v>
      </c>
      <c r="O29" s="2">
        <f t="shared" si="19"/>
        <v>8</v>
      </c>
      <c r="P29" s="2">
        <f t="shared" si="19"/>
        <v>148</v>
      </c>
      <c r="Q29" s="2">
        <f t="shared" si="19"/>
        <v>2022</v>
      </c>
      <c r="R29" s="2">
        <f t="shared" si="19"/>
        <v>183</v>
      </c>
      <c r="S29" s="2">
        <f t="shared" si="19"/>
        <v>9.5</v>
      </c>
      <c r="T29" s="2">
        <f t="shared" si="19"/>
        <v>132</v>
      </c>
      <c r="U29" s="2">
        <f t="shared" si="19"/>
        <v>287</v>
      </c>
      <c r="V29" s="2">
        <f t="shared" si="19"/>
        <v>45</v>
      </c>
      <c r="W29" s="2">
        <f t="shared" si="19"/>
        <v>2032</v>
      </c>
      <c r="X29" s="2">
        <f t="shared" si="19"/>
        <v>240</v>
      </c>
      <c r="Y29" s="2">
        <f t="shared" si="19"/>
        <v>0</v>
      </c>
      <c r="Z29" s="2">
        <f t="shared" si="19"/>
        <v>38</v>
      </c>
      <c r="AA29" s="2">
        <f t="shared" si="19"/>
        <v>628</v>
      </c>
      <c r="AB29" s="2">
        <f t="shared" si="19"/>
        <v>9</v>
      </c>
      <c r="AC29" s="2">
        <f t="shared" si="19"/>
        <v>129</v>
      </c>
    </row>
  </sheetData>
  <conditionalFormatting sqref="B2:H12">
    <cfRule type="colorScale" priority="3">
      <colorScale>
        <cfvo type="min"/>
        <cfvo type="max"/>
        <color rgb="FFFCFCFF"/>
        <color rgb="FF63BE7B"/>
      </colorScale>
    </cfRule>
  </conditionalFormatting>
  <conditionalFormatting sqref="B17:AC2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AC12">
    <cfRule type="colorScale" priority="1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99"/>
  <sheetViews>
    <sheetView topLeftCell="A55" zoomScale="70" zoomScaleNormal="70" workbookViewId="0">
      <pane xSplit="1" topLeftCell="B1" activePane="topRight" state="frozen"/>
      <selection pane="topRight" activeCell="Q79" sqref="Q79"/>
    </sheetView>
  </sheetViews>
  <sheetFormatPr baseColWidth="10" defaultColWidth="10.6640625" defaultRowHeight="16" x14ac:dyDescent="0.2"/>
  <cols>
    <col min="1" max="1" width="10.6640625" style="2"/>
    <col min="2" max="2" width="13.1640625" style="2" customWidth="1"/>
    <col min="3" max="7" width="10.6640625" style="2"/>
    <col min="8" max="9" width="14.1640625" style="2" customWidth="1"/>
    <col min="10" max="10" width="10.6640625" style="2"/>
    <col min="11" max="11" width="17" style="2" customWidth="1"/>
    <col min="12" max="14" width="10.6640625" style="2"/>
    <col min="15" max="15" width="14.1640625" style="2" customWidth="1"/>
    <col min="16" max="16" width="10.6640625" style="2"/>
    <col min="17" max="17" width="12" style="2" customWidth="1"/>
    <col min="18" max="19" width="10.6640625" style="2"/>
    <col min="20" max="20" width="12.33203125" style="2" customWidth="1"/>
    <col min="21" max="22" width="10.6640625" style="2"/>
    <col min="23" max="23" width="13.1640625" style="2" customWidth="1"/>
    <col min="24" max="28" width="10.6640625" style="2"/>
    <col min="29" max="29" width="18.83203125" style="2" customWidth="1"/>
    <col min="30" max="30" width="40.83203125" style="2" customWidth="1"/>
    <col min="31" max="16384" width="10.6640625" style="2"/>
  </cols>
  <sheetData>
    <row r="1" spans="1:30" ht="51" x14ac:dyDescent="0.2">
      <c r="A1" s="4" t="s">
        <v>9</v>
      </c>
      <c r="B1" s="4" t="s">
        <v>10</v>
      </c>
      <c r="C1" s="4" t="s">
        <v>34</v>
      </c>
      <c r="D1" s="4" t="s">
        <v>0</v>
      </c>
      <c r="E1" s="4" t="s">
        <v>35</v>
      </c>
      <c r="F1" s="4" t="s">
        <v>1</v>
      </c>
      <c r="G1" s="4" t="s">
        <v>2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3</v>
      </c>
      <c r="M1" s="4" t="s">
        <v>20</v>
      </c>
      <c r="N1" s="4" t="s">
        <v>21</v>
      </c>
      <c r="O1" s="11" t="s">
        <v>22</v>
      </c>
      <c r="P1" s="4" t="s">
        <v>23</v>
      </c>
      <c r="Q1" s="4" t="s">
        <v>24</v>
      </c>
      <c r="R1" s="4" t="s">
        <v>25</v>
      </c>
      <c r="S1" s="11" t="s">
        <v>26</v>
      </c>
      <c r="T1" s="4" t="s">
        <v>27</v>
      </c>
      <c r="U1" s="4" t="s">
        <v>28</v>
      </c>
      <c r="V1" s="4" t="s">
        <v>29</v>
      </c>
      <c r="W1" s="4" t="s">
        <v>5</v>
      </c>
      <c r="X1" s="4" t="s">
        <v>30</v>
      </c>
      <c r="Y1" s="4" t="s">
        <v>31</v>
      </c>
      <c r="Z1" s="4" t="s">
        <v>4</v>
      </c>
      <c r="AA1" s="4" t="s">
        <v>6</v>
      </c>
      <c r="AB1" s="4" t="s">
        <v>32</v>
      </c>
      <c r="AC1" s="4" t="s">
        <v>33</v>
      </c>
    </row>
    <row r="2" spans="1:30" x14ac:dyDescent="0.2">
      <c r="B2" s="6">
        <f>B15/B14</f>
        <v>2.7868852459016393</v>
      </c>
      <c r="C2" s="6">
        <f t="shared" ref="C2:AC2" si="0">C15/C14</f>
        <v>1.7692307692307692</v>
      </c>
      <c r="D2" s="6">
        <f t="shared" si="0"/>
        <v>1.875</v>
      </c>
      <c r="E2" s="6">
        <f t="shared" si="0"/>
        <v>1.6666666666666667</v>
      </c>
      <c r="F2" s="6">
        <f t="shared" si="0"/>
        <v>2.4285714285714284</v>
      </c>
      <c r="G2" s="6">
        <f t="shared" si="0"/>
        <v>1.5</v>
      </c>
      <c r="H2" s="6">
        <f t="shared" si="0"/>
        <v>6</v>
      </c>
      <c r="I2" s="6">
        <f t="shared" si="0"/>
        <v>20.714285714285715</v>
      </c>
      <c r="J2" s="6">
        <f t="shared" si="0"/>
        <v>4.2926829268292686</v>
      </c>
      <c r="K2" s="6">
        <f t="shared" si="0"/>
        <v>6.1111111111111107</v>
      </c>
      <c r="L2" s="6">
        <f t="shared" si="0"/>
        <v>2.9442231075697212</v>
      </c>
      <c r="M2" s="6">
        <f t="shared" si="0"/>
        <v>9.5555555555555554</v>
      </c>
      <c r="N2" s="6">
        <f t="shared" si="0"/>
        <v>4</v>
      </c>
      <c r="O2" s="6"/>
      <c r="P2" s="6">
        <f t="shared" si="0"/>
        <v>7.4</v>
      </c>
      <c r="Q2" s="6">
        <f t="shared" si="0"/>
        <v>13.027027027027026</v>
      </c>
      <c r="R2" s="6">
        <f t="shared" si="0"/>
        <v>8.3181818181818183</v>
      </c>
      <c r="S2" s="6">
        <f t="shared" si="0"/>
        <v>0.52777777777777779</v>
      </c>
      <c r="T2" s="6">
        <f t="shared" si="0"/>
        <v>7.333333333333333</v>
      </c>
      <c r="U2" s="6">
        <f t="shared" si="0"/>
        <v>5.2181818181818178</v>
      </c>
      <c r="V2" s="6">
        <f t="shared" si="0"/>
        <v>5</v>
      </c>
      <c r="W2" s="6">
        <f t="shared" si="0"/>
        <v>35.649122807017541</v>
      </c>
      <c r="X2" s="6">
        <f t="shared" si="0"/>
        <v>21.818181818181817</v>
      </c>
      <c r="Y2" s="6" t="e">
        <f t="shared" si="0"/>
        <v>#DIV/0!</v>
      </c>
      <c r="Z2" s="6">
        <f t="shared" si="0"/>
        <v>3.4545454545454546</v>
      </c>
      <c r="AA2" s="6">
        <f t="shared" si="0"/>
        <v>22.428571428571427</v>
      </c>
      <c r="AB2" s="6">
        <f t="shared" si="0"/>
        <v>1.8</v>
      </c>
      <c r="AC2" s="6">
        <f t="shared" si="0"/>
        <v>6.1428571428571432</v>
      </c>
    </row>
    <row r="3" spans="1:30" x14ac:dyDescent="0.2">
      <c r="A3" s="2">
        <v>6.25E-2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30" x14ac:dyDescent="0.2">
      <c r="A4" s="2">
        <v>0.125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30" x14ac:dyDescent="0.2">
      <c r="A5" s="2">
        <v>0.25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0.5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30" x14ac:dyDescent="0.2">
      <c r="A6" s="2">
        <v>0.5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P6" s="2">
        <v>0</v>
      </c>
      <c r="Q6" s="2">
        <v>0</v>
      </c>
      <c r="R6" s="2">
        <v>0</v>
      </c>
      <c r="S6" s="2">
        <v>5.5</v>
      </c>
      <c r="T6" s="2">
        <v>0</v>
      </c>
      <c r="U6" s="2">
        <v>2.5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30" x14ac:dyDescent="0.2">
      <c r="A7" s="2" t="s">
        <v>7</v>
      </c>
      <c r="B7" s="2">
        <v>10</v>
      </c>
      <c r="C7" s="2">
        <v>5</v>
      </c>
      <c r="D7" s="2">
        <v>3</v>
      </c>
      <c r="E7" s="2">
        <v>2</v>
      </c>
      <c r="F7" s="2">
        <v>4</v>
      </c>
      <c r="G7" s="2">
        <v>4</v>
      </c>
      <c r="H7" s="2">
        <v>2</v>
      </c>
      <c r="I7" s="2">
        <v>0</v>
      </c>
      <c r="J7" s="2">
        <v>0</v>
      </c>
      <c r="K7" s="2">
        <v>0</v>
      </c>
      <c r="L7" s="2">
        <v>37</v>
      </c>
      <c r="M7" s="2">
        <v>0</v>
      </c>
      <c r="N7" s="2">
        <v>0</v>
      </c>
      <c r="P7" s="2">
        <v>0</v>
      </c>
      <c r="Q7" s="2">
        <v>0</v>
      </c>
      <c r="R7" s="2">
        <v>1</v>
      </c>
      <c r="S7" s="2">
        <v>3</v>
      </c>
      <c r="T7" s="2">
        <v>0</v>
      </c>
      <c r="U7" s="2">
        <v>8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3</v>
      </c>
    </row>
    <row r="8" spans="1:30" x14ac:dyDescent="0.2">
      <c r="A8" s="2">
        <v>2</v>
      </c>
      <c r="B8" s="2">
        <v>208</v>
      </c>
      <c r="C8" s="2">
        <v>14</v>
      </c>
      <c r="D8" s="2">
        <v>8</v>
      </c>
      <c r="E8" s="2">
        <v>8</v>
      </c>
      <c r="F8" s="2">
        <v>10</v>
      </c>
      <c r="G8" s="2">
        <v>8</v>
      </c>
      <c r="H8" s="2">
        <v>10</v>
      </c>
      <c r="I8" s="2">
        <v>2</v>
      </c>
      <c r="J8" s="2">
        <v>0</v>
      </c>
      <c r="K8" s="2">
        <v>6</v>
      </c>
      <c r="L8" s="2">
        <v>106</v>
      </c>
      <c r="M8" s="2">
        <v>0</v>
      </c>
      <c r="N8" s="2">
        <v>4</v>
      </c>
      <c r="P8" s="2">
        <v>0</v>
      </c>
      <c r="Q8" s="2">
        <v>6</v>
      </c>
      <c r="R8" s="2">
        <v>2</v>
      </c>
      <c r="S8" s="2">
        <v>0</v>
      </c>
      <c r="T8" s="2">
        <v>0</v>
      </c>
      <c r="U8" s="2">
        <v>16</v>
      </c>
      <c r="V8" s="2">
        <v>4</v>
      </c>
      <c r="W8" s="2">
        <v>0</v>
      </c>
      <c r="X8" s="2">
        <v>0</v>
      </c>
      <c r="Y8" s="2">
        <v>0</v>
      </c>
      <c r="Z8" s="2">
        <v>10</v>
      </c>
      <c r="AA8" s="2">
        <v>0</v>
      </c>
      <c r="AB8" s="2">
        <v>8</v>
      </c>
      <c r="AC8" s="2">
        <v>14</v>
      </c>
    </row>
    <row r="9" spans="1:30" x14ac:dyDescent="0.2">
      <c r="A9" s="2">
        <v>4</v>
      </c>
      <c r="B9" s="2">
        <v>268</v>
      </c>
      <c r="C9" s="2">
        <v>4</v>
      </c>
      <c r="D9" s="2">
        <v>4</v>
      </c>
      <c r="E9" s="2">
        <v>0</v>
      </c>
      <c r="F9" s="2">
        <v>20</v>
      </c>
      <c r="G9" s="2">
        <v>0</v>
      </c>
      <c r="H9" s="2">
        <v>16</v>
      </c>
      <c r="I9" s="2">
        <v>8</v>
      </c>
      <c r="J9" s="2">
        <v>8</v>
      </c>
      <c r="K9" s="2">
        <v>32</v>
      </c>
      <c r="L9" s="2">
        <v>60</v>
      </c>
      <c r="M9" s="2">
        <v>16</v>
      </c>
      <c r="N9" s="2">
        <v>4</v>
      </c>
      <c r="P9" s="2">
        <v>28</v>
      </c>
      <c r="Q9" s="2">
        <v>64</v>
      </c>
      <c r="R9" s="2">
        <v>12</v>
      </c>
      <c r="S9" s="2">
        <v>0</v>
      </c>
      <c r="T9" s="2">
        <v>12</v>
      </c>
      <c r="U9" s="2">
        <v>36</v>
      </c>
      <c r="V9" s="2">
        <v>8</v>
      </c>
      <c r="W9" s="2">
        <v>0</v>
      </c>
      <c r="X9" s="2">
        <v>0</v>
      </c>
      <c r="Y9" s="2">
        <v>0</v>
      </c>
      <c r="Z9" s="2">
        <v>20</v>
      </c>
      <c r="AA9" s="2">
        <v>4</v>
      </c>
      <c r="AB9" s="2">
        <v>0</v>
      </c>
      <c r="AC9" s="2">
        <v>16</v>
      </c>
    </row>
    <row r="10" spans="1:30" x14ac:dyDescent="0.2">
      <c r="A10" s="2">
        <v>8</v>
      </c>
      <c r="B10" s="2">
        <v>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32</v>
      </c>
      <c r="I10" s="2">
        <v>8</v>
      </c>
      <c r="J10" s="2">
        <v>168</v>
      </c>
      <c r="K10" s="2">
        <v>40</v>
      </c>
      <c r="L10" s="2">
        <v>376</v>
      </c>
      <c r="M10" s="2">
        <v>216</v>
      </c>
      <c r="N10" s="2">
        <v>8</v>
      </c>
      <c r="P10" s="2">
        <v>88</v>
      </c>
      <c r="Q10" s="2">
        <v>32</v>
      </c>
      <c r="R10" s="2">
        <v>104</v>
      </c>
      <c r="S10" s="2">
        <v>0</v>
      </c>
      <c r="T10" s="2">
        <v>120</v>
      </c>
      <c r="U10" s="2">
        <v>144</v>
      </c>
      <c r="V10" s="2">
        <v>32</v>
      </c>
      <c r="W10" s="2">
        <v>0</v>
      </c>
      <c r="X10" s="2">
        <v>0</v>
      </c>
      <c r="Y10" s="2">
        <v>0</v>
      </c>
      <c r="Z10" s="2">
        <v>8</v>
      </c>
      <c r="AA10" s="2">
        <v>32</v>
      </c>
      <c r="AB10" s="2">
        <v>0</v>
      </c>
      <c r="AC10" s="2">
        <v>32</v>
      </c>
    </row>
    <row r="11" spans="1:30" x14ac:dyDescent="0.2">
      <c r="A11" s="2">
        <v>16</v>
      </c>
      <c r="B11" s="2">
        <v>16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48</v>
      </c>
      <c r="I11" s="2">
        <v>80</v>
      </c>
      <c r="J11" s="2">
        <v>0</v>
      </c>
      <c r="K11" s="2">
        <v>32</v>
      </c>
      <c r="L11" s="2">
        <v>128</v>
      </c>
      <c r="M11" s="2">
        <v>48</v>
      </c>
      <c r="N11" s="2">
        <v>0</v>
      </c>
      <c r="P11" s="2">
        <v>32</v>
      </c>
      <c r="Q11" s="2">
        <v>32</v>
      </c>
      <c r="R11" s="2">
        <v>64</v>
      </c>
      <c r="S11" s="2">
        <v>0</v>
      </c>
      <c r="T11" s="2">
        <v>0</v>
      </c>
      <c r="U11" s="2">
        <v>80</v>
      </c>
      <c r="V11" s="2">
        <v>0</v>
      </c>
      <c r="W11" s="2">
        <v>272</v>
      </c>
      <c r="X11" s="2">
        <v>112</v>
      </c>
      <c r="Y11" s="2">
        <v>0</v>
      </c>
      <c r="Z11" s="2">
        <v>0</v>
      </c>
      <c r="AA11" s="2">
        <v>176</v>
      </c>
      <c r="AB11" s="2">
        <v>0</v>
      </c>
      <c r="AC11" s="2">
        <v>32</v>
      </c>
    </row>
    <row r="12" spans="1:30" x14ac:dyDescent="0.2">
      <c r="A12" s="2">
        <v>32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128</v>
      </c>
      <c r="J12" s="2">
        <v>0</v>
      </c>
      <c r="K12" s="2">
        <v>0</v>
      </c>
      <c r="L12" s="2">
        <v>32</v>
      </c>
      <c r="M12" s="2">
        <v>64</v>
      </c>
      <c r="N12" s="2">
        <v>0</v>
      </c>
      <c r="P12" s="2">
        <v>0</v>
      </c>
      <c r="Q12" s="2">
        <v>736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800</v>
      </c>
      <c r="X12" s="2">
        <v>128</v>
      </c>
      <c r="Y12" s="2">
        <v>0</v>
      </c>
      <c r="Z12" s="2">
        <v>0</v>
      </c>
      <c r="AA12" s="2">
        <v>352</v>
      </c>
      <c r="AB12" s="2">
        <v>0</v>
      </c>
      <c r="AC12" s="2">
        <v>32</v>
      </c>
    </row>
    <row r="13" spans="1:30" x14ac:dyDescent="0.2">
      <c r="A13" s="2" t="s">
        <v>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64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P13" s="2">
        <v>0</v>
      </c>
      <c r="Q13" s="2">
        <v>576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960</v>
      </c>
      <c r="X13" s="2">
        <v>0</v>
      </c>
      <c r="Y13" s="2">
        <v>0</v>
      </c>
      <c r="Z13" s="2">
        <v>0</v>
      </c>
      <c r="AA13" s="2">
        <v>64</v>
      </c>
      <c r="AB13" s="2">
        <v>0</v>
      </c>
      <c r="AC13" s="2">
        <v>0</v>
      </c>
    </row>
    <row r="14" spans="1:30" x14ac:dyDescent="0.2">
      <c r="A14" s="2" t="s">
        <v>37</v>
      </c>
      <c r="B14" s="2">
        <v>183</v>
      </c>
      <c r="C14" s="2">
        <v>13</v>
      </c>
      <c r="D14" s="2">
        <v>8</v>
      </c>
      <c r="E14" s="2">
        <v>6</v>
      </c>
      <c r="F14" s="2">
        <v>14</v>
      </c>
      <c r="G14" s="2">
        <v>8</v>
      </c>
      <c r="H14" s="2">
        <v>18</v>
      </c>
      <c r="I14" s="2">
        <v>14</v>
      </c>
      <c r="J14" s="2">
        <v>41</v>
      </c>
      <c r="K14" s="2">
        <v>18</v>
      </c>
      <c r="L14" s="2">
        <v>251</v>
      </c>
      <c r="M14" s="2">
        <v>36</v>
      </c>
      <c r="N14" s="2">
        <v>4</v>
      </c>
      <c r="P14" s="2">
        <v>20</v>
      </c>
      <c r="Q14" s="2">
        <v>111</v>
      </c>
      <c r="R14" s="2">
        <v>22</v>
      </c>
      <c r="S14" s="2">
        <v>18</v>
      </c>
      <c r="T14" s="2">
        <v>18</v>
      </c>
      <c r="U14" s="2">
        <v>55</v>
      </c>
      <c r="V14" s="2">
        <v>9</v>
      </c>
      <c r="W14" s="2">
        <v>57</v>
      </c>
      <c r="X14" s="2">
        <v>11</v>
      </c>
      <c r="Y14" s="2">
        <v>0</v>
      </c>
      <c r="Z14" s="2">
        <v>11</v>
      </c>
      <c r="AA14" s="2">
        <v>28</v>
      </c>
      <c r="AB14" s="2">
        <v>5</v>
      </c>
      <c r="AC14" s="2">
        <v>21</v>
      </c>
      <c r="AD14" s="2">
        <f>SUM(B14:AC14)</f>
        <v>1000</v>
      </c>
    </row>
    <row r="15" spans="1:30" x14ac:dyDescent="0.2">
      <c r="A15" s="2" t="s">
        <v>36</v>
      </c>
      <c r="B15" s="2">
        <f>SUM(B3:B13)</f>
        <v>510</v>
      </c>
      <c r="C15" s="2">
        <f t="shared" ref="C15:AC15" si="1">SUM(C3:C13)</f>
        <v>23</v>
      </c>
      <c r="D15" s="2">
        <f t="shared" si="1"/>
        <v>15</v>
      </c>
      <c r="E15" s="2">
        <f t="shared" si="1"/>
        <v>10</v>
      </c>
      <c r="F15" s="2">
        <f t="shared" si="1"/>
        <v>34</v>
      </c>
      <c r="G15" s="2">
        <f t="shared" si="1"/>
        <v>12</v>
      </c>
      <c r="H15" s="2">
        <f t="shared" si="1"/>
        <v>108</v>
      </c>
      <c r="I15" s="2">
        <f t="shared" si="1"/>
        <v>290</v>
      </c>
      <c r="J15" s="2">
        <f t="shared" si="1"/>
        <v>176</v>
      </c>
      <c r="K15" s="2">
        <f>SUM(K3:K13)</f>
        <v>110</v>
      </c>
      <c r="L15" s="2">
        <f t="shared" si="1"/>
        <v>739</v>
      </c>
      <c r="M15" s="2">
        <f t="shared" si="1"/>
        <v>344</v>
      </c>
      <c r="N15" s="2">
        <f t="shared" si="1"/>
        <v>16</v>
      </c>
      <c r="P15" s="2">
        <f t="shared" si="1"/>
        <v>148</v>
      </c>
      <c r="Q15" s="2">
        <f>SUM(Q3:Q13)</f>
        <v>1446</v>
      </c>
      <c r="R15" s="2">
        <f t="shared" si="1"/>
        <v>183</v>
      </c>
      <c r="S15" s="2">
        <f>SUM(S3:S13)</f>
        <v>9.5</v>
      </c>
      <c r="T15" s="2">
        <f t="shared" si="1"/>
        <v>132</v>
      </c>
      <c r="U15" s="2">
        <f t="shared" si="1"/>
        <v>287</v>
      </c>
      <c r="V15" s="2">
        <f t="shared" si="1"/>
        <v>45</v>
      </c>
      <c r="W15" s="2">
        <f t="shared" si="1"/>
        <v>2032</v>
      </c>
      <c r="X15" s="2">
        <f t="shared" si="1"/>
        <v>240</v>
      </c>
      <c r="Y15" s="2">
        <f t="shared" si="1"/>
        <v>0</v>
      </c>
      <c r="Z15" s="2">
        <f t="shared" si="1"/>
        <v>38</v>
      </c>
      <c r="AA15" s="2">
        <f t="shared" si="1"/>
        <v>628</v>
      </c>
      <c r="AB15" s="2">
        <f t="shared" si="1"/>
        <v>9</v>
      </c>
      <c r="AC15" s="2">
        <f t="shared" si="1"/>
        <v>129</v>
      </c>
      <c r="AD15" s="2">
        <f>SUM(B15:AC15)</f>
        <v>7713.5</v>
      </c>
    </row>
    <row r="17" spans="1:15" hidden="1" x14ac:dyDescent="0.2"/>
    <row r="18" spans="1:15" hidden="1" x14ac:dyDescent="0.2"/>
    <row r="19" spans="1:15" hidden="1" x14ac:dyDescent="0.2">
      <c r="A19" s="2" t="s">
        <v>43</v>
      </c>
      <c r="B19" s="2">
        <v>6.25E-2</v>
      </c>
      <c r="C19" s="2">
        <v>0.125</v>
      </c>
      <c r="D19" s="2">
        <v>0.25</v>
      </c>
      <c r="E19" s="2">
        <v>0.5</v>
      </c>
      <c r="F19" s="2" t="s">
        <v>7</v>
      </c>
      <c r="G19" s="2">
        <v>2</v>
      </c>
      <c r="H19" s="2">
        <v>4</v>
      </c>
      <c r="I19" s="2">
        <v>8</v>
      </c>
      <c r="J19" s="2">
        <v>16</v>
      </c>
      <c r="K19" s="2">
        <v>32</v>
      </c>
      <c r="L19" s="2" t="s">
        <v>8</v>
      </c>
      <c r="M19" s="2" t="s">
        <v>42</v>
      </c>
      <c r="N19" s="2" t="s">
        <v>36</v>
      </c>
      <c r="O19" s="2" t="s">
        <v>38</v>
      </c>
    </row>
    <row r="20" spans="1:15" ht="34" hidden="1" x14ac:dyDescent="0.2">
      <c r="A20" s="6">
        <f>N20/M20</f>
        <v>35.649122807017541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272</v>
      </c>
      <c r="K20" s="2">
        <v>800</v>
      </c>
      <c r="L20" s="2">
        <v>960</v>
      </c>
      <c r="M20" s="2">
        <v>57</v>
      </c>
      <c r="N20" s="2">
        <f t="shared" ref="N20:N44" si="2">SUM(B20:L20)</f>
        <v>2032</v>
      </c>
      <c r="O20" s="4" t="s">
        <v>5</v>
      </c>
    </row>
    <row r="21" spans="1:15" ht="34" hidden="1" x14ac:dyDescent="0.2">
      <c r="A21" s="6">
        <f t="shared" ref="A21:A45" si="3">N21/M21</f>
        <v>22.428571428571427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4</v>
      </c>
      <c r="I21" s="2">
        <v>32</v>
      </c>
      <c r="J21" s="2">
        <v>176</v>
      </c>
      <c r="K21" s="2">
        <v>352</v>
      </c>
      <c r="L21" s="2">
        <v>64</v>
      </c>
      <c r="M21" s="2">
        <v>28</v>
      </c>
      <c r="N21" s="2">
        <f t="shared" si="2"/>
        <v>628</v>
      </c>
      <c r="O21" s="4" t="s">
        <v>6</v>
      </c>
    </row>
    <row r="22" spans="1:15" ht="34" hidden="1" x14ac:dyDescent="0.2">
      <c r="A22" s="6">
        <f t="shared" si="3"/>
        <v>21.818181818181817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112</v>
      </c>
      <c r="K22" s="2">
        <v>128</v>
      </c>
      <c r="L22" s="2">
        <v>0</v>
      </c>
      <c r="M22" s="2">
        <v>11</v>
      </c>
      <c r="N22" s="2">
        <f t="shared" si="2"/>
        <v>240</v>
      </c>
      <c r="O22" s="4" t="s">
        <v>30</v>
      </c>
    </row>
    <row r="23" spans="1:15" ht="34" hidden="1" x14ac:dyDescent="0.2">
      <c r="A23" s="6">
        <f t="shared" si="3"/>
        <v>20.714285714285715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2</v>
      </c>
      <c r="H23" s="2">
        <v>8</v>
      </c>
      <c r="I23" s="2">
        <v>8</v>
      </c>
      <c r="J23" s="2">
        <v>80</v>
      </c>
      <c r="K23" s="2">
        <v>128</v>
      </c>
      <c r="L23" s="2">
        <v>64</v>
      </c>
      <c r="M23" s="2">
        <v>14</v>
      </c>
      <c r="N23" s="2">
        <f t="shared" si="2"/>
        <v>290</v>
      </c>
      <c r="O23" s="4" t="s">
        <v>17</v>
      </c>
    </row>
    <row r="24" spans="1:15" ht="34" hidden="1" x14ac:dyDescent="0.2">
      <c r="A24" s="6">
        <f t="shared" si="3"/>
        <v>13.027027027027026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6</v>
      </c>
      <c r="H24" s="2">
        <v>64</v>
      </c>
      <c r="I24" s="2">
        <v>32</v>
      </c>
      <c r="J24" s="2">
        <v>32</v>
      </c>
      <c r="K24" s="2">
        <v>736</v>
      </c>
      <c r="L24" s="2">
        <v>576</v>
      </c>
      <c r="M24" s="2">
        <v>111</v>
      </c>
      <c r="N24" s="2">
        <f t="shared" si="2"/>
        <v>1446</v>
      </c>
      <c r="O24" s="4" t="s">
        <v>24</v>
      </c>
    </row>
    <row r="25" spans="1:15" ht="34" hidden="1" x14ac:dyDescent="0.2">
      <c r="A25" s="6">
        <f t="shared" si="3"/>
        <v>9.5555555555555554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16</v>
      </c>
      <c r="I25" s="2">
        <v>216</v>
      </c>
      <c r="J25" s="2">
        <v>48</v>
      </c>
      <c r="K25" s="2">
        <v>64</v>
      </c>
      <c r="L25" s="2">
        <v>0</v>
      </c>
      <c r="M25" s="2">
        <v>36</v>
      </c>
      <c r="N25" s="2">
        <f t="shared" si="2"/>
        <v>344</v>
      </c>
      <c r="O25" s="4" t="s">
        <v>20</v>
      </c>
    </row>
    <row r="26" spans="1:15" ht="34" hidden="1" x14ac:dyDescent="0.2">
      <c r="A26" s="6">
        <f t="shared" si="3"/>
        <v>8.3181818181818183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2</v>
      </c>
      <c r="H26" s="2">
        <v>12</v>
      </c>
      <c r="I26" s="2">
        <v>104</v>
      </c>
      <c r="J26" s="2">
        <v>64</v>
      </c>
      <c r="K26" s="2">
        <v>0</v>
      </c>
      <c r="L26" s="2">
        <v>0</v>
      </c>
      <c r="M26" s="2">
        <v>22</v>
      </c>
      <c r="N26" s="2">
        <f t="shared" si="2"/>
        <v>183</v>
      </c>
      <c r="O26" s="4" t="s">
        <v>25</v>
      </c>
    </row>
    <row r="27" spans="1:15" ht="34" hidden="1" x14ac:dyDescent="0.2">
      <c r="A27" s="6">
        <f t="shared" si="3"/>
        <v>7.4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28</v>
      </c>
      <c r="I27" s="2">
        <v>88</v>
      </c>
      <c r="J27" s="2">
        <v>32</v>
      </c>
      <c r="K27" s="2">
        <v>0</v>
      </c>
      <c r="L27" s="2">
        <v>0</v>
      </c>
      <c r="M27" s="2">
        <v>20</v>
      </c>
      <c r="N27" s="2">
        <f t="shared" si="2"/>
        <v>148</v>
      </c>
      <c r="O27" s="4" t="s">
        <v>23</v>
      </c>
    </row>
    <row r="28" spans="1:15" ht="34" hidden="1" x14ac:dyDescent="0.2">
      <c r="A28" s="6">
        <f t="shared" si="3"/>
        <v>7.333333333333333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12</v>
      </c>
      <c r="I28" s="2">
        <v>120</v>
      </c>
      <c r="J28" s="2">
        <v>0</v>
      </c>
      <c r="K28" s="2">
        <v>0</v>
      </c>
      <c r="L28" s="2">
        <v>0</v>
      </c>
      <c r="M28" s="2">
        <v>18</v>
      </c>
      <c r="N28" s="2">
        <f t="shared" si="2"/>
        <v>132</v>
      </c>
      <c r="O28" s="4" t="s">
        <v>27</v>
      </c>
    </row>
    <row r="29" spans="1:15" ht="34" hidden="1" x14ac:dyDescent="0.2">
      <c r="A29" s="6">
        <f t="shared" si="3"/>
        <v>6.1428571428571432</v>
      </c>
      <c r="B29" s="2">
        <v>0</v>
      </c>
      <c r="C29" s="2">
        <v>0</v>
      </c>
      <c r="D29" s="2">
        <v>0</v>
      </c>
      <c r="E29" s="2">
        <v>0</v>
      </c>
      <c r="F29" s="2">
        <v>3</v>
      </c>
      <c r="G29" s="2">
        <v>14</v>
      </c>
      <c r="H29" s="2">
        <v>16</v>
      </c>
      <c r="I29" s="2">
        <v>32</v>
      </c>
      <c r="J29" s="2">
        <v>32</v>
      </c>
      <c r="K29" s="2">
        <v>32</v>
      </c>
      <c r="L29" s="2">
        <v>0</v>
      </c>
      <c r="M29" s="2">
        <v>21</v>
      </c>
      <c r="N29" s="2">
        <f t="shared" si="2"/>
        <v>129</v>
      </c>
      <c r="O29" s="4" t="s">
        <v>33</v>
      </c>
    </row>
    <row r="30" spans="1:15" ht="34" hidden="1" x14ac:dyDescent="0.2">
      <c r="A30" s="6">
        <f t="shared" si="3"/>
        <v>6.1111111111111107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6</v>
      </c>
      <c r="H30" s="2">
        <v>32</v>
      </c>
      <c r="I30" s="2">
        <v>40</v>
      </c>
      <c r="J30" s="2">
        <v>32</v>
      </c>
      <c r="K30" s="2">
        <v>0</v>
      </c>
      <c r="L30" s="2">
        <v>0</v>
      </c>
      <c r="M30" s="2">
        <v>18</v>
      </c>
      <c r="N30" s="2">
        <f t="shared" si="2"/>
        <v>110</v>
      </c>
      <c r="O30" s="4" t="s">
        <v>19</v>
      </c>
    </row>
    <row r="31" spans="1:15" ht="34" hidden="1" x14ac:dyDescent="0.2">
      <c r="A31" s="6">
        <f t="shared" si="3"/>
        <v>6</v>
      </c>
      <c r="B31" s="2">
        <v>0</v>
      </c>
      <c r="C31" s="2">
        <v>0</v>
      </c>
      <c r="D31" s="2">
        <v>0</v>
      </c>
      <c r="E31" s="2">
        <v>0</v>
      </c>
      <c r="F31" s="2">
        <v>2</v>
      </c>
      <c r="G31" s="2">
        <v>10</v>
      </c>
      <c r="H31" s="2">
        <v>16</v>
      </c>
      <c r="I31" s="2">
        <v>32</v>
      </c>
      <c r="J31" s="2">
        <v>48</v>
      </c>
      <c r="K31" s="2">
        <v>0</v>
      </c>
      <c r="L31" s="2">
        <v>0</v>
      </c>
      <c r="M31" s="2">
        <v>18</v>
      </c>
      <c r="N31" s="2">
        <f t="shared" si="2"/>
        <v>108</v>
      </c>
      <c r="O31" s="4" t="s">
        <v>16</v>
      </c>
    </row>
    <row r="32" spans="1:15" ht="34" hidden="1" x14ac:dyDescent="0.2">
      <c r="A32" s="6">
        <f t="shared" si="3"/>
        <v>5.2181818181818178</v>
      </c>
      <c r="B32" s="2">
        <v>0</v>
      </c>
      <c r="C32" s="2">
        <v>0</v>
      </c>
      <c r="D32" s="2">
        <v>0.5</v>
      </c>
      <c r="E32" s="2">
        <v>2.5</v>
      </c>
      <c r="F32" s="2">
        <v>8</v>
      </c>
      <c r="G32" s="2">
        <v>16</v>
      </c>
      <c r="H32" s="2">
        <v>36</v>
      </c>
      <c r="I32" s="2">
        <v>144</v>
      </c>
      <c r="J32" s="2">
        <v>80</v>
      </c>
      <c r="K32" s="2">
        <v>0</v>
      </c>
      <c r="L32" s="2">
        <v>0</v>
      </c>
      <c r="M32" s="2">
        <v>55</v>
      </c>
      <c r="N32" s="2">
        <f t="shared" si="2"/>
        <v>287</v>
      </c>
      <c r="O32" s="4" t="s">
        <v>28</v>
      </c>
    </row>
    <row r="33" spans="1:15" ht="34" hidden="1" x14ac:dyDescent="0.2">
      <c r="A33" s="6">
        <f t="shared" si="3"/>
        <v>5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2">
        <v>4</v>
      </c>
      <c r="H33" s="2">
        <v>8</v>
      </c>
      <c r="I33" s="2">
        <v>32</v>
      </c>
      <c r="J33" s="2">
        <v>0</v>
      </c>
      <c r="K33" s="2">
        <v>0</v>
      </c>
      <c r="L33" s="2">
        <v>0</v>
      </c>
      <c r="M33" s="2">
        <v>9</v>
      </c>
      <c r="N33" s="2">
        <f t="shared" si="2"/>
        <v>45</v>
      </c>
      <c r="O33" s="4" t="s">
        <v>29</v>
      </c>
    </row>
    <row r="34" spans="1:15" ht="34" hidden="1" x14ac:dyDescent="0.2">
      <c r="A34" s="6">
        <f t="shared" si="3"/>
        <v>4.2926829268292686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8</v>
      </c>
      <c r="I34" s="2">
        <v>168</v>
      </c>
      <c r="J34" s="2">
        <v>0</v>
      </c>
      <c r="K34" s="2">
        <v>0</v>
      </c>
      <c r="L34" s="2">
        <v>0</v>
      </c>
      <c r="M34" s="2">
        <v>41</v>
      </c>
      <c r="N34" s="2">
        <f t="shared" si="2"/>
        <v>176</v>
      </c>
      <c r="O34" s="4" t="s">
        <v>18</v>
      </c>
    </row>
    <row r="35" spans="1:15" ht="17" hidden="1" x14ac:dyDescent="0.2">
      <c r="A35" s="6">
        <f t="shared" si="3"/>
        <v>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4</v>
      </c>
      <c r="H35" s="2">
        <v>4</v>
      </c>
      <c r="I35" s="2">
        <v>8</v>
      </c>
      <c r="J35" s="2">
        <v>0</v>
      </c>
      <c r="K35" s="2">
        <v>0</v>
      </c>
      <c r="L35" s="2">
        <v>0</v>
      </c>
      <c r="M35" s="2">
        <v>4</v>
      </c>
      <c r="N35" s="2">
        <f t="shared" si="2"/>
        <v>16</v>
      </c>
      <c r="O35" s="4" t="s">
        <v>21</v>
      </c>
    </row>
    <row r="36" spans="1:15" ht="34" hidden="1" x14ac:dyDescent="0.2">
      <c r="A36" s="6">
        <f t="shared" si="3"/>
        <v>3.4545454545454546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10</v>
      </c>
      <c r="H36" s="2">
        <v>20</v>
      </c>
      <c r="I36" s="2">
        <v>8</v>
      </c>
      <c r="J36" s="2">
        <v>0</v>
      </c>
      <c r="K36" s="2">
        <v>0</v>
      </c>
      <c r="L36" s="2">
        <v>0</v>
      </c>
      <c r="M36" s="2">
        <v>11</v>
      </c>
      <c r="N36" s="2">
        <f t="shared" si="2"/>
        <v>38</v>
      </c>
      <c r="O36" s="4" t="s">
        <v>4</v>
      </c>
    </row>
    <row r="37" spans="1:15" ht="17" hidden="1" x14ac:dyDescent="0.2">
      <c r="A37" s="6">
        <f t="shared" si="3"/>
        <v>2.9442231075697212</v>
      </c>
      <c r="B37" s="2">
        <v>0</v>
      </c>
      <c r="C37" s="2">
        <v>0</v>
      </c>
      <c r="D37" s="2">
        <v>0</v>
      </c>
      <c r="E37" s="2">
        <v>0</v>
      </c>
      <c r="F37" s="2">
        <v>37</v>
      </c>
      <c r="G37" s="2">
        <v>106</v>
      </c>
      <c r="H37" s="2">
        <v>60</v>
      </c>
      <c r="I37" s="2">
        <v>376</v>
      </c>
      <c r="J37" s="2">
        <v>128</v>
      </c>
      <c r="K37" s="2">
        <v>32</v>
      </c>
      <c r="L37" s="2">
        <v>0</v>
      </c>
      <c r="M37" s="2">
        <v>251</v>
      </c>
      <c r="N37" s="2">
        <f t="shared" si="2"/>
        <v>739</v>
      </c>
      <c r="O37" s="4" t="s">
        <v>3</v>
      </c>
    </row>
    <row r="38" spans="1:15" ht="34" hidden="1" x14ac:dyDescent="0.2">
      <c r="A38" s="6">
        <f t="shared" si="3"/>
        <v>2.7868852459016393</v>
      </c>
      <c r="B38" s="2">
        <v>0</v>
      </c>
      <c r="C38" s="2">
        <v>0</v>
      </c>
      <c r="D38" s="2">
        <v>0</v>
      </c>
      <c r="E38" s="2">
        <v>0</v>
      </c>
      <c r="F38" s="2">
        <v>10</v>
      </c>
      <c r="G38" s="2">
        <v>208</v>
      </c>
      <c r="H38" s="2">
        <v>268</v>
      </c>
      <c r="I38" s="2">
        <v>8</v>
      </c>
      <c r="J38" s="2">
        <v>16</v>
      </c>
      <c r="K38" s="2">
        <v>0</v>
      </c>
      <c r="L38" s="2">
        <v>0</v>
      </c>
      <c r="M38" s="2">
        <v>183</v>
      </c>
      <c r="N38" s="2">
        <f t="shared" si="2"/>
        <v>510</v>
      </c>
      <c r="O38" s="4" t="s">
        <v>10</v>
      </c>
    </row>
    <row r="39" spans="1:15" ht="34" hidden="1" x14ac:dyDescent="0.2">
      <c r="A39" s="6">
        <f t="shared" si="3"/>
        <v>2.4285714285714284</v>
      </c>
      <c r="B39" s="2">
        <v>0</v>
      </c>
      <c r="C39" s="2">
        <v>0</v>
      </c>
      <c r="D39" s="2">
        <v>0</v>
      </c>
      <c r="E39" s="2">
        <v>0</v>
      </c>
      <c r="F39" s="2">
        <v>4</v>
      </c>
      <c r="G39" s="2">
        <v>10</v>
      </c>
      <c r="H39" s="2">
        <v>20</v>
      </c>
      <c r="I39" s="2">
        <v>0</v>
      </c>
      <c r="J39" s="2">
        <v>0</v>
      </c>
      <c r="K39" s="2">
        <v>0</v>
      </c>
      <c r="L39" s="2">
        <v>0</v>
      </c>
      <c r="M39" s="2">
        <v>14</v>
      </c>
      <c r="N39" s="2">
        <f t="shared" si="2"/>
        <v>34</v>
      </c>
      <c r="O39" s="4" t="s">
        <v>1</v>
      </c>
    </row>
    <row r="40" spans="1:15" ht="34" hidden="1" x14ac:dyDescent="0.2">
      <c r="A40" s="6">
        <f t="shared" si="3"/>
        <v>1.875</v>
      </c>
      <c r="B40" s="2">
        <v>0</v>
      </c>
      <c r="C40" s="2">
        <v>0</v>
      </c>
      <c r="D40" s="2">
        <v>0</v>
      </c>
      <c r="E40" s="2">
        <v>0</v>
      </c>
      <c r="F40" s="2">
        <v>3</v>
      </c>
      <c r="G40" s="2">
        <v>8</v>
      </c>
      <c r="H40" s="2">
        <v>4</v>
      </c>
      <c r="I40" s="2">
        <v>0</v>
      </c>
      <c r="J40" s="2">
        <v>0</v>
      </c>
      <c r="K40" s="2">
        <v>0</v>
      </c>
      <c r="L40" s="2">
        <v>0</v>
      </c>
      <c r="M40" s="2">
        <v>8</v>
      </c>
      <c r="N40" s="2">
        <f t="shared" si="2"/>
        <v>15</v>
      </c>
      <c r="O40" s="4" t="s">
        <v>0</v>
      </c>
    </row>
    <row r="41" spans="1:15" ht="17" hidden="1" x14ac:dyDescent="0.2">
      <c r="A41" s="6">
        <f t="shared" si="3"/>
        <v>1.8</v>
      </c>
      <c r="B41" s="2">
        <v>0</v>
      </c>
      <c r="C41" s="2">
        <v>0</v>
      </c>
      <c r="D41" s="2">
        <v>0</v>
      </c>
      <c r="E41" s="2">
        <v>0</v>
      </c>
      <c r="F41" s="2">
        <v>1</v>
      </c>
      <c r="G41" s="2">
        <v>8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5</v>
      </c>
      <c r="N41" s="2">
        <f t="shared" si="2"/>
        <v>9</v>
      </c>
      <c r="O41" s="4" t="s">
        <v>32</v>
      </c>
    </row>
    <row r="42" spans="1:15" ht="34" hidden="1" x14ac:dyDescent="0.2">
      <c r="A42" s="6">
        <f t="shared" si="3"/>
        <v>1.7692307692307692</v>
      </c>
      <c r="B42" s="2">
        <v>0</v>
      </c>
      <c r="C42" s="2">
        <v>0</v>
      </c>
      <c r="D42" s="2">
        <v>0</v>
      </c>
      <c r="E42" s="2">
        <v>0</v>
      </c>
      <c r="F42" s="2">
        <v>5</v>
      </c>
      <c r="G42" s="2">
        <v>14</v>
      </c>
      <c r="H42" s="2">
        <v>4</v>
      </c>
      <c r="I42" s="2">
        <v>0</v>
      </c>
      <c r="J42" s="2">
        <v>0</v>
      </c>
      <c r="K42" s="2">
        <v>0</v>
      </c>
      <c r="L42" s="2">
        <v>0</v>
      </c>
      <c r="M42" s="2">
        <v>13</v>
      </c>
      <c r="N42" s="2">
        <f t="shared" si="2"/>
        <v>23</v>
      </c>
      <c r="O42" s="4" t="s">
        <v>34</v>
      </c>
    </row>
    <row r="43" spans="1:15" ht="34" hidden="1" x14ac:dyDescent="0.2">
      <c r="A43" s="6">
        <f t="shared" si="3"/>
        <v>1.6666666666666667</v>
      </c>
      <c r="B43" s="2">
        <v>0</v>
      </c>
      <c r="C43" s="2">
        <v>0</v>
      </c>
      <c r="D43" s="2">
        <v>0</v>
      </c>
      <c r="E43" s="2">
        <v>0</v>
      </c>
      <c r="F43" s="2">
        <v>2</v>
      </c>
      <c r="G43" s="2">
        <v>8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6</v>
      </c>
      <c r="N43" s="2">
        <f t="shared" si="2"/>
        <v>10</v>
      </c>
      <c r="O43" s="4" t="s">
        <v>35</v>
      </c>
    </row>
    <row r="44" spans="1:15" ht="34" hidden="1" x14ac:dyDescent="0.2">
      <c r="A44" s="6">
        <f t="shared" si="3"/>
        <v>1.5</v>
      </c>
      <c r="B44" s="2">
        <v>0</v>
      </c>
      <c r="C44" s="2">
        <v>0</v>
      </c>
      <c r="D44" s="2">
        <v>0</v>
      </c>
      <c r="E44" s="2">
        <v>0</v>
      </c>
      <c r="F44" s="2">
        <v>4</v>
      </c>
      <c r="G44" s="2">
        <v>8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8</v>
      </c>
      <c r="N44" s="2">
        <f t="shared" si="2"/>
        <v>12</v>
      </c>
      <c r="O44" s="4" t="s">
        <v>2</v>
      </c>
    </row>
    <row r="45" spans="1:15" ht="34" hidden="1" x14ac:dyDescent="0.2">
      <c r="A45" s="6">
        <f t="shared" si="3"/>
        <v>1</v>
      </c>
      <c r="B45" s="2">
        <v>0</v>
      </c>
      <c r="C45" s="2">
        <v>0</v>
      </c>
      <c r="D45" s="2">
        <v>4</v>
      </c>
      <c r="E45" s="2">
        <v>11</v>
      </c>
      <c r="F45" s="2">
        <v>3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18</v>
      </c>
      <c r="N45" s="2">
        <v>18</v>
      </c>
      <c r="O45" s="11" t="s">
        <v>26</v>
      </c>
    </row>
    <row r="46" spans="1:15" hidden="1" x14ac:dyDescent="0.2">
      <c r="M46" s="2">
        <f>SUM(M20:M45)</f>
        <v>1000</v>
      </c>
    </row>
    <row r="47" spans="1:15" hidden="1" x14ac:dyDescent="0.2"/>
    <row r="48" spans="1:15" hidden="1" x14ac:dyDescent="0.2"/>
    <row r="51" spans="1:30" x14ac:dyDescent="0.2">
      <c r="B51" s="6">
        <f>B65/B64</f>
        <v>2.7868852459016393</v>
      </c>
      <c r="C51" s="6">
        <f t="shared" ref="C51:AC51" si="4">C65/C64</f>
        <v>1.7692307692307692</v>
      </c>
      <c r="D51" s="6">
        <f t="shared" si="4"/>
        <v>1.875</v>
      </c>
      <c r="E51" s="6">
        <f t="shared" si="4"/>
        <v>1.6666666666666667</v>
      </c>
      <c r="F51" s="6">
        <f t="shared" si="4"/>
        <v>2.4285714285714284</v>
      </c>
      <c r="G51" s="6">
        <f t="shared" si="4"/>
        <v>1.5</v>
      </c>
      <c r="H51" s="6">
        <f t="shared" si="4"/>
        <v>6</v>
      </c>
      <c r="I51" s="6">
        <f t="shared" si="4"/>
        <v>20.714285714285715</v>
      </c>
      <c r="J51" s="6">
        <f t="shared" si="4"/>
        <v>4.2926829268292686</v>
      </c>
      <c r="K51" s="6">
        <f t="shared" si="4"/>
        <v>6.1111111111111107</v>
      </c>
      <c r="L51" s="6">
        <f t="shared" si="4"/>
        <v>2.9442231075697212</v>
      </c>
      <c r="M51" s="6">
        <f t="shared" si="4"/>
        <v>9.5555555555555554</v>
      </c>
      <c r="N51" s="6">
        <f t="shared" si="4"/>
        <v>4</v>
      </c>
      <c r="O51" s="6"/>
      <c r="P51" s="6">
        <f t="shared" si="4"/>
        <v>7.4</v>
      </c>
      <c r="Q51" s="6">
        <f t="shared" si="4"/>
        <v>13.027027027027026</v>
      </c>
      <c r="R51" s="6">
        <f t="shared" si="4"/>
        <v>8.3181818181818183</v>
      </c>
      <c r="S51" s="6">
        <f t="shared" si="4"/>
        <v>0.52777777777777779</v>
      </c>
      <c r="T51" s="6">
        <f t="shared" si="4"/>
        <v>7.333333333333333</v>
      </c>
      <c r="U51" s="6">
        <f t="shared" si="4"/>
        <v>5.2181818181818178</v>
      </c>
      <c r="V51" s="6">
        <f t="shared" si="4"/>
        <v>5</v>
      </c>
      <c r="W51" s="6">
        <f t="shared" si="4"/>
        <v>35.649122807017541</v>
      </c>
      <c r="X51" s="6">
        <f t="shared" si="4"/>
        <v>21.818181818181817</v>
      </c>
      <c r="Y51" s="6" t="e">
        <f t="shared" si="4"/>
        <v>#DIV/0!</v>
      </c>
      <c r="Z51" s="6">
        <f t="shared" si="4"/>
        <v>3.4545454545454546</v>
      </c>
      <c r="AA51" s="6">
        <f t="shared" si="4"/>
        <v>22.428571428571427</v>
      </c>
      <c r="AB51" s="6">
        <f t="shared" si="4"/>
        <v>1.8</v>
      </c>
      <c r="AC51" s="6">
        <f t="shared" si="4"/>
        <v>6.1428571428571432</v>
      </c>
    </row>
    <row r="52" spans="1:30" ht="51" x14ac:dyDescent="0.2">
      <c r="A52" s="4" t="s">
        <v>9</v>
      </c>
      <c r="B52" s="4" t="s">
        <v>10</v>
      </c>
      <c r="C52" s="4" t="s">
        <v>34</v>
      </c>
      <c r="D52" s="4" t="s">
        <v>0</v>
      </c>
      <c r="E52" s="4" t="s">
        <v>35</v>
      </c>
      <c r="F52" s="4" t="s">
        <v>1</v>
      </c>
      <c r="G52" s="4" t="s">
        <v>2</v>
      </c>
      <c r="H52" s="4" t="s">
        <v>16</v>
      </c>
      <c r="I52" s="4" t="s">
        <v>17</v>
      </c>
      <c r="J52" s="4" t="s">
        <v>18</v>
      </c>
      <c r="K52" s="4" t="s">
        <v>19</v>
      </c>
      <c r="L52" s="4" t="s">
        <v>3</v>
      </c>
      <c r="M52" s="4" t="s">
        <v>20</v>
      </c>
      <c r="N52" s="4" t="s">
        <v>21</v>
      </c>
      <c r="O52" s="4" t="s">
        <v>22</v>
      </c>
      <c r="P52" s="4" t="s">
        <v>23</v>
      </c>
      <c r="Q52" s="4" t="s">
        <v>24</v>
      </c>
      <c r="R52" s="4" t="s">
        <v>25</v>
      </c>
      <c r="S52" s="4" t="s">
        <v>26</v>
      </c>
      <c r="T52" s="4" t="s">
        <v>27</v>
      </c>
      <c r="U52" s="4" t="s">
        <v>28</v>
      </c>
      <c r="V52" s="4" t="s">
        <v>29</v>
      </c>
      <c r="W52" s="4" t="s">
        <v>5</v>
      </c>
      <c r="X52" s="4" t="s">
        <v>30</v>
      </c>
      <c r="Y52" s="4" t="s">
        <v>31</v>
      </c>
      <c r="Z52" s="4" t="s">
        <v>4</v>
      </c>
      <c r="AA52" s="4" t="s">
        <v>6</v>
      </c>
      <c r="AB52" s="4" t="s">
        <v>32</v>
      </c>
      <c r="AC52" s="4" t="s">
        <v>33</v>
      </c>
    </row>
    <row r="53" spans="1:30" x14ac:dyDescent="0.2">
      <c r="A53" s="3">
        <v>6.25E-2</v>
      </c>
      <c r="B53" s="2">
        <v>0</v>
      </c>
      <c r="C53" s="2">
        <v>0</v>
      </c>
      <c r="D53" s="2">
        <v>0</v>
      </c>
      <c r="E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</row>
    <row r="54" spans="1:30" x14ac:dyDescent="0.2">
      <c r="A54" s="3">
        <v>0.125</v>
      </c>
      <c r="B54" s="2">
        <v>0</v>
      </c>
      <c r="C54" s="2">
        <v>0</v>
      </c>
      <c r="D54" s="2">
        <v>0</v>
      </c>
      <c r="E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30" x14ac:dyDescent="0.2">
      <c r="A55" s="3">
        <v>0.25</v>
      </c>
      <c r="B55" s="2">
        <v>0</v>
      </c>
      <c r="C55" s="2">
        <v>0</v>
      </c>
      <c r="D55" s="2">
        <v>0</v>
      </c>
      <c r="E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P55" s="2">
        <v>0</v>
      </c>
      <c r="Q55" s="2">
        <v>0</v>
      </c>
      <c r="R55" s="2">
        <v>0</v>
      </c>
      <c r="S55" s="2">
        <v>4</v>
      </c>
      <c r="T55" s="2">
        <v>0</v>
      </c>
      <c r="U55" s="2">
        <v>2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1:30" x14ac:dyDescent="0.2">
      <c r="A56" s="3">
        <v>0.5</v>
      </c>
      <c r="B56" s="2">
        <v>0</v>
      </c>
      <c r="C56" s="2">
        <v>0</v>
      </c>
      <c r="D56" s="2">
        <v>0</v>
      </c>
      <c r="E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P56" s="2">
        <v>0</v>
      </c>
      <c r="Q56" s="2">
        <v>0</v>
      </c>
      <c r="R56" s="2">
        <v>0</v>
      </c>
      <c r="S56" s="2">
        <v>11</v>
      </c>
      <c r="T56" s="2">
        <v>0</v>
      </c>
      <c r="U56" s="2">
        <v>5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1:30" x14ac:dyDescent="0.2">
      <c r="A57" s="3">
        <v>1</v>
      </c>
      <c r="B57" s="2">
        <v>10</v>
      </c>
      <c r="C57" s="2">
        <v>5</v>
      </c>
      <c r="D57" s="2">
        <v>3</v>
      </c>
      <c r="E57" s="2">
        <v>2</v>
      </c>
      <c r="F57" s="2">
        <v>4</v>
      </c>
      <c r="G57" s="2">
        <v>4</v>
      </c>
      <c r="H57" s="2">
        <v>2</v>
      </c>
      <c r="I57" s="2">
        <v>0</v>
      </c>
      <c r="J57" s="2">
        <v>0</v>
      </c>
      <c r="K57" s="2">
        <v>0</v>
      </c>
      <c r="L57" s="2">
        <v>37</v>
      </c>
      <c r="M57" s="2">
        <v>0</v>
      </c>
      <c r="N57" s="2">
        <v>0</v>
      </c>
      <c r="P57" s="2">
        <v>0</v>
      </c>
      <c r="Q57" s="2">
        <v>0</v>
      </c>
      <c r="R57" s="2">
        <v>1</v>
      </c>
      <c r="S57" s="2">
        <v>3</v>
      </c>
      <c r="T57" s="2">
        <v>0</v>
      </c>
      <c r="U57" s="2">
        <v>8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3</v>
      </c>
    </row>
    <row r="58" spans="1:30" x14ac:dyDescent="0.2">
      <c r="A58" s="2">
        <v>2</v>
      </c>
      <c r="B58" s="2">
        <v>104</v>
      </c>
      <c r="C58" s="2">
        <v>7</v>
      </c>
      <c r="D58" s="2">
        <v>4</v>
      </c>
      <c r="E58" s="2">
        <v>4</v>
      </c>
      <c r="F58" s="2">
        <v>5</v>
      </c>
      <c r="G58" s="2">
        <v>4</v>
      </c>
      <c r="H58" s="2">
        <v>5</v>
      </c>
      <c r="I58" s="2">
        <v>1</v>
      </c>
      <c r="J58" s="2">
        <v>0</v>
      </c>
      <c r="K58" s="2">
        <v>3</v>
      </c>
      <c r="L58" s="2">
        <v>53</v>
      </c>
      <c r="M58" s="2">
        <v>0</v>
      </c>
      <c r="N58" s="2">
        <v>2</v>
      </c>
      <c r="P58" s="2">
        <v>0</v>
      </c>
      <c r="Q58" s="2">
        <v>3</v>
      </c>
      <c r="R58" s="2">
        <v>1</v>
      </c>
      <c r="S58" s="2">
        <v>0</v>
      </c>
      <c r="T58" s="2">
        <v>0</v>
      </c>
      <c r="U58" s="2">
        <v>8</v>
      </c>
      <c r="V58" s="2">
        <v>2</v>
      </c>
      <c r="W58" s="2">
        <v>0</v>
      </c>
      <c r="X58" s="2">
        <v>0</v>
      </c>
      <c r="Y58" s="2">
        <v>0</v>
      </c>
      <c r="Z58" s="2">
        <v>5</v>
      </c>
      <c r="AA58" s="2">
        <v>0</v>
      </c>
      <c r="AB58" s="2">
        <v>4</v>
      </c>
      <c r="AC58" s="2">
        <v>7</v>
      </c>
    </row>
    <row r="59" spans="1:30" x14ac:dyDescent="0.2">
      <c r="A59" s="2">
        <v>4</v>
      </c>
      <c r="B59" s="2">
        <v>67</v>
      </c>
      <c r="C59" s="2">
        <v>1</v>
      </c>
      <c r="D59" s="2">
        <v>1</v>
      </c>
      <c r="E59" s="2">
        <v>0</v>
      </c>
      <c r="F59" s="2">
        <v>5</v>
      </c>
      <c r="H59" s="2">
        <v>4</v>
      </c>
      <c r="I59" s="2">
        <v>2</v>
      </c>
      <c r="J59" s="12">
        <v>20</v>
      </c>
      <c r="K59" s="2">
        <v>8</v>
      </c>
      <c r="L59" s="12">
        <v>105</v>
      </c>
      <c r="M59" s="2">
        <v>4</v>
      </c>
      <c r="N59" s="2">
        <v>1</v>
      </c>
      <c r="P59" s="2">
        <v>7</v>
      </c>
      <c r="Q59" s="2">
        <v>16</v>
      </c>
      <c r="R59" s="2">
        <v>3</v>
      </c>
      <c r="S59" s="2">
        <v>0</v>
      </c>
      <c r="T59" s="2">
        <v>3</v>
      </c>
      <c r="U59" s="2">
        <v>9</v>
      </c>
      <c r="V59" s="2">
        <v>2</v>
      </c>
      <c r="W59" s="2">
        <v>0</v>
      </c>
      <c r="X59" s="2">
        <v>0</v>
      </c>
      <c r="Y59" s="2">
        <v>0</v>
      </c>
      <c r="Z59" s="2">
        <v>5</v>
      </c>
      <c r="AA59" s="2">
        <v>1</v>
      </c>
      <c r="AB59" s="2">
        <v>0</v>
      </c>
      <c r="AC59" s="2">
        <v>4</v>
      </c>
    </row>
    <row r="60" spans="1:30" x14ac:dyDescent="0.2">
      <c r="A60" s="2">
        <v>8</v>
      </c>
      <c r="B60" s="2">
        <v>1</v>
      </c>
      <c r="C60" s="2">
        <v>0</v>
      </c>
      <c r="D60" s="2">
        <v>0</v>
      </c>
      <c r="E60" s="2">
        <v>0</v>
      </c>
      <c r="H60" s="2">
        <v>4</v>
      </c>
      <c r="I60" s="2">
        <v>1</v>
      </c>
      <c r="J60" s="2">
        <v>21</v>
      </c>
      <c r="K60" s="2">
        <v>5</v>
      </c>
      <c r="L60" s="2">
        <v>47</v>
      </c>
      <c r="M60" s="2">
        <v>27</v>
      </c>
      <c r="N60" s="2">
        <v>1</v>
      </c>
      <c r="P60" s="2">
        <v>11</v>
      </c>
      <c r="Q60" s="12">
        <v>40</v>
      </c>
      <c r="R60" s="2">
        <v>13</v>
      </c>
      <c r="S60" s="2">
        <v>0</v>
      </c>
      <c r="T60" s="2">
        <v>15</v>
      </c>
      <c r="U60" s="2">
        <v>18</v>
      </c>
      <c r="V60" s="2">
        <v>4</v>
      </c>
      <c r="W60" s="2">
        <v>0</v>
      </c>
      <c r="X60" s="2">
        <v>0</v>
      </c>
      <c r="Y60" s="2">
        <v>0</v>
      </c>
      <c r="Z60" s="2">
        <v>1</v>
      </c>
      <c r="AA60" s="2">
        <v>4</v>
      </c>
      <c r="AB60" s="2">
        <v>0</v>
      </c>
      <c r="AC60" s="2">
        <v>4</v>
      </c>
    </row>
    <row r="61" spans="1:30" x14ac:dyDescent="0.2">
      <c r="A61" s="2">
        <v>16</v>
      </c>
      <c r="B61" s="2">
        <v>1</v>
      </c>
      <c r="C61" s="2">
        <v>0</v>
      </c>
      <c r="D61" s="2">
        <v>0</v>
      </c>
      <c r="E61" s="2">
        <v>0</v>
      </c>
      <c r="H61" s="2">
        <v>3</v>
      </c>
      <c r="I61" s="2">
        <v>5</v>
      </c>
      <c r="J61" s="2">
        <v>0</v>
      </c>
      <c r="K61" s="2">
        <v>2</v>
      </c>
      <c r="L61" s="2">
        <v>8</v>
      </c>
      <c r="M61" s="2">
        <v>3</v>
      </c>
      <c r="N61" s="2">
        <v>0</v>
      </c>
      <c r="P61" s="2">
        <v>2</v>
      </c>
      <c r="Q61" s="12">
        <v>20</v>
      </c>
      <c r="R61" s="2">
        <v>4</v>
      </c>
      <c r="S61" s="2">
        <v>0</v>
      </c>
      <c r="T61" s="2">
        <v>0</v>
      </c>
      <c r="U61" s="2">
        <v>5</v>
      </c>
      <c r="V61" s="2">
        <v>0</v>
      </c>
      <c r="W61" s="2">
        <v>17</v>
      </c>
      <c r="X61" s="2">
        <v>7</v>
      </c>
      <c r="Y61" s="2">
        <v>0</v>
      </c>
      <c r="Z61" s="2">
        <v>0</v>
      </c>
      <c r="AA61" s="2">
        <v>11</v>
      </c>
      <c r="AB61" s="2">
        <v>0</v>
      </c>
      <c r="AC61" s="2">
        <v>2</v>
      </c>
    </row>
    <row r="62" spans="1:30" x14ac:dyDescent="0.2">
      <c r="A62" s="2">
        <v>32</v>
      </c>
      <c r="B62" s="2">
        <v>0</v>
      </c>
      <c r="C62" s="2">
        <v>0</v>
      </c>
      <c r="D62" s="2">
        <v>0</v>
      </c>
      <c r="E62" s="2">
        <v>0</v>
      </c>
      <c r="I62" s="2">
        <v>4</v>
      </c>
      <c r="J62" s="2">
        <v>0</v>
      </c>
      <c r="K62" s="2">
        <v>0</v>
      </c>
      <c r="L62" s="2">
        <v>1</v>
      </c>
      <c r="M62" s="2">
        <v>2</v>
      </c>
      <c r="N62" s="2">
        <v>0</v>
      </c>
      <c r="P62" s="2">
        <v>0</v>
      </c>
      <c r="Q62" s="2">
        <v>23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25</v>
      </c>
      <c r="X62" s="2">
        <v>4</v>
      </c>
      <c r="Y62" s="2">
        <v>0</v>
      </c>
      <c r="Z62" s="2">
        <v>0</v>
      </c>
      <c r="AA62" s="2">
        <v>11</v>
      </c>
      <c r="AB62" s="2">
        <v>0</v>
      </c>
      <c r="AC62" s="2">
        <v>1</v>
      </c>
    </row>
    <row r="63" spans="1:30" x14ac:dyDescent="0.2">
      <c r="A63" s="2">
        <v>64</v>
      </c>
      <c r="B63" s="2">
        <v>0</v>
      </c>
      <c r="C63" s="2">
        <v>0</v>
      </c>
      <c r="D63" s="2">
        <v>0</v>
      </c>
      <c r="E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P63" s="2">
        <v>0</v>
      </c>
      <c r="Q63" s="2">
        <v>9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15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0</v>
      </c>
      <c r="AD63" s="2" t="s">
        <v>41</v>
      </c>
    </row>
    <row r="64" spans="1:30" x14ac:dyDescent="0.2">
      <c r="A64" s="2" t="s">
        <v>37</v>
      </c>
      <c r="B64" s="5">
        <f>SUM(B53:B63)</f>
        <v>183</v>
      </c>
      <c r="C64" s="5">
        <f t="shared" ref="C64:AC64" si="5">SUM(C53:C63)</f>
        <v>13</v>
      </c>
      <c r="D64" s="5">
        <f t="shared" si="5"/>
        <v>8</v>
      </c>
      <c r="E64" s="5">
        <f t="shared" si="5"/>
        <v>6</v>
      </c>
      <c r="F64" s="5">
        <f t="shared" si="5"/>
        <v>14</v>
      </c>
      <c r="G64" s="5">
        <f t="shared" si="5"/>
        <v>8</v>
      </c>
      <c r="H64" s="5">
        <f t="shared" si="5"/>
        <v>18</v>
      </c>
      <c r="I64" s="5">
        <f t="shared" si="5"/>
        <v>14</v>
      </c>
      <c r="J64" s="5">
        <f t="shared" si="5"/>
        <v>41</v>
      </c>
      <c r="K64" s="5">
        <f t="shared" si="5"/>
        <v>18</v>
      </c>
      <c r="L64" s="5">
        <f>SUM(L53:L63)</f>
        <v>251</v>
      </c>
      <c r="M64" s="5">
        <f t="shared" si="5"/>
        <v>36</v>
      </c>
      <c r="N64" s="5">
        <f t="shared" si="5"/>
        <v>4</v>
      </c>
      <c r="O64" s="5"/>
      <c r="P64" s="5">
        <f t="shared" si="5"/>
        <v>20</v>
      </c>
      <c r="Q64" s="5">
        <f t="shared" si="5"/>
        <v>111</v>
      </c>
      <c r="R64" s="5">
        <f t="shared" si="5"/>
        <v>22</v>
      </c>
      <c r="S64" s="5">
        <f t="shared" si="5"/>
        <v>18</v>
      </c>
      <c r="T64" s="5">
        <f t="shared" si="5"/>
        <v>18</v>
      </c>
      <c r="U64" s="5">
        <f t="shared" si="5"/>
        <v>55</v>
      </c>
      <c r="V64" s="5">
        <f t="shared" si="5"/>
        <v>9</v>
      </c>
      <c r="W64" s="5">
        <f t="shared" si="5"/>
        <v>57</v>
      </c>
      <c r="X64" s="5">
        <f t="shared" si="5"/>
        <v>11</v>
      </c>
      <c r="Y64" s="5">
        <f t="shared" si="5"/>
        <v>0</v>
      </c>
      <c r="Z64" s="5">
        <f t="shared" si="5"/>
        <v>11</v>
      </c>
      <c r="AA64" s="5">
        <f t="shared" si="5"/>
        <v>28</v>
      </c>
      <c r="AB64" s="5">
        <f t="shared" si="5"/>
        <v>5</v>
      </c>
      <c r="AC64" s="5">
        <f t="shared" si="5"/>
        <v>21</v>
      </c>
      <c r="AD64" s="2">
        <f>SUM(B64:AC64)</f>
        <v>1000</v>
      </c>
    </row>
    <row r="65" spans="1:30" x14ac:dyDescent="0.2">
      <c r="A65" s="2" t="s">
        <v>44</v>
      </c>
      <c r="B65" s="2">
        <v>510</v>
      </c>
      <c r="C65" s="2">
        <v>23</v>
      </c>
      <c r="D65" s="2">
        <v>15</v>
      </c>
      <c r="E65" s="2">
        <v>10</v>
      </c>
      <c r="F65" s="2">
        <v>34</v>
      </c>
      <c r="G65" s="2">
        <v>12</v>
      </c>
      <c r="H65" s="2">
        <v>108</v>
      </c>
      <c r="I65" s="2">
        <v>290</v>
      </c>
      <c r="J65" s="2">
        <v>176</v>
      </c>
      <c r="K65" s="2">
        <v>110</v>
      </c>
      <c r="L65" s="2">
        <v>739</v>
      </c>
      <c r="M65" s="2">
        <v>344</v>
      </c>
      <c r="N65" s="2">
        <v>16</v>
      </c>
      <c r="P65" s="2">
        <v>148</v>
      </c>
      <c r="Q65" s="2">
        <v>1446</v>
      </c>
      <c r="R65" s="2">
        <v>183</v>
      </c>
      <c r="S65" s="2">
        <v>9.5</v>
      </c>
      <c r="T65" s="2">
        <v>132</v>
      </c>
      <c r="U65" s="2">
        <v>287</v>
      </c>
      <c r="V65" s="2">
        <v>45</v>
      </c>
      <c r="W65" s="2">
        <v>2032</v>
      </c>
      <c r="X65" s="2">
        <v>240</v>
      </c>
      <c r="Y65" s="2">
        <v>0</v>
      </c>
      <c r="Z65" s="2">
        <v>38</v>
      </c>
      <c r="AA65" s="2">
        <v>628</v>
      </c>
      <c r="AB65" s="2">
        <v>9</v>
      </c>
      <c r="AC65" s="2">
        <v>129</v>
      </c>
      <c r="AD65" s="2">
        <f>SUM(B65:AC65)</f>
        <v>7713.5</v>
      </c>
    </row>
    <row r="71" spans="1:30" ht="17" x14ac:dyDescent="0.2">
      <c r="A71" s="7" t="s">
        <v>43</v>
      </c>
      <c r="B71" s="4" t="s">
        <v>9</v>
      </c>
      <c r="C71" s="9">
        <v>6.25E-2</v>
      </c>
      <c r="D71" s="9">
        <v>0.125</v>
      </c>
      <c r="E71" s="9">
        <v>0.25</v>
      </c>
      <c r="F71" s="9">
        <v>0.5</v>
      </c>
      <c r="G71" s="9">
        <v>1</v>
      </c>
      <c r="H71" s="7">
        <v>2</v>
      </c>
      <c r="I71" s="7">
        <v>4</v>
      </c>
      <c r="J71" s="7">
        <v>8</v>
      </c>
      <c r="K71" s="7">
        <v>16</v>
      </c>
      <c r="L71" s="7">
        <v>32</v>
      </c>
      <c r="M71" s="7">
        <v>64</v>
      </c>
      <c r="N71" s="7" t="s">
        <v>37</v>
      </c>
      <c r="O71" s="7" t="s">
        <v>44</v>
      </c>
    </row>
    <row r="72" spans="1:30" ht="34" x14ac:dyDescent="0.2">
      <c r="A72" s="6" t="e">
        <v>#DIV/0!</v>
      </c>
      <c r="B72" s="4" t="s">
        <v>31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5">
        <v>0</v>
      </c>
      <c r="O72" s="2">
        <v>0</v>
      </c>
    </row>
    <row r="73" spans="1:30" ht="34" x14ac:dyDescent="0.2">
      <c r="A73" s="6">
        <v>35.649122807017541</v>
      </c>
      <c r="B73" s="4" t="s">
        <v>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17</v>
      </c>
      <c r="L73" s="2">
        <v>25</v>
      </c>
      <c r="M73" s="2">
        <v>15</v>
      </c>
      <c r="N73" s="5">
        <v>57</v>
      </c>
      <c r="O73" s="2">
        <v>2032</v>
      </c>
    </row>
    <row r="74" spans="1:30" ht="34" x14ac:dyDescent="0.2">
      <c r="A74" s="6">
        <v>22.428571428571427</v>
      </c>
      <c r="B74" s="4" t="s">
        <v>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4</v>
      </c>
      <c r="K74" s="2">
        <v>11</v>
      </c>
      <c r="L74" s="2">
        <v>11</v>
      </c>
      <c r="M74" s="2">
        <v>1</v>
      </c>
      <c r="N74" s="5">
        <v>28</v>
      </c>
      <c r="O74" s="2">
        <v>628</v>
      </c>
    </row>
    <row r="75" spans="1:30" ht="34" x14ac:dyDescent="0.2">
      <c r="A75" s="6">
        <v>21.818181818181817</v>
      </c>
      <c r="B75" s="4" t="s">
        <v>30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7</v>
      </c>
      <c r="L75" s="2">
        <v>4</v>
      </c>
      <c r="M75" s="2">
        <v>0</v>
      </c>
      <c r="N75" s="5">
        <v>11</v>
      </c>
      <c r="O75" s="2">
        <v>240</v>
      </c>
    </row>
    <row r="76" spans="1:30" ht="34" x14ac:dyDescent="0.2">
      <c r="A76" s="6">
        <v>20.714285714285715</v>
      </c>
      <c r="B76" s="4" t="s">
        <v>17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2</v>
      </c>
      <c r="J76" s="2">
        <v>1</v>
      </c>
      <c r="K76" s="2">
        <v>5</v>
      </c>
      <c r="L76" s="2">
        <v>4</v>
      </c>
      <c r="M76" s="2">
        <v>1</v>
      </c>
      <c r="N76" s="5">
        <v>14</v>
      </c>
      <c r="O76" s="2">
        <v>290</v>
      </c>
    </row>
    <row r="77" spans="1:30" ht="34" x14ac:dyDescent="0.2">
      <c r="A77" s="6">
        <v>13.027027027027026</v>
      </c>
      <c r="B77" s="4" t="s">
        <v>24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3</v>
      </c>
      <c r="I77" s="2">
        <v>16</v>
      </c>
      <c r="J77" s="2">
        <v>4</v>
      </c>
      <c r="K77" s="2">
        <v>2</v>
      </c>
      <c r="L77" s="2">
        <v>23</v>
      </c>
      <c r="M77" s="2">
        <v>9</v>
      </c>
      <c r="N77" s="5">
        <v>111</v>
      </c>
      <c r="O77" s="2">
        <v>1446</v>
      </c>
    </row>
    <row r="78" spans="1:30" ht="34" x14ac:dyDescent="0.2">
      <c r="A78" s="6">
        <v>9.5555555555555554</v>
      </c>
      <c r="B78" s="4" t="s">
        <v>20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4</v>
      </c>
      <c r="J78" s="2">
        <v>27</v>
      </c>
      <c r="K78" s="2">
        <v>3</v>
      </c>
      <c r="L78" s="2">
        <v>2</v>
      </c>
      <c r="M78" s="2">
        <v>0</v>
      </c>
      <c r="N78" s="5">
        <v>36</v>
      </c>
      <c r="O78" s="2">
        <v>344</v>
      </c>
    </row>
    <row r="79" spans="1:30" ht="34" x14ac:dyDescent="0.2">
      <c r="A79" s="6">
        <v>8.3181818181818183</v>
      </c>
      <c r="B79" s="4" t="s">
        <v>25</v>
      </c>
      <c r="C79" s="2">
        <v>0</v>
      </c>
      <c r="D79" s="2">
        <v>0</v>
      </c>
      <c r="E79" s="2">
        <v>0</v>
      </c>
      <c r="F79" s="2">
        <v>0</v>
      </c>
      <c r="G79" s="2">
        <v>1</v>
      </c>
      <c r="H79" s="2">
        <v>1</v>
      </c>
      <c r="I79" s="2">
        <v>3</v>
      </c>
      <c r="J79" s="2">
        <v>13</v>
      </c>
      <c r="K79" s="2">
        <v>4</v>
      </c>
      <c r="L79" s="2">
        <v>0</v>
      </c>
      <c r="M79" s="2">
        <v>0</v>
      </c>
      <c r="N79" s="5">
        <v>22</v>
      </c>
      <c r="O79" s="2">
        <v>183</v>
      </c>
    </row>
    <row r="80" spans="1:30" ht="34" x14ac:dyDescent="0.2">
      <c r="A80" s="6">
        <v>7.4</v>
      </c>
      <c r="B80" s="4" t="s">
        <v>23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7</v>
      </c>
      <c r="J80" s="2">
        <v>11</v>
      </c>
      <c r="K80" s="2">
        <v>2</v>
      </c>
      <c r="L80" s="2">
        <v>0</v>
      </c>
      <c r="M80" s="2">
        <v>0</v>
      </c>
      <c r="N80" s="5">
        <v>20</v>
      </c>
      <c r="O80" s="2">
        <v>148</v>
      </c>
    </row>
    <row r="81" spans="1:15" ht="34" x14ac:dyDescent="0.2">
      <c r="A81" s="6">
        <v>7.333333333333333</v>
      </c>
      <c r="B81" s="4" t="s">
        <v>27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3</v>
      </c>
      <c r="J81" s="2">
        <v>15</v>
      </c>
      <c r="K81" s="2">
        <v>0</v>
      </c>
      <c r="L81" s="2">
        <v>0</v>
      </c>
      <c r="M81" s="2">
        <v>0</v>
      </c>
      <c r="N81" s="5">
        <v>18</v>
      </c>
      <c r="O81" s="2">
        <v>132</v>
      </c>
    </row>
    <row r="82" spans="1:15" ht="51" x14ac:dyDescent="0.2">
      <c r="A82" s="6">
        <v>6.1428571428571432</v>
      </c>
      <c r="B82" s="4" t="s">
        <v>33</v>
      </c>
      <c r="C82" s="2">
        <v>0</v>
      </c>
      <c r="D82" s="2">
        <v>0</v>
      </c>
      <c r="E82" s="2">
        <v>0</v>
      </c>
      <c r="F82" s="2">
        <v>0</v>
      </c>
      <c r="G82" s="2">
        <v>3</v>
      </c>
      <c r="H82" s="2">
        <v>7</v>
      </c>
      <c r="I82" s="2">
        <v>4</v>
      </c>
      <c r="J82" s="2">
        <v>4</v>
      </c>
      <c r="K82" s="2">
        <v>2</v>
      </c>
      <c r="L82" s="2">
        <v>1</v>
      </c>
      <c r="M82" s="2">
        <v>0</v>
      </c>
      <c r="N82" s="5">
        <v>21</v>
      </c>
      <c r="O82" s="2">
        <v>129</v>
      </c>
    </row>
    <row r="83" spans="1:15" ht="34" x14ac:dyDescent="0.2">
      <c r="A83" s="6">
        <v>6.1111111111111107</v>
      </c>
      <c r="B83" s="4" t="s">
        <v>19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3</v>
      </c>
      <c r="I83" s="2">
        <v>8</v>
      </c>
      <c r="J83" s="2">
        <v>5</v>
      </c>
      <c r="K83" s="2">
        <v>2</v>
      </c>
      <c r="L83" s="2">
        <v>0</v>
      </c>
      <c r="M83" s="2">
        <v>0</v>
      </c>
      <c r="N83" s="5">
        <v>18</v>
      </c>
      <c r="O83" s="2">
        <v>110</v>
      </c>
    </row>
    <row r="84" spans="1:15" ht="34" x14ac:dyDescent="0.2">
      <c r="A84" s="6">
        <v>6</v>
      </c>
      <c r="B84" s="4" t="s">
        <v>16</v>
      </c>
      <c r="C84" s="2">
        <v>0</v>
      </c>
      <c r="D84" s="2">
        <v>0</v>
      </c>
      <c r="E84" s="2">
        <v>0</v>
      </c>
      <c r="F84" s="2">
        <v>0</v>
      </c>
      <c r="G84" s="2">
        <v>2</v>
      </c>
      <c r="H84" s="2">
        <v>5</v>
      </c>
      <c r="I84" s="2">
        <v>4</v>
      </c>
      <c r="J84" s="2">
        <v>4</v>
      </c>
      <c r="K84" s="2">
        <v>3</v>
      </c>
      <c r="L84" s="2">
        <v>0</v>
      </c>
      <c r="M84" s="2">
        <v>0</v>
      </c>
      <c r="N84" s="5">
        <v>18</v>
      </c>
      <c r="O84" s="2">
        <v>108</v>
      </c>
    </row>
    <row r="85" spans="1:15" ht="34" x14ac:dyDescent="0.2">
      <c r="A85" s="6">
        <v>5.2181818181818178</v>
      </c>
      <c r="B85" s="4" t="s">
        <v>28</v>
      </c>
      <c r="C85" s="2">
        <v>0</v>
      </c>
      <c r="D85" s="2">
        <v>0</v>
      </c>
      <c r="E85" s="2">
        <v>2</v>
      </c>
      <c r="F85" s="2">
        <v>5</v>
      </c>
      <c r="G85" s="2">
        <v>8</v>
      </c>
      <c r="H85" s="2">
        <v>8</v>
      </c>
      <c r="I85" s="2">
        <v>9</v>
      </c>
      <c r="J85" s="2">
        <v>18</v>
      </c>
      <c r="K85" s="2">
        <v>5</v>
      </c>
      <c r="L85" s="2">
        <v>0</v>
      </c>
      <c r="M85" s="2">
        <v>0</v>
      </c>
      <c r="N85" s="5">
        <v>55</v>
      </c>
      <c r="O85" s="2">
        <v>287</v>
      </c>
    </row>
    <row r="86" spans="1:15" ht="34" x14ac:dyDescent="0.2">
      <c r="A86" s="6">
        <v>5</v>
      </c>
      <c r="B86" s="4" t="s">
        <v>29</v>
      </c>
      <c r="C86" s="2">
        <v>0</v>
      </c>
      <c r="D86" s="2">
        <v>0</v>
      </c>
      <c r="E86" s="2">
        <v>0</v>
      </c>
      <c r="F86" s="2">
        <v>0</v>
      </c>
      <c r="G86" s="2">
        <v>1</v>
      </c>
      <c r="H86" s="2">
        <v>2</v>
      </c>
      <c r="I86" s="2">
        <v>2</v>
      </c>
      <c r="J86" s="2">
        <v>4</v>
      </c>
      <c r="K86" s="2">
        <v>0</v>
      </c>
      <c r="L86" s="2">
        <v>0</v>
      </c>
      <c r="M86" s="2">
        <v>0</v>
      </c>
      <c r="N86" s="5">
        <v>9</v>
      </c>
      <c r="O86" s="2">
        <v>45</v>
      </c>
    </row>
    <row r="87" spans="1:15" ht="34" x14ac:dyDescent="0.2">
      <c r="A87" s="6">
        <v>4.2926829268292686</v>
      </c>
      <c r="B87" s="4" t="s">
        <v>18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2</v>
      </c>
      <c r="J87" s="2">
        <v>21</v>
      </c>
      <c r="K87" s="2">
        <v>0</v>
      </c>
      <c r="L87" s="2">
        <v>0</v>
      </c>
      <c r="M87" s="2">
        <v>0</v>
      </c>
      <c r="N87" s="5">
        <v>41</v>
      </c>
      <c r="O87" s="2">
        <v>176</v>
      </c>
    </row>
    <row r="88" spans="1:15" ht="17" x14ac:dyDescent="0.2">
      <c r="A88" s="6">
        <v>4</v>
      </c>
      <c r="B88" s="4" t="s">
        <v>21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2</v>
      </c>
      <c r="I88" s="2">
        <v>1</v>
      </c>
      <c r="J88" s="2">
        <v>1</v>
      </c>
      <c r="K88" s="2">
        <v>0</v>
      </c>
      <c r="L88" s="2">
        <v>0</v>
      </c>
      <c r="M88" s="2">
        <v>0</v>
      </c>
      <c r="N88" s="5">
        <v>4</v>
      </c>
      <c r="O88" s="2">
        <v>16</v>
      </c>
    </row>
    <row r="89" spans="1:15" ht="34" x14ac:dyDescent="0.2">
      <c r="A89" s="6">
        <v>3.4545454545454546</v>
      </c>
      <c r="B89" s="4" t="s">
        <v>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5</v>
      </c>
      <c r="I89" s="2">
        <v>5</v>
      </c>
      <c r="J89" s="2">
        <v>1</v>
      </c>
      <c r="K89" s="2">
        <v>0</v>
      </c>
      <c r="L89" s="2">
        <v>0</v>
      </c>
      <c r="M89" s="2">
        <v>0</v>
      </c>
      <c r="N89" s="5">
        <v>11</v>
      </c>
      <c r="O89" s="2">
        <v>38</v>
      </c>
    </row>
    <row r="90" spans="1:15" ht="34" x14ac:dyDescent="0.2">
      <c r="A90" s="6">
        <v>2.9442231075697212</v>
      </c>
      <c r="B90" s="4" t="s">
        <v>3</v>
      </c>
      <c r="C90" s="2">
        <v>0</v>
      </c>
      <c r="D90" s="2">
        <v>0</v>
      </c>
      <c r="E90" s="2">
        <v>0</v>
      </c>
      <c r="F90" s="2">
        <v>0</v>
      </c>
      <c r="G90" s="2">
        <v>37</v>
      </c>
      <c r="H90" s="2">
        <v>53</v>
      </c>
      <c r="I90" s="2">
        <v>15</v>
      </c>
      <c r="J90" s="2">
        <v>47</v>
      </c>
      <c r="K90" s="2">
        <v>8</v>
      </c>
      <c r="L90" s="2">
        <v>1</v>
      </c>
      <c r="M90" s="2">
        <v>0</v>
      </c>
      <c r="N90" s="5">
        <v>251</v>
      </c>
      <c r="O90" s="2">
        <v>739</v>
      </c>
    </row>
    <row r="91" spans="1:15" ht="34" x14ac:dyDescent="0.2">
      <c r="A91" s="6">
        <v>2.7868852459016393</v>
      </c>
      <c r="B91" s="4" t="s">
        <v>10</v>
      </c>
      <c r="C91" s="2">
        <v>0</v>
      </c>
      <c r="D91" s="2">
        <v>0</v>
      </c>
      <c r="E91" s="2">
        <v>0</v>
      </c>
      <c r="F91" s="2">
        <v>0</v>
      </c>
      <c r="G91" s="2">
        <v>10</v>
      </c>
      <c r="H91" s="2">
        <v>104</v>
      </c>
      <c r="I91" s="2">
        <v>67</v>
      </c>
      <c r="J91" s="2">
        <v>1</v>
      </c>
      <c r="K91" s="2">
        <v>1</v>
      </c>
      <c r="L91" s="2">
        <v>0</v>
      </c>
      <c r="M91" s="2">
        <v>0</v>
      </c>
      <c r="N91" s="5">
        <v>183</v>
      </c>
      <c r="O91" s="2">
        <v>510</v>
      </c>
    </row>
    <row r="92" spans="1:15" ht="34" x14ac:dyDescent="0.2">
      <c r="A92" s="6">
        <v>2.4285714285714284</v>
      </c>
      <c r="B92" s="4" t="s">
        <v>1</v>
      </c>
      <c r="C92" s="2">
        <v>0</v>
      </c>
      <c r="D92" s="2">
        <v>0</v>
      </c>
      <c r="E92" s="2">
        <v>0</v>
      </c>
      <c r="F92" s="2">
        <v>0</v>
      </c>
      <c r="G92" s="2">
        <v>4</v>
      </c>
      <c r="H92" s="2">
        <v>5</v>
      </c>
      <c r="I92" s="2">
        <v>5</v>
      </c>
      <c r="J92" s="2">
        <v>0</v>
      </c>
      <c r="K92" s="2">
        <v>0</v>
      </c>
      <c r="L92" s="2">
        <v>0</v>
      </c>
      <c r="M92" s="2">
        <v>0</v>
      </c>
      <c r="N92" s="5">
        <v>14</v>
      </c>
      <c r="O92" s="2">
        <v>34</v>
      </c>
    </row>
    <row r="93" spans="1:15" ht="34" x14ac:dyDescent="0.2">
      <c r="A93" s="6">
        <v>1.875</v>
      </c>
      <c r="B93" s="4" t="s">
        <v>0</v>
      </c>
      <c r="C93" s="2">
        <v>0</v>
      </c>
      <c r="D93" s="2">
        <v>0</v>
      </c>
      <c r="E93" s="2">
        <v>0</v>
      </c>
      <c r="F93" s="2">
        <v>0</v>
      </c>
      <c r="G93" s="2">
        <v>3</v>
      </c>
      <c r="H93" s="2">
        <v>4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5">
        <v>8</v>
      </c>
      <c r="O93" s="2">
        <v>15</v>
      </c>
    </row>
    <row r="94" spans="1:15" ht="17" x14ac:dyDescent="0.2">
      <c r="A94" s="6">
        <v>1.8</v>
      </c>
      <c r="B94" s="4" t="s">
        <v>32</v>
      </c>
      <c r="C94" s="2">
        <v>0</v>
      </c>
      <c r="D94" s="2">
        <v>0</v>
      </c>
      <c r="E94" s="2">
        <v>0</v>
      </c>
      <c r="F94" s="2">
        <v>0</v>
      </c>
      <c r="G94" s="2">
        <v>1</v>
      </c>
      <c r="H94" s="2">
        <v>4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5">
        <v>5</v>
      </c>
      <c r="O94" s="2">
        <v>9</v>
      </c>
    </row>
    <row r="95" spans="1:15" ht="34" x14ac:dyDescent="0.2">
      <c r="A95" s="6">
        <v>1.7692307692307692</v>
      </c>
      <c r="B95" s="4" t="s">
        <v>34</v>
      </c>
      <c r="C95" s="2">
        <v>0</v>
      </c>
      <c r="D95" s="2">
        <v>0</v>
      </c>
      <c r="E95" s="2">
        <v>0</v>
      </c>
      <c r="F95" s="2">
        <v>0</v>
      </c>
      <c r="G95" s="2">
        <v>5</v>
      </c>
      <c r="H95" s="2">
        <v>7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5">
        <v>13</v>
      </c>
      <c r="O95" s="2">
        <v>23</v>
      </c>
    </row>
    <row r="96" spans="1:15" ht="34" x14ac:dyDescent="0.2">
      <c r="A96" s="6">
        <v>1.6666666666666667</v>
      </c>
      <c r="B96" s="4" t="s">
        <v>35</v>
      </c>
      <c r="C96" s="2">
        <v>0</v>
      </c>
      <c r="D96" s="2">
        <v>0</v>
      </c>
      <c r="E96" s="2">
        <v>0</v>
      </c>
      <c r="F96" s="2">
        <v>0</v>
      </c>
      <c r="G96" s="2">
        <v>2</v>
      </c>
      <c r="H96" s="2">
        <v>4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5">
        <v>6</v>
      </c>
      <c r="O96" s="2">
        <v>10</v>
      </c>
    </row>
    <row r="97" spans="1:15" ht="34" x14ac:dyDescent="0.2">
      <c r="A97" s="6">
        <v>1.5</v>
      </c>
      <c r="B97" s="4" t="s">
        <v>2</v>
      </c>
      <c r="C97" s="2">
        <v>0</v>
      </c>
      <c r="D97" s="2">
        <v>0</v>
      </c>
      <c r="E97" s="2">
        <v>0</v>
      </c>
      <c r="F97" s="2">
        <v>0</v>
      </c>
      <c r="G97" s="2">
        <v>4</v>
      </c>
      <c r="H97" s="2">
        <v>4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5">
        <v>8</v>
      </c>
      <c r="O97" s="2">
        <v>12</v>
      </c>
    </row>
    <row r="98" spans="1:15" ht="34" x14ac:dyDescent="0.2">
      <c r="A98" s="6">
        <v>1</v>
      </c>
      <c r="B98" s="11" t="s">
        <v>26</v>
      </c>
      <c r="C98" s="2">
        <v>0</v>
      </c>
      <c r="D98" s="2">
        <v>0</v>
      </c>
      <c r="E98" s="2">
        <v>4</v>
      </c>
      <c r="F98" s="2">
        <v>10</v>
      </c>
      <c r="G98" s="2">
        <v>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5">
        <v>17</v>
      </c>
      <c r="O98" s="2">
        <v>9.5</v>
      </c>
    </row>
    <row r="99" spans="1:15" x14ac:dyDescent="0.2">
      <c r="N99" s="2">
        <f>SUM(N72:N98)</f>
        <v>999</v>
      </c>
      <c r="O99" s="2">
        <f>SUM(O72:O98)</f>
        <v>7713.5</v>
      </c>
    </row>
  </sheetData>
  <autoFilter ref="A71:O98" xr:uid="{00000000-0009-0000-0000-000003000000}">
    <sortState xmlns:xlrd2="http://schemas.microsoft.com/office/spreadsheetml/2017/richdata2" ref="A75:O103">
      <sortCondition descending="1" ref="A74:A103"/>
    </sortState>
  </autoFilter>
  <conditionalFormatting sqref="B53:H63">
    <cfRule type="colorScale" priority="7">
      <colorScale>
        <cfvo type="min"/>
        <cfvo type="max"/>
        <color rgb="FFFCFCFF"/>
        <color rgb="FF63BE7B"/>
      </colorScale>
    </cfRule>
  </conditionalFormatting>
  <conditionalFormatting sqref="B20:L44 B4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AC1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:L4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2:M78">
    <cfRule type="colorScale" priority="5">
      <colorScale>
        <cfvo type="min"/>
        <cfvo type="max"/>
        <color rgb="FFFCFCFF"/>
        <color rgb="FF63BE7B"/>
      </colorScale>
    </cfRule>
  </conditionalFormatting>
  <conditionalFormatting sqref="C72:M98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9:M98">
    <cfRule type="colorScale" priority="22">
      <colorScale>
        <cfvo type="min"/>
        <cfvo type="max"/>
        <color rgb="FFFCFCFF"/>
        <color rgb="FF63BE7B"/>
      </colorScale>
    </cfRule>
  </conditionalFormatting>
  <conditionalFormatting sqref="I53:R63 T53:AC63">
    <cfRule type="colorScale" priority="17">
      <colorScale>
        <cfvo type="min"/>
        <cfvo type="max"/>
        <color rgb="FFFCFCFF"/>
        <color rgb="FF63BE7B"/>
      </colorScale>
    </cfRule>
  </conditionalFormatting>
  <conditionalFormatting sqref="S53:S6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ignoredErrors>
    <ignoredError sqref="B1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9"/>
  <sheetViews>
    <sheetView workbookViewId="0">
      <selection activeCell="A36" sqref="A36"/>
    </sheetView>
  </sheetViews>
  <sheetFormatPr baseColWidth="10" defaultColWidth="24.83203125" defaultRowHeight="16" x14ac:dyDescent="0.2"/>
  <cols>
    <col min="3" max="3" width="24.83203125" style="2"/>
  </cols>
  <sheetData>
    <row r="1" spans="1:4" x14ac:dyDescent="0.2">
      <c r="A1" s="7" t="s">
        <v>38</v>
      </c>
      <c r="B1" s="7" t="s">
        <v>39</v>
      </c>
      <c r="C1" s="7" t="s">
        <v>40</v>
      </c>
      <c r="D1" s="8"/>
    </row>
    <row r="2" spans="1:4" ht="17" x14ac:dyDescent="0.2">
      <c r="A2" s="4" t="s">
        <v>3</v>
      </c>
      <c r="B2" s="2">
        <v>251</v>
      </c>
      <c r="C2" s="6">
        <f t="shared" ref="C2:C27" si="0">(B2/$B$29)*100</f>
        <v>25.1</v>
      </c>
    </row>
    <row r="3" spans="1:4" ht="17" x14ac:dyDescent="0.2">
      <c r="A3" s="4" t="s">
        <v>10</v>
      </c>
      <c r="B3" s="2">
        <v>183</v>
      </c>
      <c r="C3" s="6">
        <f t="shared" si="0"/>
        <v>18.3</v>
      </c>
    </row>
    <row r="4" spans="1:4" ht="17" x14ac:dyDescent="0.2">
      <c r="A4" s="4" t="s">
        <v>24</v>
      </c>
      <c r="B4" s="2">
        <v>111</v>
      </c>
      <c r="C4" s="6">
        <f t="shared" si="0"/>
        <v>11.1</v>
      </c>
    </row>
    <row r="5" spans="1:4" ht="17" x14ac:dyDescent="0.2">
      <c r="A5" s="4" t="s">
        <v>5</v>
      </c>
      <c r="B5" s="2">
        <v>57</v>
      </c>
      <c r="C5" s="6">
        <f t="shared" si="0"/>
        <v>5.7</v>
      </c>
    </row>
    <row r="6" spans="1:4" ht="17" x14ac:dyDescent="0.2">
      <c r="A6" s="4" t="s">
        <v>28</v>
      </c>
      <c r="B6" s="2">
        <v>55</v>
      </c>
      <c r="C6" s="6">
        <f t="shared" si="0"/>
        <v>5.5</v>
      </c>
    </row>
    <row r="7" spans="1:4" ht="17" x14ac:dyDescent="0.2">
      <c r="A7" s="4" t="s">
        <v>18</v>
      </c>
      <c r="B7" s="2">
        <v>41</v>
      </c>
      <c r="C7" s="6">
        <f t="shared" si="0"/>
        <v>4.1000000000000005</v>
      </c>
    </row>
    <row r="8" spans="1:4" ht="17" x14ac:dyDescent="0.2">
      <c r="A8" s="4" t="s">
        <v>20</v>
      </c>
      <c r="B8" s="2">
        <v>36</v>
      </c>
      <c r="C8" s="6">
        <f t="shared" si="0"/>
        <v>3.5999999999999996</v>
      </c>
    </row>
    <row r="9" spans="1:4" ht="17" x14ac:dyDescent="0.2">
      <c r="A9" s="4" t="s">
        <v>6</v>
      </c>
      <c r="B9" s="2">
        <v>28</v>
      </c>
      <c r="C9" s="6">
        <f t="shared" si="0"/>
        <v>2.8000000000000003</v>
      </c>
    </row>
    <row r="10" spans="1:4" ht="17" x14ac:dyDescent="0.2">
      <c r="A10" s="4" t="s">
        <v>25</v>
      </c>
      <c r="B10" s="2">
        <v>22</v>
      </c>
      <c r="C10" s="6">
        <f t="shared" si="0"/>
        <v>2.1999999999999997</v>
      </c>
    </row>
    <row r="11" spans="1:4" ht="34" x14ac:dyDescent="0.2">
      <c r="A11" s="4" t="s">
        <v>33</v>
      </c>
      <c r="B11" s="2">
        <v>21</v>
      </c>
      <c r="C11" s="6">
        <f t="shared" si="0"/>
        <v>2.1</v>
      </c>
    </row>
    <row r="12" spans="1:4" ht="17" x14ac:dyDescent="0.2">
      <c r="A12" s="4" t="s">
        <v>23</v>
      </c>
      <c r="B12" s="2">
        <v>20</v>
      </c>
      <c r="C12" s="6">
        <f t="shared" si="0"/>
        <v>2</v>
      </c>
    </row>
    <row r="13" spans="1:4" ht="17" x14ac:dyDescent="0.2">
      <c r="A13" s="4" t="s">
        <v>27</v>
      </c>
      <c r="B13" s="2">
        <v>18</v>
      </c>
      <c r="C13" s="6">
        <f t="shared" si="0"/>
        <v>1.7999999999999998</v>
      </c>
    </row>
    <row r="14" spans="1:4" ht="17" x14ac:dyDescent="0.2">
      <c r="A14" s="4" t="s">
        <v>19</v>
      </c>
      <c r="B14" s="2">
        <v>18</v>
      </c>
      <c r="C14" s="6">
        <f t="shared" si="0"/>
        <v>1.7999999999999998</v>
      </c>
    </row>
    <row r="15" spans="1:4" ht="17" x14ac:dyDescent="0.2">
      <c r="A15" s="4" t="s">
        <v>16</v>
      </c>
      <c r="B15" s="2">
        <v>18</v>
      </c>
      <c r="C15" s="6">
        <f t="shared" si="0"/>
        <v>1.7999999999999998</v>
      </c>
    </row>
    <row r="16" spans="1:4" ht="17" x14ac:dyDescent="0.2">
      <c r="A16" s="4" t="s">
        <v>26</v>
      </c>
      <c r="B16" s="2">
        <v>18</v>
      </c>
      <c r="C16" s="6">
        <f t="shared" si="0"/>
        <v>1.7999999999999998</v>
      </c>
    </row>
    <row r="17" spans="1:3" ht="17" x14ac:dyDescent="0.2">
      <c r="A17" s="4" t="s">
        <v>17</v>
      </c>
      <c r="B17" s="2">
        <v>14</v>
      </c>
      <c r="C17" s="6">
        <f t="shared" si="0"/>
        <v>1.4000000000000001</v>
      </c>
    </row>
    <row r="18" spans="1:3" ht="17" x14ac:dyDescent="0.2">
      <c r="A18" s="4" t="s">
        <v>1</v>
      </c>
      <c r="B18" s="2">
        <v>14</v>
      </c>
      <c r="C18" s="6">
        <f t="shared" si="0"/>
        <v>1.4000000000000001</v>
      </c>
    </row>
    <row r="19" spans="1:3" ht="17" x14ac:dyDescent="0.2">
      <c r="A19" s="4" t="s">
        <v>34</v>
      </c>
      <c r="B19" s="2">
        <v>13</v>
      </c>
      <c r="C19" s="6">
        <f t="shared" si="0"/>
        <v>1.3</v>
      </c>
    </row>
    <row r="20" spans="1:3" ht="17" x14ac:dyDescent="0.2">
      <c r="A20" s="4" t="s">
        <v>30</v>
      </c>
      <c r="B20" s="2">
        <v>11</v>
      </c>
      <c r="C20" s="6">
        <f t="shared" si="0"/>
        <v>1.0999999999999999</v>
      </c>
    </row>
    <row r="21" spans="1:3" ht="17" x14ac:dyDescent="0.2">
      <c r="A21" s="4" t="s">
        <v>4</v>
      </c>
      <c r="B21" s="2">
        <v>11</v>
      </c>
      <c r="C21" s="6">
        <f t="shared" si="0"/>
        <v>1.0999999999999999</v>
      </c>
    </row>
    <row r="22" spans="1:3" ht="17" x14ac:dyDescent="0.2">
      <c r="A22" s="4" t="s">
        <v>29</v>
      </c>
      <c r="B22" s="2">
        <v>9</v>
      </c>
      <c r="C22" s="6">
        <f t="shared" si="0"/>
        <v>0.89999999999999991</v>
      </c>
    </row>
    <row r="23" spans="1:3" ht="17" x14ac:dyDescent="0.2">
      <c r="A23" s="4" t="s">
        <v>0</v>
      </c>
      <c r="B23" s="2">
        <v>8</v>
      </c>
      <c r="C23" s="6">
        <f t="shared" si="0"/>
        <v>0.8</v>
      </c>
    </row>
    <row r="24" spans="1:3" ht="17" x14ac:dyDescent="0.2">
      <c r="A24" s="4" t="s">
        <v>2</v>
      </c>
      <c r="B24" s="2">
        <v>8</v>
      </c>
      <c r="C24" s="6">
        <f t="shared" si="0"/>
        <v>0.8</v>
      </c>
    </row>
    <row r="25" spans="1:3" ht="17" x14ac:dyDescent="0.2">
      <c r="A25" s="4" t="s">
        <v>35</v>
      </c>
      <c r="B25" s="2">
        <v>6</v>
      </c>
      <c r="C25" s="6">
        <f t="shared" si="0"/>
        <v>0.6</v>
      </c>
    </row>
    <row r="26" spans="1:3" ht="17" x14ac:dyDescent="0.2">
      <c r="A26" s="4" t="s">
        <v>32</v>
      </c>
      <c r="B26" s="2">
        <v>5</v>
      </c>
      <c r="C26" s="6">
        <f t="shared" si="0"/>
        <v>0.5</v>
      </c>
    </row>
    <row r="27" spans="1:3" ht="17" x14ac:dyDescent="0.2">
      <c r="A27" s="4" t="s">
        <v>21</v>
      </c>
      <c r="B27" s="2">
        <v>4</v>
      </c>
      <c r="C27" s="6">
        <f t="shared" si="0"/>
        <v>0.4</v>
      </c>
    </row>
    <row r="29" spans="1:3" x14ac:dyDescent="0.2">
      <c r="B29">
        <f>SUM(B2:B28)</f>
        <v>1000</v>
      </c>
    </row>
  </sheetData>
  <autoFilter ref="A1:C27" xr:uid="{00000000-0009-0000-0000-000004000000}">
    <sortState xmlns:xlrd2="http://schemas.microsoft.com/office/spreadsheetml/2017/richdata2" ref="A2:C29">
      <sortCondition descending="1" ref="B1:B29"/>
    </sortState>
  </autoFilter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species_all</vt:lpstr>
      <vt:lpstr>species-resolved</vt:lpstr>
      <vt:lpstr>Heat map</vt:lpstr>
      <vt:lpstr>Resistenz</vt:lpstr>
      <vt:lpstr>Anzahl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Elisabetta Cacace</cp:lastModifiedBy>
  <dcterms:created xsi:type="dcterms:W3CDTF">2022-09-23T13:15:52Z</dcterms:created>
  <dcterms:modified xsi:type="dcterms:W3CDTF">2024-02-20T12:55:52Z</dcterms:modified>
</cp:coreProperties>
</file>