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lisa\Online Courses\Epicode\M2 - Excel\M2_D7\M2_D7_Esercitazione\ESERCIZIO EXCEL 17_03_23\ESERCIZIO EXCEL 17_03_23\"/>
    </mc:Choice>
  </mc:AlternateContent>
  <xr:revisionPtr revIDLastSave="0" documentId="13_ncr:1_{9BA9760C-FE6B-4BBC-9E87-1CA3FCD1B853}" xr6:coauthVersionLast="47" xr6:coauthVersionMax="47" xr10:uidLastSave="{00000000-0000-0000-0000-000000000000}"/>
  <bookViews>
    <workbookView xWindow="-120" yWindow="-16320" windowWidth="29040" windowHeight="15990" tabRatio="736" firstSheet="5" activeTab="7" xr2:uid="{FEBFDFF5-C7DF-4FEE-B397-0DED34440024}"/>
  </bookViews>
  <sheets>
    <sheet name="FATTURE_RAW" sheetId="1" r:id="rId1"/>
    <sheet name="NOTE" sheetId="4" r:id="rId2"/>
    <sheet name="CLIENTI" sheetId="10" r:id="rId3"/>
    <sheet name="FATTURE" sheetId="3" r:id="rId4"/>
    <sheet name="MASCHERA_FATTURE" sheetId="2" r:id="rId5"/>
    <sheet name="PIVOT_TABLE" sheetId="5" r:id="rId6"/>
    <sheet name="REPORT_PREZZI_LightMode" sheetId="6" r:id="rId7"/>
    <sheet name="REPORT_OGGETTI_LightMode" sheetId="7" r:id="rId8"/>
    <sheet name="REPORT_PREZZI_DarkMode" sheetId="11" r:id="rId9"/>
    <sheet name="REPORT_OGGETTI_DarkMode" sheetId="9" r:id="rId10"/>
  </sheets>
  <definedNames>
    <definedName name="_xlcn.WorksheetConnection_FATTURAZIONE.xlsxCLIENTI1" hidden="1">CLIENTI[]</definedName>
    <definedName name="_xlcn.WorksheetConnection_FATTURAZIONE.xlsxFATTURE1" hidden="1">FATTURE[]</definedName>
    <definedName name="_xlcn.WorksheetConnection_FATTURAZIONE.xlsxTable11" hidden="1">Table1[]</definedName>
    <definedName name="CLIENTE" localSheetId="3">FATTURE!$D$2:$D$500</definedName>
    <definedName name="DATA_FATTURA" localSheetId="3">FATTURE!$B$2:$B$500</definedName>
    <definedName name="DATA_SCADENZA" localSheetId="3">FATTURE!$F$2:$F$500</definedName>
    <definedName name="ExternalData_1" localSheetId="3" hidden="1">FATTURE!$A$1:$I$500</definedName>
    <definedName name="ExternalData_2" localSheetId="2" hidden="1">'CLIENTI'!$A$1:$D$9</definedName>
    <definedName name="IMPORTO" localSheetId="3">FATTURE!$C$2:$C$500</definedName>
    <definedName name="IVA">FATTURE!$G$2:$G$500</definedName>
    <definedName name="LORDO">FATTURE!$H$2:$H$500</definedName>
    <definedName name="NR_FATTURA" localSheetId="8">FATTURE[N° FATTURA]</definedName>
    <definedName name="NR_FATTURA">FATTURE[N° FATTURA]</definedName>
    <definedName name="OGGETTO" localSheetId="3">FATTURE!$E$2:$E$500</definedName>
    <definedName name="Slicer_CITTÀ">#N/A</definedName>
    <definedName name="Slicer_CLIENTE">#N/A</definedName>
    <definedName name="Slicer_OGGETTO">#N/A</definedName>
    <definedName name="Slicer_STATO">#N/A</definedName>
    <definedName name="STATO">FATTURE!$I$2:$I$500</definedName>
    <definedName name="Timeline_DATA_FATTURA">#N/A</definedName>
  </definedNames>
  <calcPr calcId="191029"/>
  <pivotCaches>
    <pivotCache cacheId="519" r:id="rId11"/>
    <pivotCache cacheId="522" r:id="rId12"/>
    <pivotCache cacheId="525" r:id="rId13"/>
    <pivotCache cacheId="528" r:id="rId14"/>
    <pivotCache cacheId="531" r:id="rId15"/>
    <pivotCache cacheId="537" r:id="rId16"/>
    <pivotCache cacheId="540" r:id="rId17"/>
    <pivotCache cacheId="543" r:id="rId18"/>
    <pivotCache cacheId="546" r:id="rId19"/>
    <pivotCache cacheId="549" r:id="rId20"/>
  </pivotCaches>
  <extLst>
    <ext xmlns:x14="http://schemas.microsoft.com/office/spreadsheetml/2009/9/main" uri="{876F7934-8845-4945-9796-88D515C7AA90}">
      <x14:pivotCaches>
        <pivotCache cacheId="425"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26"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FATTURAZIONE.xlsx!Table1"/>
          <x15:modelTable id="FATTURE" name="FATTURE" connection="WorksheetConnection_FATTURAZIONE.xlsx!FATTURE"/>
          <x15:modelTable id="CLIENTI" name="CLIENTI" connection="WorksheetConnection_FATTURAZIONE.xlsx!CLIENTI"/>
        </x15:modelTables>
        <x15:modelRelationships>
          <x15:modelRelationship fromTable="FATTURE" fromColumn="CLIENTE" toTable="CLIENTI" toColumn="CLIEN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8" i="2"/>
  <c r="C6"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2" i="1"/>
  <c r="D1" i="5"/>
  <c r="C1" i="5"/>
  <c r="E1" i="5"/>
  <c r="J3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62D965-7608-419A-8310-B69EDCEF0E16}" keepAlive="1" name="Query - CLIENTI" description="Connection to the 'CLIENTI' query in the workbook." type="5" refreshedVersion="8" background="1" saveData="1">
    <dbPr connection="Provider=Microsoft.Mashup.OleDb.1;Data Source=$Workbook$;Location=CLIENTI;Extended Properties=&quot;&quot;" command="SELECT * FROM [CLIENTI]"/>
  </connection>
  <connection id="2" xr16:uid="{B6B65874-8CCC-48F5-B922-EE16C83A91D0}" keepAlive="1" name="Query - FATTURE" description="Connection to the 'FATTURE' query in the workbook." type="5" refreshedVersion="8" background="1" saveData="1">
    <dbPr connection="Provider=Microsoft.Mashup.OleDb.1;Data Source=$Workbook$;Location=FATTURE;Extended Properties=&quot;&quot;" command="SELECT * FROM [FATTURE]"/>
  </connection>
  <connection id="3" xr16:uid="{11F27232-312F-4A40-B596-D874768DC88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47E7800C-F5F0-42F8-B0C9-D2B4396F7F8E}" name="WorksheetConnection_FATTURAZIONE.xlsx!CLIENTI" type="102" refreshedVersion="8" minRefreshableVersion="5">
    <extLst>
      <ext xmlns:x15="http://schemas.microsoft.com/office/spreadsheetml/2010/11/main" uri="{DE250136-89BD-433C-8126-D09CA5730AF9}">
        <x15:connection id="CLIENTI">
          <x15:rangePr sourceName="_xlcn.WorksheetConnection_FATTURAZIONE.xlsxCLIENTI1"/>
        </x15:connection>
      </ext>
    </extLst>
  </connection>
  <connection id="5" xr16:uid="{B0CD97D8-325F-4487-8579-F2068C92B45E}" name="WorksheetConnection_FATTURAZIONE.xlsx!FATTURE" type="102" refreshedVersion="8" minRefreshableVersion="5">
    <extLst>
      <ext xmlns:x15="http://schemas.microsoft.com/office/spreadsheetml/2010/11/main" uri="{DE250136-89BD-433C-8126-D09CA5730AF9}">
        <x15:connection id="FATTURE">
          <x15:rangePr sourceName="_xlcn.WorksheetConnection_FATTURAZIONE.xlsxFATTURE1"/>
        </x15:connection>
      </ext>
    </extLst>
  </connection>
  <connection id="6" xr16:uid="{6A15AA69-F675-4C9E-A806-7C220F4228D9}" name="WorksheetConnection_FATTURAZIONE.xlsx!Table1" type="102" refreshedVersion="8" minRefreshableVersion="5">
    <extLst>
      <ext xmlns:x15="http://schemas.microsoft.com/office/spreadsheetml/2010/11/main" uri="{DE250136-89BD-433C-8126-D09CA5730AF9}">
        <x15:connection id="Table1">
          <x15:rangePr sourceName="_xlcn.WorksheetConnection_FATTURAZIONE.xlsxTable11"/>
        </x15:connection>
      </ext>
    </extLst>
  </connection>
</connections>
</file>

<file path=xl/sharedStrings.xml><?xml version="1.0" encoding="utf-8"?>
<sst xmlns="http://schemas.openxmlformats.org/spreadsheetml/2006/main" count="2780" uniqueCount="71">
  <si>
    <t>N° FATTURA</t>
  </si>
  <si>
    <t>DATA FATTURA</t>
  </si>
  <si>
    <t>CLIENTE</t>
  </si>
  <si>
    <t>ALFA</t>
  </si>
  <si>
    <t>BETA</t>
  </si>
  <si>
    <t>GAMMA</t>
  </si>
  <si>
    <t>OMEGA</t>
  </si>
  <si>
    <t>DELTA</t>
  </si>
  <si>
    <t>ZETA</t>
  </si>
  <si>
    <t>IOTA</t>
  </si>
  <si>
    <t>SIGMA</t>
  </si>
  <si>
    <t>OGGETTO</t>
  </si>
  <si>
    <t>FORMAZIONE</t>
  </si>
  <si>
    <t>CONSULENZA</t>
  </si>
  <si>
    <t>INTERVENTO</t>
  </si>
  <si>
    <t>VENDITA</t>
  </si>
  <si>
    <t>DATA SCADENZA</t>
  </si>
  <si>
    <t>IMPORTO</t>
  </si>
  <si>
    <t>NETTO</t>
  </si>
  <si>
    <t>IVA</t>
  </si>
  <si>
    <t>LORDO</t>
  </si>
  <si>
    <t>STATO</t>
  </si>
  <si>
    <t>PAGATA</t>
  </si>
  <si>
    <t>ROSSI</t>
  </si>
  <si>
    <t>Sostituito data giorno "16" con "25" e "17" con 18 per poter avere qualche valore "DA PAGARE" nella colonna condizionale "STATO"</t>
  </si>
  <si>
    <t>DA PAGARE</t>
  </si>
  <si>
    <t>Grand Total</t>
  </si>
  <si>
    <t>DATA</t>
  </si>
  <si>
    <t>PREZZO IMPORTO (+IVA E LORDO) PER IL MESE DI GENNAIO</t>
  </si>
  <si>
    <t>PREZZO IMPORTO (+IVA E LORDO) PER OGNI CLIENTE PER IL MESE DI GENNAIO</t>
  </si>
  <si>
    <t>PREZZO IMPORTO (+IVA E LORDO) PER OGNI OGGETTO</t>
  </si>
  <si>
    <t>Count of OGGETTO</t>
  </si>
  <si>
    <t>Column Labels</t>
  </si>
  <si>
    <t>PREZZO IMPORTO TOTALE</t>
  </si>
  <si>
    <t>SELEZIONARE</t>
  </si>
  <si>
    <t>NUMERO E TIPO DI OGGETTI FATTURATI PER IL MESE DI GENNAIO</t>
  </si>
  <si>
    <t>NUMERO DI OGGETTI FATTURATI</t>
  </si>
  <si>
    <t>NUMERO DI OGGETTI FATTURATI PER OGNI CLIENTE</t>
  </si>
  <si>
    <t>OGGETTI TOTALI</t>
  </si>
  <si>
    <t>CITTÀ</t>
  </si>
  <si>
    <t>INDIRIZZO</t>
  </si>
  <si>
    <t>EMAIL</t>
  </si>
  <si>
    <t>Via Verde, 3</t>
  </si>
  <si>
    <t>ALFA@ALFA.it</t>
  </si>
  <si>
    <t>Via Rossa, 5</t>
  </si>
  <si>
    <t>OMEGA@OMEGA.it</t>
  </si>
  <si>
    <t>Via Blu, 1</t>
  </si>
  <si>
    <t>BETA@BETA.it</t>
  </si>
  <si>
    <t>Via Gialla, 10</t>
  </si>
  <si>
    <t>GAMMA@GAMMA.it</t>
  </si>
  <si>
    <t>Via Nera, 30</t>
  </si>
  <si>
    <t>SIGMA@SIGMA.it</t>
  </si>
  <si>
    <t>Via Viola, 2</t>
  </si>
  <si>
    <t>ROSSI@ROSSI.it</t>
  </si>
  <si>
    <t>Via Rosa, 7</t>
  </si>
  <si>
    <t>ZETA@ZETA.it</t>
  </si>
  <si>
    <t>Via Marrone, 12</t>
  </si>
  <si>
    <t>DELTA@DELTA.it</t>
  </si>
  <si>
    <t>Count of CLIENTE</t>
  </si>
  <si>
    <t>NUMERO DI CLIENTI PER CITTÀ</t>
  </si>
  <si>
    <t>MILANO</t>
  </si>
  <si>
    <t>ROMA</t>
  </si>
  <si>
    <t>NAPOLI</t>
  </si>
  <si>
    <t>PALERMO</t>
  </si>
  <si>
    <t>CAGLIARI</t>
  </si>
  <si>
    <t>VERONA</t>
  </si>
  <si>
    <t>BARI</t>
  </si>
  <si>
    <t>Count of STATO</t>
  </si>
  <si>
    <t>STATO PAGAMENTO PER OGNI CLIENTE</t>
  </si>
  <si>
    <t>STATO PAGAMENTO</t>
  </si>
  <si>
    <t>INFORMAZIONI CLIENTI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</si>
</sst>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2]\ * #,##0.00_-;_-[$€-2]\ * &quot;-&quot;??_-;_-@_-"/>
  </numFmts>
  <fonts count="10" x14ac:knownFonts="1">
    <font>
      <sz val="11"/>
      <color theme="1"/>
      <name val="Calibri"/>
      <family val="2"/>
      <scheme val="minor"/>
    </font>
    <font>
      <sz val="11"/>
      <name val="Calibri"/>
      <family val="2"/>
      <scheme val="minor"/>
    </font>
    <font>
      <b/>
      <sz val="1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4"/>
      <color theme="1" tint="0.249977111117893"/>
      <name val="Calibri"/>
      <family val="2"/>
      <scheme val="minor"/>
    </font>
    <font>
      <sz val="11"/>
      <color theme="1" tint="0.249977111117893"/>
      <name val="Calibri"/>
      <family val="2"/>
      <scheme val="minor"/>
    </font>
    <font>
      <sz val="12"/>
      <color theme="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8" tint="-0.249977111117893"/>
        <bgColor theme="8" tint="-0.249977111117893"/>
      </patternFill>
    </fill>
    <fill>
      <patternFill patternType="solid">
        <fgColor theme="8" tint="0.39997558519241921"/>
        <bgColor theme="8" tint="0.39997558519241921"/>
      </patternFill>
    </fill>
    <fill>
      <patternFill patternType="solid">
        <fgColor theme="8" tint="0.79998168889431442"/>
        <bgColor theme="8" tint="0.79998168889431442"/>
      </patternFill>
    </fill>
  </fills>
  <borders count="4">
    <border>
      <left/>
      <right/>
      <top/>
      <bottom/>
      <diagonal/>
    </border>
    <border>
      <left/>
      <right/>
      <top/>
      <bottom style="thin">
        <color theme="8" tint="0.79998168889431442"/>
      </bottom>
      <diagonal/>
    </border>
    <border>
      <left/>
      <right/>
      <top style="thin">
        <color theme="8" tint="0.79998168889431442"/>
      </top>
      <bottom style="thin">
        <color theme="8" tint="0.79998168889431442"/>
      </bottom>
      <diagonal/>
    </border>
    <border>
      <left/>
      <right/>
      <top style="thin">
        <color theme="8" tint="0.79998168889431442"/>
      </top>
      <bottom style="thin">
        <color theme="8"/>
      </bottom>
      <diagonal/>
    </border>
  </borders>
  <cellStyleXfs count="1">
    <xf numFmtId="0" fontId="0" fillId="0" borderId="0"/>
  </cellStyleXfs>
  <cellXfs count="48">
    <xf numFmtId="0" fontId="0" fillId="0" borderId="0" xfId="0"/>
    <xf numFmtId="0" fontId="1" fillId="0" borderId="0" xfId="0" applyFont="1"/>
    <xf numFmtId="14" fontId="1" fillId="0" borderId="0" xfId="0" applyNumberFormat="1" applyFont="1"/>
    <xf numFmtId="0" fontId="2" fillId="0" borderId="0" xfId="0" applyFont="1"/>
    <xf numFmtId="14" fontId="2" fillId="0" borderId="0" xfId="0" applyNumberFormat="1" applyFont="1"/>
    <xf numFmtId="0" fontId="0" fillId="2" borderId="0" xfId="0" applyFill="1"/>
    <xf numFmtId="164" fontId="2" fillId="0" borderId="0" xfId="0" applyNumberFormat="1" applyFont="1"/>
    <xf numFmtId="164" fontId="1" fillId="0" borderId="0" xfId="0" applyNumberFormat="1" applyFont="1"/>
    <xf numFmtId="14" fontId="0" fillId="0" borderId="0" xfId="0" applyNumberFormat="1"/>
    <xf numFmtId="164" fontId="0" fillId="0" borderId="0" xfId="0" applyNumberFormat="1"/>
    <xf numFmtId="0" fontId="3" fillId="0" borderId="0" xfId="0" pivotButton="1" applyFont="1"/>
    <xf numFmtId="0" fontId="3" fillId="0" borderId="0" xfId="0" applyFont="1"/>
    <xf numFmtId="0" fontId="3" fillId="2" borderId="0" xfId="0" applyFont="1" applyFill="1"/>
    <xf numFmtId="14" fontId="3" fillId="0" borderId="0" xfId="0" applyNumberFormat="1" applyFont="1" applyAlignment="1">
      <alignment horizontal="left"/>
    </xf>
    <xf numFmtId="0" fontId="3" fillId="0" borderId="0" xfId="0" applyFont="1" applyAlignment="1">
      <alignment horizontal="left"/>
    </xf>
    <xf numFmtId="164" fontId="3" fillId="0" borderId="0" xfId="0" applyNumberFormat="1" applyFont="1"/>
    <xf numFmtId="0" fontId="4" fillId="4" borderId="0" xfId="0" applyFont="1" applyFill="1"/>
    <xf numFmtId="0" fontId="5" fillId="4" borderId="0" xfId="0" applyFont="1" applyFill="1"/>
    <xf numFmtId="0" fontId="5" fillId="2" borderId="0" xfId="0" applyFont="1" applyFill="1"/>
    <xf numFmtId="1" fontId="3" fillId="0" borderId="0" xfId="0" applyNumberFormat="1" applyFont="1"/>
    <xf numFmtId="0" fontId="0" fillId="4" borderId="0" xfId="0" applyFill="1"/>
    <xf numFmtId="0" fontId="6" fillId="4" borderId="0" xfId="0" applyFont="1" applyFill="1"/>
    <xf numFmtId="0" fontId="4" fillId="3" borderId="0" xfId="0" applyFont="1" applyFill="1"/>
    <xf numFmtId="0" fontId="5" fillId="2" borderId="0" xfId="0" applyFont="1" applyFill="1" applyAlignment="1">
      <alignment horizontal="right"/>
    </xf>
    <xf numFmtId="164" fontId="5" fillId="2" borderId="0" xfId="0" applyNumberFormat="1" applyFont="1" applyFill="1" applyAlignment="1">
      <alignment horizontal="right"/>
    </xf>
    <xf numFmtId="14" fontId="5" fillId="2" borderId="0" xfId="0" applyNumberFormat="1" applyFont="1" applyFill="1" applyAlignment="1">
      <alignment horizontal="right"/>
    </xf>
    <xf numFmtId="164" fontId="3" fillId="2" borderId="0" xfId="0" applyNumberFormat="1" applyFont="1" applyFill="1"/>
    <xf numFmtId="0" fontId="4" fillId="4" borderId="0" xfId="0" applyFont="1" applyFill="1" applyAlignment="1">
      <alignment vertical="center"/>
    </xf>
    <xf numFmtId="0" fontId="0" fillId="5" borderId="0" xfId="0" applyFill="1"/>
    <xf numFmtId="0" fontId="5" fillId="5" borderId="0" xfId="0" applyFont="1" applyFill="1"/>
    <xf numFmtId="0" fontId="7" fillId="6" borderId="0" xfId="0" applyFont="1" applyFill="1" applyAlignment="1">
      <alignment vertical="center"/>
    </xf>
    <xf numFmtId="0" fontId="8" fillId="6" borderId="0" xfId="0" applyFont="1" applyFill="1"/>
    <xf numFmtId="0" fontId="7" fillId="6" borderId="0" xfId="0" applyFont="1" applyFill="1"/>
    <xf numFmtId="0" fontId="0" fillId="6" borderId="0" xfId="0" applyFill="1"/>
    <xf numFmtId="0" fontId="4" fillId="6" borderId="0" xfId="0" applyFont="1" applyFill="1"/>
    <xf numFmtId="0" fontId="5" fillId="6" borderId="0" xfId="0" applyFont="1" applyFill="1"/>
    <xf numFmtId="0" fontId="5" fillId="2" borderId="0" xfId="0" applyFont="1" applyFill="1" applyAlignment="1" applyProtection="1">
      <alignment horizontal="center"/>
      <protection locked="0"/>
    </xf>
    <xf numFmtId="0" fontId="6" fillId="4" borderId="0" xfId="0" applyFont="1" applyFill="1" applyAlignment="1">
      <alignment vertical="center"/>
    </xf>
    <xf numFmtId="0" fontId="9" fillId="7" borderId="1" xfId="0" applyFont="1" applyFill="1" applyBorder="1"/>
    <xf numFmtId="0" fontId="9" fillId="8" borderId="2" xfId="0" applyFont="1" applyFill="1" applyBorder="1"/>
    <xf numFmtId="0" fontId="3" fillId="9" borderId="3" xfId="0" applyFont="1" applyFill="1" applyBorder="1"/>
    <xf numFmtId="0" fontId="3" fillId="0" borderId="2" xfId="0" applyFont="1" applyBorder="1"/>
    <xf numFmtId="0" fontId="4" fillId="2" borderId="0" xfId="0" applyFont="1" applyFill="1"/>
    <xf numFmtId="0" fontId="4" fillId="5" borderId="0" xfId="0" applyFont="1" applyFill="1"/>
    <xf numFmtId="0" fontId="4" fillId="6" borderId="0" xfId="0" applyFont="1" applyFill="1" applyAlignment="1">
      <alignment vertical="center"/>
    </xf>
    <xf numFmtId="0" fontId="6" fillId="6" borderId="0" xfId="0" applyFont="1" applyFill="1" applyAlignment="1">
      <alignment vertical="center"/>
    </xf>
    <xf numFmtId="0" fontId="6" fillId="6" borderId="0" xfId="0" applyFont="1" applyFill="1"/>
    <xf numFmtId="0" fontId="3" fillId="0" borderId="0" xfId="0" applyNumberFormat="1" applyFont="1"/>
  </cellXfs>
  <cellStyles count="1">
    <cellStyle name="Normal" xfId="0" builtinId="0"/>
  </cellStyles>
  <dxfs count="81">
    <dxf>
      <font>
        <sz val="12"/>
      </font>
    </dxf>
    <dxf>
      <font>
        <sz val="12"/>
      </font>
    </dxf>
    <dxf>
      <font>
        <sz val="12"/>
      </font>
    </dxf>
    <dxf>
      <numFmt numFmtId="1" formatCode="0"/>
    </dxf>
    <dxf>
      <numFmt numFmtId="1" formatCode="0"/>
    </dxf>
    <dxf>
      <numFmt numFmtId="1" formatCode="0"/>
    </dxf>
    <dxf>
      <numFmt numFmtId="1" formatCode="0"/>
    </dxf>
    <dxf>
      <font>
        <sz val="12"/>
      </font>
    </dxf>
    <dxf>
      <font>
        <sz val="12"/>
      </font>
    </dxf>
    <dxf>
      <font>
        <sz val="12"/>
      </font>
    </dxf>
    <dxf>
      <numFmt numFmtId="1" formatCode="0"/>
    </dxf>
    <dxf>
      <numFmt numFmtId="1" formatCode="0"/>
    </dxf>
    <dxf>
      <font>
        <sz val="12"/>
      </font>
    </dxf>
    <dxf>
      <font>
        <sz val="12"/>
      </font>
    </dxf>
    <dxf>
      <font>
        <sz val="12"/>
      </font>
    </dxf>
    <dxf>
      <numFmt numFmtId="0" formatCode="General"/>
    </dxf>
    <dxf>
      <numFmt numFmtId="0" formatCode="General"/>
    </dxf>
    <dxf>
      <font>
        <sz val="12"/>
      </font>
    </dxf>
    <dxf>
      <font>
        <sz val="12"/>
      </font>
    </dxf>
    <dxf>
      <font>
        <sz val="12"/>
      </font>
    </dxf>
    <dxf>
      <numFmt numFmtId="0" formatCode="General"/>
    </dxf>
    <dxf>
      <numFmt numFmtId="0" formatCode="General"/>
    </dxf>
    <dxf>
      <font>
        <sz val="12"/>
      </font>
    </dxf>
    <dxf>
      <font>
        <sz val="12"/>
      </font>
    </dxf>
    <dxf>
      <font>
        <sz val="12"/>
      </font>
    </dxf>
    <dxf>
      <numFmt numFmtId="164" formatCode="_-[$€-2]\ * #,##0.00_-;\-[$€-2]\ * #,##0.00_-;_-[$€-2]\ * &quot;-&quot;??_-;_-@_-"/>
    </dxf>
    <dxf>
      <numFmt numFmtId="164" formatCode="_-[$€-2]\ * #,##0.00_-;\-[$€-2]\ * #,##0.00_-;_-[$€-2]\ * &quot;-&quot;??_-;_-@_-"/>
    </dxf>
    <dxf>
      <font>
        <sz val="12"/>
      </font>
    </dxf>
    <dxf>
      <font>
        <sz val="12"/>
      </font>
    </dxf>
    <dxf>
      <font>
        <sz val="12"/>
      </font>
    </dxf>
    <dxf>
      <font>
        <sz val="12"/>
      </font>
    </dxf>
    <dxf>
      <numFmt numFmtId="1" formatCode="0"/>
    </dxf>
    <dxf>
      <numFmt numFmtId="1" formatCode="0"/>
    </dxf>
    <dxf>
      <font>
        <sz val="12"/>
      </font>
    </dxf>
    <dxf>
      <font>
        <sz val="12"/>
      </font>
    </dxf>
    <dxf>
      <font>
        <sz val="12"/>
      </font>
    </dxf>
    <dxf>
      <numFmt numFmtId="1" formatCode="0"/>
    </dxf>
    <dxf>
      <numFmt numFmtId="1" formatCode="0"/>
    </dxf>
    <dxf>
      <font>
        <sz val="12"/>
      </font>
    </dxf>
    <dxf>
      <font>
        <sz val="12"/>
      </font>
    </dxf>
    <dxf>
      <font>
        <sz val="12"/>
      </font>
    </dxf>
    <dxf>
      <numFmt numFmtId="164" formatCode="_-[$€-2]\ * #,##0.00_-;\-[$€-2]\ * #,##0.00_-;_-[$€-2]\ * &quot;-&quot;??_-;_-@_-"/>
    </dxf>
    <dxf>
      <numFmt numFmtId="164" formatCode="_-[$€-2]\ * #,##0.00_-;\-[$€-2]\ * #,##0.00_-;_-[$€-2]\ * &quot;-&quot;??_-;_-@_-"/>
    </dxf>
    <dxf>
      <font>
        <sz val="12"/>
      </font>
    </dxf>
    <dxf>
      <font>
        <sz val="12"/>
      </font>
    </dxf>
    <dxf>
      <font>
        <sz val="12"/>
      </font>
    </dxf>
    <dxf>
      <font>
        <sz val="12"/>
      </font>
    </dxf>
    <dxf>
      <numFmt numFmtId="1" formatCode="0"/>
    </dxf>
    <dxf>
      <numFmt numFmtId="1" formatCode="0"/>
    </dxf>
    <dxf>
      <font>
        <sz val="12"/>
      </font>
    </dxf>
    <dxf>
      <font>
        <sz val="12"/>
      </font>
    </dxf>
    <dxf>
      <font>
        <sz val="12"/>
      </font>
    </dxf>
    <dxf>
      <numFmt numFmtId="164" formatCode="_-[$€-2]\ * #,##0.00_-;\-[$€-2]\ * #,##0.00_-;_-[$€-2]\ * &quot;-&quot;??_-;_-@_-"/>
    </dxf>
    <dxf>
      <numFmt numFmtId="164" formatCode="_-[$€-2]\ * #,##0.00_-;\-[$€-2]\ * #,##0.00_-;_-[$€-2]\ * &quot;-&quot;??_-;_-@_-"/>
    </dxf>
    <dxf>
      <font>
        <sz val="12"/>
      </font>
    </dxf>
    <dxf>
      <font>
        <sz val="12"/>
      </font>
    </dxf>
    <dxf>
      <font>
        <sz val="12"/>
      </font>
    </dxf>
    <dxf>
      <font>
        <sz val="12"/>
      </font>
    </dxf>
    <dxf>
      <font>
        <sz val="12"/>
      </font>
    </dxf>
    <dxf>
      <font>
        <sz val="12"/>
      </font>
    </dxf>
    <dxf>
      <numFmt numFmtId="0" formatCode="General"/>
    </dxf>
    <dxf>
      <numFmt numFmtId="164" formatCode="_-[$€-2]\ * #,##0.00_-;\-[$€-2]\ * #,##0.00_-;_-[$€-2]\ * &quot;-&quot;??_-;_-@_-"/>
    </dxf>
    <dxf>
      <numFmt numFmtId="164" formatCode="_-[$€-2]\ * #,##0.00_-;\-[$€-2]\ * #,##0.00_-;_-[$€-2]\ * &quot;-&quot;??_-;_-@_-"/>
    </dxf>
    <dxf>
      <numFmt numFmtId="19" formatCode="dd/mm/yyyy"/>
    </dxf>
    <dxf>
      <numFmt numFmtId="0" formatCode="General"/>
    </dxf>
    <dxf>
      <numFmt numFmtId="0" formatCode="General"/>
    </dxf>
    <dxf>
      <numFmt numFmtId="164" formatCode="_-[$€-2]\ * #,##0.00_-;\-[$€-2]\ * #,##0.00_-;_-[$€-2]\ * &quot;-&quot;??_-;_-@_-"/>
    </dxf>
    <dxf>
      <numFmt numFmtId="19" formatCode="dd/mm/yyyy"/>
    </dxf>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19" formatCode="dd/m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4" formatCode="_-[$€-2]\ * #,##0.00_-;\-[$€-2]\ * #,##0.00_-;_-[$€-2]\ * &quot;-&quot;??_-;_-@_-"/>
    </dxf>
    <dxf>
      <font>
        <b val="0"/>
        <i val="0"/>
        <strike val="0"/>
        <condense val="0"/>
        <extend val="0"/>
        <outline val="0"/>
        <shadow val="0"/>
        <u val="none"/>
        <vertAlign val="baseline"/>
        <sz val="11"/>
        <color auto="1"/>
        <name val="Calibri"/>
        <family val="2"/>
        <scheme val="minor"/>
      </font>
      <numFmt numFmtId="19" formatCode="dd/m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2.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[FATTURAZIONE.xlsx]PIVOT_TABLE!PivotTable4</c:name>
    <c:fmtId val="1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PIVOT_TABLE!$H$3</c:f>
              <c:strCache>
                <c:ptCount val="1"/>
                <c:pt idx="0">
                  <c:v>IVA</c:v>
                </c:pt>
              </c:strCache>
            </c:strRef>
          </c:tx>
          <c:spPr>
            <a:solidFill>
              <a:schemeClr val="accent5">
                <a:shade val="65000"/>
              </a:schemeClr>
            </a:solidFill>
            <a:ln>
              <a:noFill/>
            </a:ln>
            <a:effectLst/>
          </c:spPr>
          <c:invertIfNegative val="0"/>
          <c:cat>
            <c:strRef>
              <c:f>PIVOT_TABLE!$G$4:$G$12</c:f>
              <c:strCache>
                <c:ptCount val="8"/>
                <c:pt idx="0">
                  <c:v>SIGMA</c:v>
                </c:pt>
                <c:pt idx="1">
                  <c:v>DELTA</c:v>
                </c:pt>
                <c:pt idx="2">
                  <c:v>GAMMA</c:v>
                </c:pt>
                <c:pt idx="3">
                  <c:v>BETA</c:v>
                </c:pt>
                <c:pt idx="4">
                  <c:v>OMEGA</c:v>
                </c:pt>
                <c:pt idx="5">
                  <c:v>ROSSI</c:v>
                </c:pt>
                <c:pt idx="6">
                  <c:v>ZETA</c:v>
                </c:pt>
                <c:pt idx="7">
                  <c:v>ALFA</c:v>
                </c:pt>
              </c:strCache>
            </c:strRef>
          </c:cat>
          <c:val>
            <c:numRef>
              <c:f>PIVOT_TABLE!$H$4:$H$12</c:f>
              <c:numCache>
                <c:formatCode>_-[$€-2]\ * #,##0.00_-;\-[$€-2]\ * #,##0.00_-;_-[$€-2]\ * "-"??_-;_-@_-</c:formatCode>
                <c:ptCount val="8"/>
                <c:pt idx="0">
                  <c:v>22071.5</c:v>
                </c:pt>
                <c:pt idx="1">
                  <c:v>22239.8</c:v>
                </c:pt>
                <c:pt idx="2">
                  <c:v>44616</c:v>
                </c:pt>
                <c:pt idx="3">
                  <c:v>44770</c:v>
                </c:pt>
                <c:pt idx="4">
                  <c:v>44950.400000000001</c:v>
                </c:pt>
                <c:pt idx="5">
                  <c:v>65674.399999999994</c:v>
                </c:pt>
                <c:pt idx="6">
                  <c:v>65986.8</c:v>
                </c:pt>
                <c:pt idx="7">
                  <c:v>68389.2</c:v>
                </c:pt>
              </c:numCache>
            </c:numRef>
          </c:val>
          <c:extLst>
            <c:ext xmlns:c16="http://schemas.microsoft.com/office/drawing/2014/chart" uri="{C3380CC4-5D6E-409C-BE32-E72D297353CC}">
              <c16:uniqueId val="{00000000-ADD3-472F-AF9D-4CB9CA5A189A}"/>
            </c:ext>
          </c:extLst>
        </c:ser>
        <c:ser>
          <c:idx val="1"/>
          <c:order val="1"/>
          <c:tx>
            <c:strRef>
              <c:f>PIVOT_TABLE!$I$3</c:f>
              <c:strCache>
                <c:ptCount val="1"/>
                <c:pt idx="0">
                  <c:v>IMPORTO</c:v>
                </c:pt>
              </c:strCache>
            </c:strRef>
          </c:tx>
          <c:spPr>
            <a:solidFill>
              <a:schemeClr val="accent5"/>
            </a:solidFill>
            <a:ln>
              <a:noFill/>
            </a:ln>
            <a:effectLst/>
          </c:spPr>
          <c:invertIfNegative val="0"/>
          <c:cat>
            <c:strRef>
              <c:f>PIVOT_TABLE!$G$4:$G$12</c:f>
              <c:strCache>
                <c:ptCount val="8"/>
                <c:pt idx="0">
                  <c:v>SIGMA</c:v>
                </c:pt>
                <c:pt idx="1">
                  <c:v>DELTA</c:v>
                </c:pt>
                <c:pt idx="2">
                  <c:v>GAMMA</c:v>
                </c:pt>
                <c:pt idx="3">
                  <c:v>BETA</c:v>
                </c:pt>
                <c:pt idx="4">
                  <c:v>OMEGA</c:v>
                </c:pt>
                <c:pt idx="5">
                  <c:v>ROSSI</c:v>
                </c:pt>
                <c:pt idx="6">
                  <c:v>ZETA</c:v>
                </c:pt>
                <c:pt idx="7">
                  <c:v>ALFA</c:v>
                </c:pt>
              </c:strCache>
            </c:strRef>
          </c:cat>
          <c:val>
            <c:numRef>
              <c:f>PIVOT_TABLE!$I$4:$I$12</c:f>
              <c:numCache>
                <c:formatCode>_-[$€-2]\ * #,##0.00_-;\-[$€-2]\ * #,##0.00_-;_-[$€-2]\ * "-"??_-;_-@_-</c:formatCode>
                <c:ptCount val="8"/>
                <c:pt idx="0">
                  <c:v>100325</c:v>
                </c:pt>
                <c:pt idx="1">
                  <c:v>101090</c:v>
                </c:pt>
                <c:pt idx="2">
                  <c:v>202800</c:v>
                </c:pt>
                <c:pt idx="3">
                  <c:v>203500</c:v>
                </c:pt>
                <c:pt idx="4">
                  <c:v>204320</c:v>
                </c:pt>
                <c:pt idx="5">
                  <c:v>298520</c:v>
                </c:pt>
                <c:pt idx="6">
                  <c:v>299940</c:v>
                </c:pt>
                <c:pt idx="7">
                  <c:v>310860</c:v>
                </c:pt>
              </c:numCache>
            </c:numRef>
          </c:val>
          <c:extLst>
            <c:ext xmlns:c16="http://schemas.microsoft.com/office/drawing/2014/chart" uri="{C3380CC4-5D6E-409C-BE32-E72D297353CC}">
              <c16:uniqueId val="{00000001-E962-49B5-AE84-3DC57BF5B2CB}"/>
            </c:ext>
          </c:extLst>
        </c:ser>
        <c:ser>
          <c:idx val="2"/>
          <c:order val="2"/>
          <c:tx>
            <c:strRef>
              <c:f>PIVOT_TABLE!$J$3</c:f>
              <c:strCache>
                <c:ptCount val="1"/>
                <c:pt idx="0">
                  <c:v>LORDO</c:v>
                </c:pt>
              </c:strCache>
            </c:strRef>
          </c:tx>
          <c:spPr>
            <a:solidFill>
              <a:schemeClr val="accent5">
                <a:tint val="65000"/>
              </a:schemeClr>
            </a:solidFill>
            <a:ln>
              <a:noFill/>
            </a:ln>
            <a:effectLst/>
          </c:spPr>
          <c:invertIfNegative val="0"/>
          <c:cat>
            <c:strRef>
              <c:f>PIVOT_TABLE!$G$4:$G$12</c:f>
              <c:strCache>
                <c:ptCount val="8"/>
                <c:pt idx="0">
                  <c:v>SIGMA</c:v>
                </c:pt>
                <c:pt idx="1">
                  <c:v>DELTA</c:v>
                </c:pt>
                <c:pt idx="2">
                  <c:v>GAMMA</c:v>
                </c:pt>
                <c:pt idx="3">
                  <c:v>BETA</c:v>
                </c:pt>
                <c:pt idx="4">
                  <c:v>OMEGA</c:v>
                </c:pt>
                <c:pt idx="5">
                  <c:v>ROSSI</c:v>
                </c:pt>
                <c:pt idx="6">
                  <c:v>ZETA</c:v>
                </c:pt>
                <c:pt idx="7">
                  <c:v>ALFA</c:v>
                </c:pt>
              </c:strCache>
            </c:strRef>
          </c:cat>
          <c:val>
            <c:numRef>
              <c:f>PIVOT_TABLE!$J$4:$J$12</c:f>
              <c:numCache>
                <c:formatCode>_-[$€-2]\ * #,##0.00_-;\-[$€-2]\ * #,##0.00_-;_-[$€-2]\ * "-"??_-;_-@_-</c:formatCode>
                <c:ptCount val="8"/>
                <c:pt idx="0">
                  <c:v>122396.5</c:v>
                </c:pt>
                <c:pt idx="1">
                  <c:v>123329.8</c:v>
                </c:pt>
                <c:pt idx="2">
                  <c:v>247416</c:v>
                </c:pt>
                <c:pt idx="3">
                  <c:v>248270</c:v>
                </c:pt>
                <c:pt idx="4">
                  <c:v>249270.39999999999</c:v>
                </c:pt>
                <c:pt idx="5">
                  <c:v>364194.4</c:v>
                </c:pt>
                <c:pt idx="6">
                  <c:v>365926.8</c:v>
                </c:pt>
                <c:pt idx="7">
                  <c:v>379249.2</c:v>
                </c:pt>
              </c:numCache>
            </c:numRef>
          </c:val>
          <c:extLst>
            <c:ext xmlns:c16="http://schemas.microsoft.com/office/drawing/2014/chart" uri="{C3380CC4-5D6E-409C-BE32-E72D297353CC}">
              <c16:uniqueId val="{00000002-E962-49B5-AE84-3DC57BF5B2CB}"/>
            </c:ext>
          </c:extLst>
        </c:ser>
        <c:dLbls>
          <c:showLegendKey val="0"/>
          <c:showVal val="0"/>
          <c:showCatName val="0"/>
          <c:showSerName val="0"/>
          <c:showPercent val="0"/>
          <c:showBubbleSize val="0"/>
        </c:dLbls>
        <c:gapWidth val="62"/>
        <c:overlap val="-20"/>
        <c:axId val="1978451791"/>
        <c:axId val="1439286575"/>
      </c:barChart>
      <c:catAx>
        <c:axId val="19784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439286575"/>
        <c:crosses val="autoZero"/>
        <c:auto val="1"/>
        <c:lblAlgn val="ctr"/>
        <c:lblOffset val="100"/>
        <c:noMultiLvlLbl val="0"/>
      </c:catAx>
      <c:valAx>
        <c:axId val="1439286575"/>
        <c:scaling>
          <c:orientation val="minMax"/>
        </c:scaling>
        <c:delete val="0"/>
        <c:axPos val="b"/>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978451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[FATTURAZIONE.xlsx]PIVOT_TABLE!PivotTable3</c:name>
    <c:fmtId val="5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PIVOT_TABLE!$M$15</c:f>
              <c:strCache>
                <c:ptCount val="1"/>
                <c:pt idx="0">
                  <c:v>Total</c:v>
                </c:pt>
              </c:strCache>
            </c:strRef>
          </c:tx>
          <c:spPr>
            <a:solidFill>
              <a:schemeClr val="accent4"/>
            </a:solidFill>
            <a:ln>
              <a:noFill/>
            </a:ln>
            <a:effectLst/>
          </c:spPr>
          <c:invertIfNegative val="0"/>
          <c:cat>
            <c:strRef>
              <c:f>PIVOT_TABLE!$L$16:$L$23</c:f>
              <c:strCache>
                <c:ptCount val="7"/>
                <c:pt idx="0">
                  <c:v>ROMA</c:v>
                </c:pt>
                <c:pt idx="1">
                  <c:v>MILANO</c:v>
                </c:pt>
                <c:pt idx="2">
                  <c:v>VERONA</c:v>
                </c:pt>
                <c:pt idx="3">
                  <c:v>CAGLIARI</c:v>
                </c:pt>
                <c:pt idx="4">
                  <c:v>NAPOLI</c:v>
                </c:pt>
                <c:pt idx="5">
                  <c:v>BARI</c:v>
                </c:pt>
                <c:pt idx="6">
                  <c:v>PALERMO</c:v>
                </c:pt>
              </c:strCache>
            </c:strRef>
          </c:cat>
          <c:val>
            <c:numRef>
              <c:f>PIVOT_TABLE!$M$16:$M$23</c:f>
              <c:numCache>
                <c:formatCode>0</c:formatCode>
                <c:ptCount val="7"/>
                <c:pt idx="0">
                  <c:v>118</c:v>
                </c:pt>
                <c:pt idx="1">
                  <c:v>89</c:v>
                </c:pt>
                <c:pt idx="2">
                  <c:v>87</c:v>
                </c:pt>
                <c:pt idx="3">
                  <c:v>87</c:v>
                </c:pt>
                <c:pt idx="4">
                  <c:v>59</c:v>
                </c:pt>
                <c:pt idx="5">
                  <c:v>30</c:v>
                </c:pt>
                <c:pt idx="6">
                  <c:v>29</c:v>
                </c:pt>
              </c:numCache>
            </c:numRef>
          </c:val>
          <c:extLst>
            <c:ext xmlns:c16="http://schemas.microsoft.com/office/drawing/2014/chart" uri="{C3380CC4-5D6E-409C-BE32-E72D297353CC}">
              <c16:uniqueId val="{00000000-F90D-4AF2-BA02-E7B015DE844A}"/>
            </c:ext>
          </c:extLst>
        </c:ser>
        <c:dLbls>
          <c:showLegendKey val="0"/>
          <c:showVal val="0"/>
          <c:showCatName val="0"/>
          <c:showSerName val="0"/>
          <c:showPercent val="0"/>
          <c:showBubbleSize val="0"/>
        </c:dLbls>
        <c:gapWidth val="219"/>
        <c:overlap val="-27"/>
        <c:axId val="1215983039"/>
        <c:axId val="36239311"/>
      </c:barChart>
      <c:catAx>
        <c:axId val="12159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36239311"/>
        <c:crosses val="autoZero"/>
        <c:auto val="1"/>
        <c:lblAlgn val="ctr"/>
        <c:lblOffset val="100"/>
        <c:noMultiLvlLbl val="0"/>
      </c:catAx>
      <c:valAx>
        <c:axId val="36239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21598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[FATTURAZIONE.xlsx]PIVOT_TABLE!PivotTable4</c:name>
    <c:fmtId val="23"/>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PIVOT_TABLE!$H$3</c:f>
              <c:strCache>
                <c:ptCount val="1"/>
                <c:pt idx="0">
                  <c:v>IVA</c:v>
                </c:pt>
              </c:strCache>
            </c:strRef>
          </c:tx>
          <c:spPr>
            <a:solidFill>
              <a:schemeClr val="accent5">
                <a:shade val="65000"/>
              </a:schemeClr>
            </a:solidFill>
            <a:ln>
              <a:noFill/>
            </a:ln>
            <a:effectLst/>
          </c:spPr>
          <c:invertIfNegative val="0"/>
          <c:cat>
            <c:strRef>
              <c:f>PIVOT_TABLE!$G$4:$G$12</c:f>
              <c:strCache>
                <c:ptCount val="8"/>
                <c:pt idx="0">
                  <c:v>SIGMA</c:v>
                </c:pt>
                <c:pt idx="1">
                  <c:v>DELTA</c:v>
                </c:pt>
                <c:pt idx="2">
                  <c:v>GAMMA</c:v>
                </c:pt>
                <c:pt idx="3">
                  <c:v>BETA</c:v>
                </c:pt>
                <c:pt idx="4">
                  <c:v>OMEGA</c:v>
                </c:pt>
                <c:pt idx="5">
                  <c:v>ROSSI</c:v>
                </c:pt>
                <c:pt idx="6">
                  <c:v>ZETA</c:v>
                </c:pt>
                <c:pt idx="7">
                  <c:v>ALFA</c:v>
                </c:pt>
              </c:strCache>
            </c:strRef>
          </c:cat>
          <c:val>
            <c:numRef>
              <c:f>PIVOT_TABLE!$H$4:$H$12</c:f>
              <c:numCache>
                <c:formatCode>_-[$€-2]\ * #,##0.00_-;\-[$€-2]\ * #,##0.00_-;_-[$€-2]\ * "-"??_-;_-@_-</c:formatCode>
                <c:ptCount val="8"/>
                <c:pt idx="0">
                  <c:v>22071.5</c:v>
                </c:pt>
                <c:pt idx="1">
                  <c:v>22239.8</c:v>
                </c:pt>
                <c:pt idx="2">
                  <c:v>44616</c:v>
                </c:pt>
                <c:pt idx="3">
                  <c:v>44770</c:v>
                </c:pt>
                <c:pt idx="4">
                  <c:v>44950.400000000001</c:v>
                </c:pt>
                <c:pt idx="5">
                  <c:v>65674.399999999994</c:v>
                </c:pt>
                <c:pt idx="6">
                  <c:v>65986.8</c:v>
                </c:pt>
                <c:pt idx="7">
                  <c:v>68389.2</c:v>
                </c:pt>
              </c:numCache>
            </c:numRef>
          </c:val>
          <c:extLst>
            <c:ext xmlns:c16="http://schemas.microsoft.com/office/drawing/2014/chart" uri="{C3380CC4-5D6E-409C-BE32-E72D297353CC}">
              <c16:uniqueId val="{00000000-61A0-4B0C-A9F1-0B0E1BA01500}"/>
            </c:ext>
          </c:extLst>
        </c:ser>
        <c:ser>
          <c:idx val="1"/>
          <c:order val="1"/>
          <c:tx>
            <c:strRef>
              <c:f>PIVOT_TABLE!$I$3</c:f>
              <c:strCache>
                <c:ptCount val="1"/>
                <c:pt idx="0">
                  <c:v>IMPORTO</c:v>
                </c:pt>
              </c:strCache>
            </c:strRef>
          </c:tx>
          <c:spPr>
            <a:solidFill>
              <a:schemeClr val="accent5"/>
            </a:solidFill>
            <a:ln>
              <a:noFill/>
            </a:ln>
            <a:effectLst/>
          </c:spPr>
          <c:invertIfNegative val="0"/>
          <c:cat>
            <c:strRef>
              <c:f>PIVOT_TABLE!$G$4:$G$12</c:f>
              <c:strCache>
                <c:ptCount val="8"/>
                <c:pt idx="0">
                  <c:v>SIGMA</c:v>
                </c:pt>
                <c:pt idx="1">
                  <c:v>DELTA</c:v>
                </c:pt>
                <c:pt idx="2">
                  <c:v>GAMMA</c:v>
                </c:pt>
                <c:pt idx="3">
                  <c:v>BETA</c:v>
                </c:pt>
                <c:pt idx="4">
                  <c:v>OMEGA</c:v>
                </c:pt>
                <c:pt idx="5">
                  <c:v>ROSSI</c:v>
                </c:pt>
                <c:pt idx="6">
                  <c:v>ZETA</c:v>
                </c:pt>
                <c:pt idx="7">
                  <c:v>ALFA</c:v>
                </c:pt>
              </c:strCache>
            </c:strRef>
          </c:cat>
          <c:val>
            <c:numRef>
              <c:f>PIVOT_TABLE!$I$4:$I$12</c:f>
              <c:numCache>
                <c:formatCode>_-[$€-2]\ * #,##0.00_-;\-[$€-2]\ * #,##0.00_-;_-[$€-2]\ * "-"??_-;_-@_-</c:formatCode>
                <c:ptCount val="8"/>
                <c:pt idx="0">
                  <c:v>100325</c:v>
                </c:pt>
                <c:pt idx="1">
                  <c:v>101090</c:v>
                </c:pt>
                <c:pt idx="2">
                  <c:v>202800</c:v>
                </c:pt>
                <c:pt idx="3">
                  <c:v>203500</c:v>
                </c:pt>
                <c:pt idx="4">
                  <c:v>204320</c:v>
                </c:pt>
                <c:pt idx="5">
                  <c:v>298520</c:v>
                </c:pt>
                <c:pt idx="6">
                  <c:v>299940</c:v>
                </c:pt>
                <c:pt idx="7">
                  <c:v>310860</c:v>
                </c:pt>
              </c:numCache>
            </c:numRef>
          </c:val>
          <c:extLst>
            <c:ext xmlns:c16="http://schemas.microsoft.com/office/drawing/2014/chart" uri="{C3380CC4-5D6E-409C-BE32-E72D297353CC}">
              <c16:uniqueId val="{00000001-61A0-4B0C-A9F1-0B0E1BA01500}"/>
            </c:ext>
          </c:extLst>
        </c:ser>
        <c:ser>
          <c:idx val="2"/>
          <c:order val="2"/>
          <c:tx>
            <c:strRef>
              <c:f>PIVOT_TABLE!$J$3</c:f>
              <c:strCache>
                <c:ptCount val="1"/>
                <c:pt idx="0">
                  <c:v>LORDO</c:v>
                </c:pt>
              </c:strCache>
            </c:strRef>
          </c:tx>
          <c:spPr>
            <a:solidFill>
              <a:schemeClr val="accent5">
                <a:tint val="65000"/>
              </a:schemeClr>
            </a:solidFill>
            <a:ln>
              <a:noFill/>
            </a:ln>
            <a:effectLst/>
          </c:spPr>
          <c:invertIfNegative val="0"/>
          <c:cat>
            <c:strRef>
              <c:f>PIVOT_TABLE!$G$4:$G$12</c:f>
              <c:strCache>
                <c:ptCount val="8"/>
                <c:pt idx="0">
                  <c:v>SIGMA</c:v>
                </c:pt>
                <c:pt idx="1">
                  <c:v>DELTA</c:v>
                </c:pt>
                <c:pt idx="2">
                  <c:v>GAMMA</c:v>
                </c:pt>
                <c:pt idx="3">
                  <c:v>BETA</c:v>
                </c:pt>
                <c:pt idx="4">
                  <c:v>OMEGA</c:v>
                </c:pt>
                <c:pt idx="5">
                  <c:v>ROSSI</c:v>
                </c:pt>
                <c:pt idx="6">
                  <c:v>ZETA</c:v>
                </c:pt>
                <c:pt idx="7">
                  <c:v>ALFA</c:v>
                </c:pt>
              </c:strCache>
            </c:strRef>
          </c:cat>
          <c:val>
            <c:numRef>
              <c:f>PIVOT_TABLE!$J$4:$J$12</c:f>
              <c:numCache>
                <c:formatCode>_-[$€-2]\ * #,##0.00_-;\-[$€-2]\ * #,##0.00_-;_-[$€-2]\ * "-"??_-;_-@_-</c:formatCode>
                <c:ptCount val="8"/>
                <c:pt idx="0">
                  <c:v>122396.5</c:v>
                </c:pt>
                <c:pt idx="1">
                  <c:v>123329.8</c:v>
                </c:pt>
                <c:pt idx="2">
                  <c:v>247416</c:v>
                </c:pt>
                <c:pt idx="3">
                  <c:v>248270</c:v>
                </c:pt>
                <c:pt idx="4">
                  <c:v>249270.39999999999</c:v>
                </c:pt>
                <c:pt idx="5">
                  <c:v>364194.4</c:v>
                </c:pt>
                <c:pt idx="6">
                  <c:v>365926.8</c:v>
                </c:pt>
                <c:pt idx="7">
                  <c:v>379249.2</c:v>
                </c:pt>
              </c:numCache>
            </c:numRef>
          </c:val>
          <c:extLst>
            <c:ext xmlns:c16="http://schemas.microsoft.com/office/drawing/2014/chart" uri="{C3380CC4-5D6E-409C-BE32-E72D297353CC}">
              <c16:uniqueId val="{00000002-61A0-4B0C-A9F1-0B0E1BA01500}"/>
            </c:ext>
          </c:extLst>
        </c:ser>
        <c:dLbls>
          <c:showLegendKey val="0"/>
          <c:showVal val="0"/>
          <c:showCatName val="0"/>
          <c:showSerName val="0"/>
          <c:showPercent val="0"/>
          <c:showBubbleSize val="0"/>
        </c:dLbls>
        <c:gapWidth val="62"/>
        <c:overlap val="-20"/>
        <c:axId val="1978451791"/>
        <c:axId val="1439286575"/>
      </c:barChart>
      <c:catAx>
        <c:axId val="19784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439286575"/>
        <c:crosses val="autoZero"/>
        <c:auto val="1"/>
        <c:lblAlgn val="ctr"/>
        <c:lblOffset val="100"/>
        <c:noMultiLvlLbl val="0"/>
      </c:catAx>
      <c:valAx>
        <c:axId val="1439286575"/>
        <c:scaling>
          <c:orientation val="minMax"/>
        </c:scaling>
        <c:delete val="0"/>
        <c:axPos val="b"/>
        <c:majorGridlines>
          <c:spPr>
            <a:ln w="9525" cap="flat" cmpd="sng" algn="ctr">
              <a:solidFill>
                <a:schemeClr val="bg1">
                  <a:lumMod val="50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978451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[FATTURAZIONE.xlsx]PIVOT_TABLE!PivotTable1</c:name>
    <c:fmtId val="19"/>
  </c:pivotSource>
  <c:chart>
    <c:autoTitleDeleted val="1"/>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w="28575" cap="rnd">
            <a:solidFill>
              <a:schemeClr val="accent5"/>
            </a:solidFill>
            <a:round/>
          </a:ln>
          <a:effectLst/>
        </c:spPr>
        <c:marker>
          <c:symbol val="circle"/>
          <c:size val="5"/>
          <c:spPr>
            <a:solidFill>
              <a:schemeClr val="accent5">
                <a:tint val="65000"/>
              </a:schemeClr>
            </a:solidFill>
            <a:ln w="9525">
              <a:solidFill>
                <a:schemeClr val="accent5">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w="28575" cap="rnd">
            <a:solidFill>
              <a:schemeClr val="accent5"/>
            </a:solidFill>
            <a:round/>
          </a:ln>
          <a:effectLst/>
        </c:spPr>
        <c:marker>
          <c:symbol val="circle"/>
          <c:size val="5"/>
          <c:spPr>
            <a:solidFill>
              <a:schemeClr val="accent5">
                <a:tint val="65000"/>
              </a:schemeClr>
            </a:solidFill>
            <a:ln w="9525">
              <a:solidFill>
                <a:schemeClr val="accent5">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5"/>
            </a:solidFill>
            <a:round/>
          </a:ln>
          <a:effectLst/>
        </c:spPr>
        <c:marker>
          <c:symbol val="circle"/>
          <c:size val="5"/>
          <c:spPr>
            <a:solidFill>
              <a:schemeClr val="accent5">
                <a:tint val="65000"/>
              </a:schemeClr>
            </a:solidFill>
            <a:ln w="9525">
              <a:solidFill>
                <a:schemeClr val="accent5">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c:f>
              <c:strCache>
                <c:ptCount val="1"/>
                <c:pt idx="0">
                  <c:v>IVA</c:v>
                </c:pt>
              </c:strCache>
            </c:strRef>
          </c:tx>
          <c:spPr>
            <a:ln w="28575" cap="rnd">
              <a:solidFill>
                <a:schemeClr val="accent5">
                  <a:shade val="65000"/>
                </a:schemeClr>
              </a:solidFill>
              <a:round/>
            </a:ln>
            <a:effectLst/>
          </c:spPr>
          <c:marker>
            <c:symbol val="circle"/>
            <c:size val="5"/>
            <c:spPr>
              <a:solidFill>
                <a:schemeClr val="accent5">
                  <a:shade val="65000"/>
                </a:schemeClr>
              </a:solidFill>
              <a:ln w="9525">
                <a:solidFill>
                  <a:schemeClr val="accent5">
                    <a:shade val="65000"/>
                  </a:schemeClr>
                </a:solidFill>
              </a:ln>
              <a:effectLst/>
            </c:spPr>
          </c:marker>
          <c:cat>
            <c:strRef>
              <c:f>PIVOT_TABLE!$B$4:$B$21</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PIVOT_TABLE!$C$4:$C$21</c:f>
              <c:numCache>
                <c:formatCode>_-[$€-2]\ * #,##0.00_-;\-[$€-2]\ * #,##0.00_-;_-[$€-2]\ * "-"??_-;_-@_-</c:formatCode>
                <c:ptCount val="17"/>
                <c:pt idx="0">
                  <c:v>19551.400000000001</c:v>
                </c:pt>
                <c:pt idx="1">
                  <c:v>24299</c:v>
                </c:pt>
                <c:pt idx="2">
                  <c:v>21227.8</c:v>
                </c:pt>
                <c:pt idx="3">
                  <c:v>23368.400000000001</c:v>
                </c:pt>
                <c:pt idx="4">
                  <c:v>15961</c:v>
                </c:pt>
                <c:pt idx="5">
                  <c:v>20847.2</c:v>
                </c:pt>
                <c:pt idx="6">
                  <c:v>25187.8</c:v>
                </c:pt>
                <c:pt idx="7">
                  <c:v>29502</c:v>
                </c:pt>
                <c:pt idx="8">
                  <c:v>25132.799999999999</c:v>
                </c:pt>
                <c:pt idx="9">
                  <c:v>16376.8</c:v>
                </c:pt>
                <c:pt idx="10">
                  <c:v>26680.5</c:v>
                </c:pt>
                <c:pt idx="11">
                  <c:v>21131</c:v>
                </c:pt>
                <c:pt idx="12">
                  <c:v>16922.400000000001</c:v>
                </c:pt>
                <c:pt idx="13">
                  <c:v>33886.6</c:v>
                </c:pt>
                <c:pt idx="14">
                  <c:v>18796.8</c:v>
                </c:pt>
                <c:pt idx="15">
                  <c:v>19443.599999999999</c:v>
                </c:pt>
                <c:pt idx="16">
                  <c:v>20383</c:v>
                </c:pt>
              </c:numCache>
            </c:numRef>
          </c:val>
          <c:smooth val="0"/>
          <c:extLst>
            <c:ext xmlns:c16="http://schemas.microsoft.com/office/drawing/2014/chart" uri="{C3380CC4-5D6E-409C-BE32-E72D297353CC}">
              <c16:uniqueId val="{00000000-9365-4806-8726-BB8503B88DFF}"/>
            </c:ext>
          </c:extLst>
        </c:ser>
        <c:ser>
          <c:idx val="1"/>
          <c:order val="1"/>
          <c:tx>
            <c:strRef>
              <c:f>PIVOT_TABLE!$D$3</c:f>
              <c:strCache>
                <c:ptCount val="1"/>
                <c:pt idx="0">
                  <c:v>IMPORTO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PIVOT_TABLE!$B$4:$B$21</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PIVOT_TABLE!$D$4:$D$21</c:f>
              <c:numCache>
                <c:formatCode>_-[$€-2]\ * #,##0.00_-;\-[$€-2]\ * #,##0.00_-;_-[$€-2]\ * "-"??_-;_-@_-</c:formatCode>
                <c:ptCount val="17"/>
                <c:pt idx="0">
                  <c:v>88870</c:v>
                </c:pt>
                <c:pt idx="1">
                  <c:v>110450</c:v>
                </c:pt>
                <c:pt idx="2">
                  <c:v>96490</c:v>
                </c:pt>
                <c:pt idx="3">
                  <c:v>106220</c:v>
                </c:pt>
                <c:pt idx="4">
                  <c:v>72550</c:v>
                </c:pt>
                <c:pt idx="5">
                  <c:v>94760</c:v>
                </c:pt>
                <c:pt idx="6">
                  <c:v>114490</c:v>
                </c:pt>
                <c:pt idx="7">
                  <c:v>134100</c:v>
                </c:pt>
                <c:pt idx="8">
                  <c:v>114240</c:v>
                </c:pt>
                <c:pt idx="9">
                  <c:v>74440</c:v>
                </c:pt>
                <c:pt idx="10">
                  <c:v>121275</c:v>
                </c:pt>
                <c:pt idx="11">
                  <c:v>96050</c:v>
                </c:pt>
                <c:pt idx="12">
                  <c:v>76920</c:v>
                </c:pt>
                <c:pt idx="13">
                  <c:v>154030</c:v>
                </c:pt>
                <c:pt idx="14">
                  <c:v>85440</c:v>
                </c:pt>
                <c:pt idx="15">
                  <c:v>88380</c:v>
                </c:pt>
                <c:pt idx="16">
                  <c:v>92650</c:v>
                </c:pt>
              </c:numCache>
            </c:numRef>
          </c:val>
          <c:smooth val="0"/>
          <c:extLst>
            <c:ext xmlns:c16="http://schemas.microsoft.com/office/drawing/2014/chart" uri="{C3380CC4-5D6E-409C-BE32-E72D297353CC}">
              <c16:uniqueId val="{00000001-9365-4806-8726-BB8503B88DFF}"/>
            </c:ext>
          </c:extLst>
        </c:ser>
        <c:ser>
          <c:idx val="2"/>
          <c:order val="2"/>
          <c:tx>
            <c:strRef>
              <c:f>PIVOT_TABLE!$E$3</c:f>
              <c:strCache>
                <c:ptCount val="1"/>
                <c:pt idx="0">
                  <c:v>LORDO</c:v>
                </c:pt>
              </c:strCache>
            </c:strRef>
          </c:tx>
          <c:spPr>
            <a:ln w="28575" cap="rnd">
              <a:solidFill>
                <a:schemeClr val="accent5">
                  <a:tint val="65000"/>
                </a:schemeClr>
              </a:solidFill>
              <a:round/>
            </a:ln>
            <a:effectLst/>
          </c:spPr>
          <c:marker>
            <c:symbol val="circle"/>
            <c:size val="5"/>
            <c:spPr>
              <a:solidFill>
                <a:schemeClr val="accent5">
                  <a:tint val="65000"/>
                </a:schemeClr>
              </a:solidFill>
              <a:ln w="9525">
                <a:solidFill>
                  <a:schemeClr val="accent5">
                    <a:tint val="65000"/>
                  </a:schemeClr>
                </a:solidFill>
              </a:ln>
              <a:effectLst/>
            </c:spPr>
          </c:marker>
          <c:cat>
            <c:strRef>
              <c:f>PIVOT_TABLE!$B$4:$B$21</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PIVOT_TABLE!$E$4:$E$21</c:f>
              <c:numCache>
                <c:formatCode>_-[$€-2]\ * #,##0.00_-;\-[$€-2]\ * #,##0.00_-;_-[$€-2]\ * "-"??_-;_-@_-</c:formatCode>
                <c:ptCount val="17"/>
                <c:pt idx="0">
                  <c:v>108421.4</c:v>
                </c:pt>
                <c:pt idx="1">
                  <c:v>134749</c:v>
                </c:pt>
                <c:pt idx="2">
                  <c:v>117717.8</c:v>
                </c:pt>
                <c:pt idx="3">
                  <c:v>129588.4</c:v>
                </c:pt>
                <c:pt idx="4">
                  <c:v>88511</c:v>
                </c:pt>
                <c:pt idx="5">
                  <c:v>115607.2</c:v>
                </c:pt>
                <c:pt idx="6">
                  <c:v>139677.79999999999</c:v>
                </c:pt>
                <c:pt idx="7">
                  <c:v>163602</c:v>
                </c:pt>
                <c:pt idx="8">
                  <c:v>139372.79999999999</c:v>
                </c:pt>
                <c:pt idx="9">
                  <c:v>90816.8</c:v>
                </c:pt>
                <c:pt idx="10">
                  <c:v>147955.5</c:v>
                </c:pt>
                <c:pt idx="11">
                  <c:v>117181</c:v>
                </c:pt>
                <c:pt idx="12">
                  <c:v>93842.4</c:v>
                </c:pt>
                <c:pt idx="13">
                  <c:v>187916.6</c:v>
                </c:pt>
                <c:pt idx="14">
                  <c:v>104236.8</c:v>
                </c:pt>
                <c:pt idx="15">
                  <c:v>107823.6</c:v>
                </c:pt>
                <c:pt idx="16">
                  <c:v>113033</c:v>
                </c:pt>
              </c:numCache>
            </c:numRef>
          </c:val>
          <c:smooth val="0"/>
          <c:extLst>
            <c:ext xmlns:c16="http://schemas.microsoft.com/office/drawing/2014/chart" uri="{C3380CC4-5D6E-409C-BE32-E72D297353CC}">
              <c16:uniqueId val="{00000002-9365-4806-8726-BB8503B88DFF}"/>
            </c:ext>
          </c:extLst>
        </c:ser>
        <c:dLbls>
          <c:showLegendKey val="0"/>
          <c:showVal val="0"/>
          <c:showCatName val="0"/>
          <c:showSerName val="0"/>
          <c:showPercent val="0"/>
          <c:showBubbleSize val="0"/>
        </c:dLbls>
        <c:marker val="1"/>
        <c:smooth val="0"/>
        <c:axId val="1988870479"/>
        <c:axId val="977534671"/>
      </c:lineChart>
      <c:catAx>
        <c:axId val="19888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977534671"/>
        <c:crosses val="autoZero"/>
        <c:auto val="1"/>
        <c:lblAlgn val="ctr"/>
        <c:lblOffset val="100"/>
        <c:noMultiLvlLbl val="0"/>
      </c:catAx>
      <c:valAx>
        <c:axId val="977534671"/>
        <c:scaling>
          <c:orientation val="minMax"/>
        </c:scaling>
        <c:delete val="0"/>
        <c:axPos val="l"/>
        <c:majorGridlines>
          <c:spPr>
            <a:ln w="9525" cap="flat" cmpd="sng" algn="ctr">
              <a:solidFill>
                <a:schemeClr val="bg1">
                  <a:lumMod val="50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988870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[FATTURAZIONE.xlsx]PIVOT_TABLE!PivotTable5</c:name>
    <c:fmtId val="4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PIVOT_TABLE!$H$14</c:f>
              <c:strCache>
                <c:ptCount val="1"/>
                <c:pt idx="0">
                  <c:v>IVA</c:v>
                </c:pt>
              </c:strCache>
            </c:strRef>
          </c:tx>
          <c:spPr>
            <a:solidFill>
              <a:schemeClr val="accent5">
                <a:shade val="65000"/>
              </a:schemeClr>
            </a:solidFill>
            <a:ln>
              <a:noFill/>
            </a:ln>
            <a:effectLst/>
          </c:spPr>
          <c:invertIfNegative val="0"/>
          <c:cat>
            <c:strRef>
              <c:f>PIVOT_TABLE!$G$15:$G$19</c:f>
              <c:strCache>
                <c:ptCount val="4"/>
                <c:pt idx="0">
                  <c:v>CONSULENZA</c:v>
                </c:pt>
                <c:pt idx="1">
                  <c:v>FORMAZIONE</c:v>
                </c:pt>
                <c:pt idx="2">
                  <c:v>INTERVENTO</c:v>
                </c:pt>
                <c:pt idx="3">
                  <c:v>VENDITA</c:v>
                </c:pt>
              </c:strCache>
            </c:strRef>
          </c:cat>
          <c:val>
            <c:numRef>
              <c:f>PIVOT_TABLE!$H$15:$H$19</c:f>
              <c:numCache>
                <c:formatCode>_-[$€-2]\ * #,##0.00_-;\-[$€-2]\ * #,##0.00_-;_-[$€-2]\ * "-"??_-;_-@_-</c:formatCode>
                <c:ptCount val="4"/>
                <c:pt idx="0">
                  <c:v>137984</c:v>
                </c:pt>
                <c:pt idx="1">
                  <c:v>81127.199999999997</c:v>
                </c:pt>
                <c:pt idx="2">
                  <c:v>106142.3</c:v>
                </c:pt>
                <c:pt idx="3">
                  <c:v>53444.6</c:v>
                </c:pt>
              </c:numCache>
            </c:numRef>
          </c:val>
          <c:extLst>
            <c:ext xmlns:c16="http://schemas.microsoft.com/office/drawing/2014/chart" uri="{C3380CC4-5D6E-409C-BE32-E72D297353CC}">
              <c16:uniqueId val="{00000000-57BF-457D-AAF7-D1C109580AA2}"/>
            </c:ext>
          </c:extLst>
        </c:ser>
        <c:ser>
          <c:idx val="1"/>
          <c:order val="1"/>
          <c:tx>
            <c:strRef>
              <c:f>PIVOT_TABLE!$I$14</c:f>
              <c:strCache>
                <c:ptCount val="1"/>
                <c:pt idx="0">
                  <c:v>IMPORTO</c:v>
                </c:pt>
              </c:strCache>
            </c:strRef>
          </c:tx>
          <c:spPr>
            <a:solidFill>
              <a:schemeClr val="accent5"/>
            </a:solidFill>
            <a:ln>
              <a:noFill/>
            </a:ln>
            <a:effectLst/>
          </c:spPr>
          <c:invertIfNegative val="0"/>
          <c:cat>
            <c:strRef>
              <c:f>PIVOT_TABLE!$G$15:$G$19</c:f>
              <c:strCache>
                <c:ptCount val="4"/>
                <c:pt idx="0">
                  <c:v>CONSULENZA</c:v>
                </c:pt>
                <c:pt idx="1">
                  <c:v>FORMAZIONE</c:v>
                </c:pt>
                <c:pt idx="2">
                  <c:v>INTERVENTO</c:v>
                </c:pt>
                <c:pt idx="3">
                  <c:v>VENDITA</c:v>
                </c:pt>
              </c:strCache>
            </c:strRef>
          </c:cat>
          <c:val>
            <c:numRef>
              <c:f>PIVOT_TABLE!$I$15:$I$19</c:f>
              <c:numCache>
                <c:formatCode>_-[$€-2]\ * #,##0.00_-;\-[$€-2]\ * #,##0.00_-;_-[$€-2]\ * "-"??_-;_-@_-</c:formatCode>
                <c:ptCount val="4"/>
                <c:pt idx="0">
                  <c:v>627200</c:v>
                </c:pt>
                <c:pt idx="1">
                  <c:v>368760</c:v>
                </c:pt>
                <c:pt idx="2">
                  <c:v>482465</c:v>
                </c:pt>
                <c:pt idx="3">
                  <c:v>242930</c:v>
                </c:pt>
              </c:numCache>
            </c:numRef>
          </c:val>
          <c:extLst>
            <c:ext xmlns:c16="http://schemas.microsoft.com/office/drawing/2014/chart" uri="{C3380CC4-5D6E-409C-BE32-E72D297353CC}">
              <c16:uniqueId val="{00000001-57BF-457D-AAF7-D1C109580AA2}"/>
            </c:ext>
          </c:extLst>
        </c:ser>
        <c:ser>
          <c:idx val="2"/>
          <c:order val="2"/>
          <c:tx>
            <c:strRef>
              <c:f>PIVOT_TABLE!$J$14</c:f>
              <c:strCache>
                <c:ptCount val="1"/>
                <c:pt idx="0">
                  <c:v>LORDO</c:v>
                </c:pt>
              </c:strCache>
            </c:strRef>
          </c:tx>
          <c:spPr>
            <a:solidFill>
              <a:schemeClr val="accent5">
                <a:tint val="65000"/>
              </a:schemeClr>
            </a:solidFill>
            <a:ln>
              <a:noFill/>
            </a:ln>
            <a:effectLst/>
          </c:spPr>
          <c:invertIfNegative val="0"/>
          <c:cat>
            <c:strRef>
              <c:f>PIVOT_TABLE!$G$15:$G$19</c:f>
              <c:strCache>
                <c:ptCount val="4"/>
                <c:pt idx="0">
                  <c:v>CONSULENZA</c:v>
                </c:pt>
                <c:pt idx="1">
                  <c:v>FORMAZIONE</c:v>
                </c:pt>
                <c:pt idx="2">
                  <c:v>INTERVENTO</c:v>
                </c:pt>
                <c:pt idx="3">
                  <c:v>VENDITA</c:v>
                </c:pt>
              </c:strCache>
            </c:strRef>
          </c:cat>
          <c:val>
            <c:numRef>
              <c:f>PIVOT_TABLE!$J$15:$J$19</c:f>
              <c:numCache>
                <c:formatCode>_-[$€-2]\ * #,##0.00_-;\-[$€-2]\ * #,##0.00_-;_-[$€-2]\ * "-"??_-;_-@_-</c:formatCode>
                <c:ptCount val="4"/>
                <c:pt idx="0">
                  <c:v>765184</c:v>
                </c:pt>
                <c:pt idx="1">
                  <c:v>449887.2</c:v>
                </c:pt>
                <c:pt idx="2">
                  <c:v>588607.30000000005</c:v>
                </c:pt>
                <c:pt idx="3">
                  <c:v>296374.59999999998</c:v>
                </c:pt>
              </c:numCache>
            </c:numRef>
          </c:val>
          <c:extLst>
            <c:ext xmlns:c16="http://schemas.microsoft.com/office/drawing/2014/chart" uri="{C3380CC4-5D6E-409C-BE32-E72D297353CC}">
              <c16:uniqueId val="{00000002-57BF-457D-AAF7-D1C109580AA2}"/>
            </c:ext>
          </c:extLst>
        </c:ser>
        <c:dLbls>
          <c:showLegendKey val="0"/>
          <c:showVal val="0"/>
          <c:showCatName val="0"/>
          <c:showSerName val="0"/>
          <c:showPercent val="0"/>
          <c:showBubbleSize val="0"/>
        </c:dLbls>
        <c:gapWidth val="219"/>
        <c:overlap val="-27"/>
        <c:axId val="491652191"/>
        <c:axId val="1033999663"/>
      </c:barChart>
      <c:catAx>
        <c:axId val="4916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033999663"/>
        <c:crosses val="autoZero"/>
        <c:auto val="1"/>
        <c:lblAlgn val="ctr"/>
        <c:lblOffset val="100"/>
        <c:noMultiLvlLbl val="0"/>
      </c:catAx>
      <c:valAx>
        <c:axId val="1033999663"/>
        <c:scaling>
          <c:orientation val="minMax"/>
        </c:scaling>
        <c:delete val="0"/>
        <c:axPos val="l"/>
        <c:majorGridlines>
          <c:spPr>
            <a:ln w="9525" cap="flat" cmpd="sng" algn="ctr">
              <a:solidFill>
                <a:schemeClr val="bg1">
                  <a:lumMod val="50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491652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[FATTURAZIONE.xlsx]PIVOT_TABLE!PivotTable10</c:name>
    <c:fmtId val="27"/>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19050">
            <a:noFill/>
          </a:ln>
          <a:effectLst/>
        </c:spPr>
      </c:pivotFmt>
      <c:pivotFmt>
        <c:idx val="30"/>
        <c:spPr>
          <a:solidFill>
            <a:schemeClr val="accent6"/>
          </a:solidFill>
          <a:ln w="19050">
            <a:noFill/>
          </a:ln>
          <a:effectLst/>
        </c:spPr>
      </c:pivotFmt>
      <c:pivotFmt>
        <c:idx val="31"/>
        <c:spPr>
          <a:solidFill>
            <a:schemeClr val="accent6"/>
          </a:solidFill>
          <a:ln w="19050">
            <a:noFill/>
          </a:ln>
          <a:effectLst/>
        </c:spPr>
      </c:pivotFmt>
      <c:pivotFmt>
        <c:idx val="32"/>
        <c:spPr>
          <a:solidFill>
            <a:schemeClr val="accent6"/>
          </a:solidFill>
          <a:ln w="19050">
            <a:noFill/>
          </a:ln>
          <a:effectLst/>
        </c:spPr>
      </c:pivotFmt>
      <c:pivotFmt>
        <c:idx val="33"/>
        <c:spPr>
          <a:solidFill>
            <a:schemeClr val="accent6"/>
          </a:solidFill>
          <a:ln w="19050">
            <a:noFill/>
          </a:ln>
          <a:effectLst/>
        </c:spPr>
      </c:pivotFmt>
      <c:pivotFmt>
        <c:idx val="34"/>
        <c:spPr>
          <a:solidFill>
            <a:schemeClr val="accent6"/>
          </a:solidFill>
          <a:ln w="19050">
            <a:noFill/>
          </a:ln>
          <a:effectLst/>
        </c:spPr>
      </c:pivotFmt>
      <c:pivotFmt>
        <c:idx val="35"/>
        <c:spPr>
          <a:solidFill>
            <a:schemeClr val="accent6"/>
          </a:solidFill>
          <a:ln w="19050">
            <a:noFill/>
          </a:ln>
          <a:effectLst/>
        </c:spPr>
      </c:pivotFmt>
      <c:pivotFmt>
        <c:idx val="36"/>
        <c:spPr>
          <a:solidFill>
            <a:schemeClr val="accent6"/>
          </a:solidFill>
          <a:ln w="19050">
            <a:noFill/>
          </a:ln>
          <a:effectLst/>
        </c:spPr>
      </c:pivotFmt>
    </c:pivotFmts>
    <c:plotArea>
      <c:layout/>
      <c:doughnutChart>
        <c:varyColors val="1"/>
        <c:ser>
          <c:idx val="0"/>
          <c:order val="0"/>
          <c:tx>
            <c:strRef>
              <c:f>PIVOT_TABLE!$J$37</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9AD5-4AE2-8DBD-0BD92B86107B}"/>
              </c:ext>
            </c:extLst>
          </c:dPt>
          <c:dPt>
            <c:idx val="1"/>
            <c:bubble3D val="0"/>
            <c:spPr>
              <a:solidFill>
                <a:schemeClr val="accent5"/>
              </a:solidFill>
              <a:ln w="19050">
                <a:noFill/>
              </a:ln>
              <a:effectLst/>
            </c:spPr>
            <c:extLst>
              <c:ext xmlns:c16="http://schemas.microsoft.com/office/drawing/2014/chart" uri="{C3380CC4-5D6E-409C-BE32-E72D297353CC}">
                <c16:uniqueId val="{00000003-9AD5-4AE2-8DBD-0BD92B86107B}"/>
              </c:ext>
            </c:extLst>
          </c:dPt>
          <c:dPt>
            <c:idx val="2"/>
            <c:bubble3D val="0"/>
            <c:spPr>
              <a:solidFill>
                <a:schemeClr val="accent4"/>
              </a:solidFill>
              <a:ln w="19050">
                <a:noFill/>
              </a:ln>
              <a:effectLst/>
            </c:spPr>
            <c:extLst>
              <c:ext xmlns:c16="http://schemas.microsoft.com/office/drawing/2014/chart" uri="{C3380CC4-5D6E-409C-BE32-E72D297353CC}">
                <c16:uniqueId val="{00000005-9AD5-4AE2-8DBD-0BD92B86107B}"/>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9AD5-4AE2-8DBD-0BD92B86107B}"/>
              </c:ext>
            </c:extLst>
          </c:dPt>
          <c:dPt>
            <c:idx val="4"/>
            <c:bubble3D val="0"/>
            <c:spPr>
              <a:solidFill>
                <a:schemeClr val="accent5">
                  <a:lumMod val="60000"/>
                </a:schemeClr>
              </a:solidFill>
              <a:ln w="19050">
                <a:noFill/>
              </a:ln>
              <a:effectLst/>
            </c:spPr>
            <c:extLst>
              <c:ext xmlns:c16="http://schemas.microsoft.com/office/drawing/2014/chart" uri="{C3380CC4-5D6E-409C-BE32-E72D297353CC}">
                <c16:uniqueId val="{00000009-9AD5-4AE2-8DBD-0BD92B86107B}"/>
              </c:ext>
            </c:extLst>
          </c:dPt>
          <c:dPt>
            <c:idx val="5"/>
            <c:bubble3D val="0"/>
            <c:spPr>
              <a:solidFill>
                <a:schemeClr val="accent4">
                  <a:lumMod val="60000"/>
                </a:schemeClr>
              </a:solidFill>
              <a:ln w="19050">
                <a:noFill/>
              </a:ln>
              <a:effectLst/>
            </c:spPr>
            <c:extLst>
              <c:ext xmlns:c16="http://schemas.microsoft.com/office/drawing/2014/chart" uri="{C3380CC4-5D6E-409C-BE32-E72D297353CC}">
                <c16:uniqueId val="{0000000B-9AD5-4AE2-8DBD-0BD92B86107B}"/>
              </c:ext>
            </c:extLst>
          </c:dPt>
          <c:dPt>
            <c:idx val="6"/>
            <c:bubble3D val="0"/>
            <c:spPr>
              <a:solidFill>
                <a:schemeClr val="accent6">
                  <a:lumMod val="80000"/>
                  <a:lumOff val="20000"/>
                </a:schemeClr>
              </a:solidFill>
              <a:ln w="19050">
                <a:noFill/>
              </a:ln>
              <a:effectLst/>
            </c:spPr>
            <c:extLst>
              <c:ext xmlns:c16="http://schemas.microsoft.com/office/drawing/2014/chart" uri="{C3380CC4-5D6E-409C-BE32-E72D297353CC}">
                <c16:uniqueId val="{0000000D-9AD5-4AE2-8DBD-0BD92B86107B}"/>
              </c:ext>
            </c:extLst>
          </c:dPt>
          <c:dPt>
            <c:idx val="7"/>
            <c:bubble3D val="0"/>
            <c:spPr>
              <a:solidFill>
                <a:schemeClr val="accent5">
                  <a:lumMod val="80000"/>
                  <a:lumOff val="20000"/>
                </a:schemeClr>
              </a:solidFill>
              <a:ln w="19050">
                <a:noFill/>
              </a:ln>
              <a:effectLst/>
            </c:spPr>
            <c:extLst>
              <c:ext xmlns:c16="http://schemas.microsoft.com/office/drawing/2014/chart" uri="{C3380CC4-5D6E-409C-BE32-E72D297353CC}">
                <c16:uniqueId val="{0000000F-9AD5-4AE2-8DBD-0BD92B86107B}"/>
              </c:ext>
            </c:extLst>
          </c:dPt>
          <c:cat>
            <c:strRef>
              <c:f>PIVOT_TABLE!$I$38:$I$46</c:f>
              <c:strCache>
                <c:ptCount val="8"/>
                <c:pt idx="0">
                  <c:v>ALFA</c:v>
                </c:pt>
                <c:pt idx="1">
                  <c:v>BETA</c:v>
                </c:pt>
                <c:pt idx="2">
                  <c:v>DELTA</c:v>
                </c:pt>
                <c:pt idx="3">
                  <c:v>GAMMA</c:v>
                </c:pt>
                <c:pt idx="4">
                  <c:v>OMEGA</c:v>
                </c:pt>
                <c:pt idx="5">
                  <c:v>ROSSI</c:v>
                </c:pt>
                <c:pt idx="6">
                  <c:v>SIGMA</c:v>
                </c:pt>
                <c:pt idx="7">
                  <c:v>ZETA</c:v>
                </c:pt>
              </c:strCache>
            </c:strRef>
          </c:cat>
          <c:val>
            <c:numRef>
              <c:f>PIVOT_TABLE!$J$38:$J$46</c:f>
              <c:numCache>
                <c:formatCode>General</c:formatCode>
                <c:ptCount val="8"/>
                <c:pt idx="0">
                  <c:v>89</c:v>
                </c:pt>
                <c:pt idx="1">
                  <c:v>59</c:v>
                </c:pt>
                <c:pt idx="2">
                  <c:v>30</c:v>
                </c:pt>
                <c:pt idx="3">
                  <c:v>59</c:v>
                </c:pt>
                <c:pt idx="4">
                  <c:v>59</c:v>
                </c:pt>
                <c:pt idx="5">
                  <c:v>87</c:v>
                </c:pt>
                <c:pt idx="6">
                  <c:v>29</c:v>
                </c:pt>
                <c:pt idx="7">
                  <c:v>87</c:v>
                </c:pt>
              </c:numCache>
            </c:numRef>
          </c:val>
          <c:extLst>
            <c:ext xmlns:c16="http://schemas.microsoft.com/office/drawing/2014/chart" uri="{C3380CC4-5D6E-409C-BE32-E72D297353CC}">
              <c16:uniqueId val="{00000010-9AD5-4AE2-8DBD-0BD92B8610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[FATTURAZIONE.xlsx]PIVOT_TABLE!PivotTable11</c:name>
    <c:fmtId val="3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w="19050">
            <a:solidFill>
              <a:schemeClr val="lt1"/>
            </a:solidFill>
          </a:ln>
          <a:effectLst/>
        </c:spPr>
      </c:pivotFmt>
      <c:pivotFmt>
        <c:idx val="3"/>
        <c:spPr>
          <a:solidFill>
            <a:schemeClr val="accent2">
              <a:tint val="77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w="19050">
            <a:solidFill>
              <a:schemeClr val="lt1"/>
            </a:solidFill>
          </a:ln>
          <a:effectLst/>
        </c:spPr>
      </c:pivotFmt>
      <c:pivotFmt>
        <c:idx val="6"/>
        <c:spPr>
          <a:solidFill>
            <a:schemeClr val="accent2">
              <a:tint val="77000"/>
            </a:schemeClr>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hade val="76000"/>
            </a:schemeClr>
          </a:solidFill>
          <a:ln w="19050">
            <a:solidFill>
              <a:schemeClr val="lt1"/>
            </a:solidFill>
          </a:ln>
          <a:effectLst/>
        </c:spPr>
      </c:pivotFmt>
      <c:pivotFmt>
        <c:idx val="9"/>
        <c:spPr>
          <a:solidFill>
            <a:schemeClr val="accent2">
              <a:tint val="77000"/>
            </a:schemeClr>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hade val="76000"/>
            </a:schemeClr>
          </a:solidFill>
          <a:ln w="19050">
            <a:solidFill>
              <a:schemeClr val="lt1"/>
            </a:solidFill>
          </a:ln>
          <a:effectLst/>
        </c:spPr>
      </c:pivotFmt>
      <c:pivotFmt>
        <c:idx val="12"/>
        <c:spPr>
          <a:solidFill>
            <a:schemeClr val="accent2">
              <a:tint val="77000"/>
            </a:schemeClr>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hade val="76000"/>
            </a:schemeClr>
          </a:solidFill>
          <a:ln w="19050">
            <a:solidFill>
              <a:schemeClr val="lt1"/>
            </a:solidFill>
          </a:ln>
          <a:effectLst/>
        </c:spPr>
      </c:pivotFmt>
      <c:pivotFmt>
        <c:idx val="15"/>
        <c:spPr>
          <a:solidFill>
            <a:schemeClr val="accent2">
              <a:tint val="77000"/>
            </a:schemeClr>
          </a:solidFill>
          <a:ln w="19050">
            <a:solidFill>
              <a:schemeClr val="lt1"/>
            </a:solidFill>
          </a:ln>
          <a:effectLst/>
        </c:spPr>
      </c:pivotFmt>
      <c:pivotFmt>
        <c:idx val="16"/>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hade val="76000"/>
            </a:schemeClr>
          </a:solidFill>
          <a:ln w="19050">
            <a:noFill/>
          </a:ln>
          <a:effectLst/>
        </c:spPr>
      </c:pivotFmt>
      <c:pivotFmt>
        <c:idx val="18"/>
        <c:spPr>
          <a:solidFill>
            <a:schemeClr val="accent2">
              <a:tint val="77000"/>
            </a:schemeClr>
          </a:solidFill>
          <a:ln w="19050">
            <a:noFill/>
          </a:ln>
          <a:effectLst/>
        </c:spPr>
      </c:pivotFmt>
    </c:pivotFmts>
    <c:plotArea>
      <c:layout/>
      <c:doughnutChart>
        <c:varyColors val="1"/>
        <c:ser>
          <c:idx val="0"/>
          <c:order val="0"/>
          <c:tx>
            <c:strRef>
              <c:f>PIVOT_TABLE!$M$37</c:f>
              <c:strCache>
                <c:ptCount val="1"/>
                <c:pt idx="0">
                  <c:v>Total</c:v>
                </c:pt>
              </c:strCache>
            </c:strRef>
          </c:tx>
          <c:spPr>
            <a:ln>
              <a:noFill/>
            </a:ln>
          </c:spPr>
          <c:dPt>
            <c:idx val="0"/>
            <c:bubble3D val="0"/>
            <c:spPr>
              <a:solidFill>
                <a:schemeClr val="accent2">
                  <a:shade val="76000"/>
                </a:schemeClr>
              </a:solidFill>
              <a:ln w="19050">
                <a:noFill/>
              </a:ln>
              <a:effectLst/>
            </c:spPr>
            <c:extLst>
              <c:ext xmlns:c16="http://schemas.microsoft.com/office/drawing/2014/chart" uri="{C3380CC4-5D6E-409C-BE32-E72D297353CC}">
                <c16:uniqueId val="{00000001-5227-4F0F-B383-10A9BA22C38A}"/>
              </c:ext>
            </c:extLst>
          </c:dPt>
          <c:dPt>
            <c:idx val="1"/>
            <c:bubble3D val="0"/>
            <c:spPr>
              <a:solidFill>
                <a:schemeClr val="accent2">
                  <a:tint val="77000"/>
                </a:schemeClr>
              </a:solidFill>
              <a:ln w="19050">
                <a:noFill/>
              </a:ln>
              <a:effectLst/>
            </c:spPr>
            <c:extLst>
              <c:ext xmlns:c16="http://schemas.microsoft.com/office/drawing/2014/chart" uri="{C3380CC4-5D6E-409C-BE32-E72D297353CC}">
                <c16:uniqueId val="{00000003-5227-4F0F-B383-10A9BA22C38A}"/>
              </c:ext>
            </c:extLst>
          </c:dPt>
          <c:cat>
            <c:strRef>
              <c:f>PIVOT_TABLE!$L$38:$L$40</c:f>
              <c:strCache>
                <c:ptCount val="2"/>
                <c:pt idx="0">
                  <c:v>DA PAGARE</c:v>
                </c:pt>
                <c:pt idx="1">
                  <c:v>PAGATA</c:v>
                </c:pt>
              </c:strCache>
            </c:strRef>
          </c:cat>
          <c:val>
            <c:numRef>
              <c:f>PIVOT_TABLE!$M$38:$M$40</c:f>
              <c:numCache>
                <c:formatCode>General</c:formatCode>
                <c:ptCount val="2"/>
                <c:pt idx="0">
                  <c:v>57</c:v>
                </c:pt>
                <c:pt idx="1">
                  <c:v>442</c:v>
                </c:pt>
              </c:numCache>
            </c:numRef>
          </c:val>
          <c:extLst>
            <c:ext xmlns:c16="http://schemas.microsoft.com/office/drawing/2014/chart" uri="{C3380CC4-5D6E-409C-BE32-E72D297353CC}">
              <c16:uniqueId val="{00000004-5227-4F0F-B383-10A9BA22C38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[FATTURAZIONE.xlsx]PIVOT_TABLE!PivotTable3</c:name>
    <c:fmtId val="6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PIVOT_TABLE!$M$15</c:f>
              <c:strCache>
                <c:ptCount val="1"/>
                <c:pt idx="0">
                  <c:v>Total</c:v>
                </c:pt>
              </c:strCache>
            </c:strRef>
          </c:tx>
          <c:spPr>
            <a:solidFill>
              <a:schemeClr val="accent4"/>
            </a:solidFill>
            <a:ln>
              <a:noFill/>
            </a:ln>
            <a:effectLst/>
          </c:spPr>
          <c:invertIfNegative val="0"/>
          <c:cat>
            <c:strRef>
              <c:f>PIVOT_TABLE!$L$16:$L$23</c:f>
              <c:strCache>
                <c:ptCount val="7"/>
                <c:pt idx="0">
                  <c:v>ROMA</c:v>
                </c:pt>
                <c:pt idx="1">
                  <c:v>MILANO</c:v>
                </c:pt>
                <c:pt idx="2">
                  <c:v>VERONA</c:v>
                </c:pt>
                <c:pt idx="3">
                  <c:v>CAGLIARI</c:v>
                </c:pt>
                <c:pt idx="4">
                  <c:v>NAPOLI</c:v>
                </c:pt>
                <c:pt idx="5">
                  <c:v>BARI</c:v>
                </c:pt>
                <c:pt idx="6">
                  <c:v>PALERMO</c:v>
                </c:pt>
              </c:strCache>
            </c:strRef>
          </c:cat>
          <c:val>
            <c:numRef>
              <c:f>PIVOT_TABLE!$M$16:$M$23</c:f>
              <c:numCache>
                <c:formatCode>0</c:formatCode>
                <c:ptCount val="7"/>
                <c:pt idx="0">
                  <c:v>118</c:v>
                </c:pt>
                <c:pt idx="1">
                  <c:v>89</c:v>
                </c:pt>
                <c:pt idx="2">
                  <c:v>87</c:v>
                </c:pt>
                <c:pt idx="3">
                  <c:v>87</c:v>
                </c:pt>
                <c:pt idx="4">
                  <c:v>59</c:v>
                </c:pt>
                <c:pt idx="5">
                  <c:v>30</c:v>
                </c:pt>
                <c:pt idx="6">
                  <c:v>29</c:v>
                </c:pt>
              </c:numCache>
            </c:numRef>
          </c:val>
          <c:extLst>
            <c:ext xmlns:c16="http://schemas.microsoft.com/office/drawing/2014/chart" uri="{C3380CC4-5D6E-409C-BE32-E72D297353CC}">
              <c16:uniqueId val="{00000000-B7D4-4933-BFA1-D0F1A17DBA12}"/>
            </c:ext>
          </c:extLst>
        </c:ser>
        <c:dLbls>
          <c:showLegendKey val="0"/>
          <c:showVal val="0"/>
          <c:showCatName val="0"/>
          <c:showSerName val="0"/>
          <c:showPercent val="0"/>
          <c:showBubbleSize val="0"/>
        </c:dLbls>
        <c:gapWidth val="219"/>
        <c:overlap val="-27"/>
        <c:axId val="1215983039"/>
        <c:axId val="36239311"/>
      </c:barChart>
      <c:catAx>
        <c:axId val="12159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36239311"/>
        <c:crosses val="autoZero"/>
        <c:auto val="1"/>
        <c:lblAlgn val="ctr"/>
        <c:lblOffset val="100"/>
        <c:noMultiLvlLbl val="0"/>
      </c:catAx>
      <c:valAx>
        <c:axId val="36239311"/>
        <c:scaling>
          <c:orientation val="minMax"/>
        </c:scaling>
        <c:delete val="0"/>
        <c:axPos val="l"/>
        <c:majorGridlines>
          <c:spPr>
            <a:ln w="9525" cap="flat" cmpd="sng" algn="ctr">
              <a:solidFill>
                <a:schemeClr val="bg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21598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[FATTURAZIONE.xlsx]PIVOT_TABLE!PivotTable7</c:name>
    <c:fmtId val="28"/>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PIVOT_TABLE!$C$23:$C$24</c:f>
              <c:strCache>
                <c:ptCount val="1"/>
                <c:pt idx="0">
                  <c:v>CONSULENZA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PIVOT_TABLE!$C$25:$C$42</c:f>
              <c:numCache>
                <c:formatCode>0</c:formatCode>
                <c:ptCount val="17"/>
                <c:pt idx="0">
                  <c:v>9</c:v>
                </c:pt>
                <c:pt idx="1">
                  <c:v>6</c:v>
                </c:pt>
                <c:pt idx="2">
                  <c:v>13</c:v>
                </c:pt>
                <c:pt idx="3">
                  <c:v>13</c:v>
                </c:pt>
                <c:pt idx="4">
                  <c:v>7</c:v>
                </c:pt>
                <c:pt idx="5">
                  <c:v>11</c:v>
                </c:pt>
                <c:pt idx="6">
                  <c:v>9</c:v>
                </c:pt>
                <c:pt idx="7">
                  <c:v>10</c:v>
                </c:pt>
                <c:pt idx="8">
                  <c:v>6</c:v>
                </c:pt>
                <c:pt idx="9">
                  <c:v>10</c:v>
                </c:pt>
                <c:pt idx="10">
                  <c:v>8</c:v>
                </c:pt>
                <c:pt idx="11">
                  <c:v>16</c:v>
                </c:pt>
                <c:pt idx="12">
                  <c:v>9</c:v>
                </c:pt>
                <c:pt idx="13">
                  <c:v>14</c:v>
                </c:pt>
                <c:pt idx="14">
                  <c:v>7</c:v>
                </c:pt>
                <c:pt idx="15">
                  <c:v>13</c:v>
                </c:pt>
                <c:pt idx="16">
                  <c:v>17</c:v>
                </c:pt>
              </c:numCache>
            </c:numRef>
          </c:val>
          <c:smooth val="0"/>
          <c:extLst>
            <c:ext xmlns:c16="http://schemas.microsoft.com/office/drawing/2014/chart" uri="{C3380CC4-5D6E-409C-BE32-E72D297353CC}">
              <c16:uniqueId val="{00000000-1F03-478C-977F-3755AA71F10E}"/>
            </c:ext>
          </c:extLst>
        </c:ser>
        <c:ser>
          <c:idx val="1"/>
          <c:order val="1"/>
          <c:tx>
            <c:strRef>
              <c:f>PIVOT_TABLE!$D$23:$D$24</c:f>
              <c:strCache>
                <c:ptCount val="1"/>
                <c:pt idx="0">
                  <c:v>FORMAZIONE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PIVOT_TABLE!$D$25:$D$42</c:f>
              <c:numCache>
                <c:formatCode>0</c:formatCode>
                <c:ptCount val="17"/>
                <c:pt idx="0">
                  <c:v>8</c:v>
                </c:pt>
                <c:pt idx="1">
                  <c:v>5</c:v>
                </c:pt>
                <c:pt idx="2">
                  <c:v>7</c:v>
                </c:pt>
                <c:pt idx="3">
                  <c:v>8</c:v>
                </c:pt>
                <c:pt idx="4">
                  <c:v>7</c:v>
                </c:pt>
                <c:pt idx="5">
                  <c:v>7</c:v>
                </c:pt>
                <c:pt idx="6">
                  <c:v>7</c:v>
                </c:pt>
                <c:pt idx="7">
                  <c:v>5</c:v>
                </c:pt>
                <c:pt idx="8">
                  <c:v>10</c:v>
                </c:pt>
                <c:pt idx="9">
                  <c:v>5</c:v>
                </c:pt>
                <c:pt idx="10">
                  <c:v>9</c:v>
                </c:pt>
                <c:pt idx="11">
                  <c:v>3</c:v>
                </c:pt>
                <c:pt idx="12">
                  <c:v>7</c:v>
                </c:pt>
                <c:pt idx="13">
                  <c:v>9</c:v>
                </c:pt>
                <c:pt idx="14">
                  <c:v>4</c:v>
                </c:pt>
                <c:pt idx="15">
                  <c:v>4</c:v>
                </c:pt>
                <c:pt idx="16">
                  <c:v>2</c:v>
                </c:pt>
              </c:numCache>
            </c:numRef>
          </c:val>
          <c:smooth val="0"/>
          <c:extLst>
            <c:ext xmlns:c16="http://schemas.microsoft.com/office/drawing/2014/chart" uri="{C3380CC4-5D6E-409C-BE32-E72D297353CC}">
              <c16:uniqueId val="{00000000-F172-4F1A-8721-83A5746BCF0F}"/>
            </c:ext>
          </c:extLst>
        </c:ser>
        <c:ser>
          <c:idx val="2"/>
          <c:order val="2"/>
          <c:tx>
            <c:strRef>
              <c:f>PIVOT_TABLE!$E$23:$E$24</c:f>
              <c:strCache>
                <c:ptCount val="1"/>
                <c:pt idx="0">
                  <c:v>INTERVENTO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PIVOT_TABLE!$E$25:$E$42</c:f>
              <c:numCache>
                <c:formatCode>0</c:formatCode>
                <c:ptCount val="17"/>
                <c:pt idx="0">
                  <c:v>5</c:v>
                </c:pt>
                <c:pt idx="1">
                  <c:v>12</c:v>
                </c:pt>
                <c:pt idx="2">
                  <c:v>5</c:v>
                </c:pt>
                <c:pt idx="3">
                  <c:v>5</c:v>
                </c:pt>
                <c:pt idx="4">
                  <c:v>7</c:v>
                </c:pt>
                <c:pt idx="5">
                  <c:v>8</c:v>
                </c:pt>
                <c:pt idx="6">
                  <c:v>14</c:v>
                </c:pt>
                <c:pt idx="7">
                  <c:v>6</c:v>
                </c:pt>
                <c:pt idx="8">
                  <c:v>7</c:v>
                </c:pt>
                <c:pt idx="9">
                  <c:v>5</c:v>
                </c:pt>
                <c:pt idx="10">
                  <c:v>16</c:v>
                </c:pt>
                <c:pt idx="11">
                  <c:v>8</c:v>
                </c:pt>
                <c:pt idx="12">
                  <c:v>7</c:v>
                </c:pt>
                <c:pt idx="13">
                  <c:v>17</c:v>
                </c:pt>
                <c:pt idx="14">
                  <c:v>4</c:v>
                </c:pt>
                <c:pt idx="15">
                  <c:v>9</c:v>
                </c:pt>
                <c:pt idx="16">
                  <c:v>7</c:v>
                </c:pt>
              </c:numCache>
            </c:numRef>
          </c:val>
          <c:smooth val="0"/>
          <c:extLst>
            <c:ext xmlns:c16="http://schemas.microsoft.com/office/drawing/2014/chart" uri="{C3380CC4-5D6E-409C-BE32-E72D297353CC}">
              <c16:uniqueId val="{00000001-F172-4F1A-8721-83A5746BCF0F}"/>
            </c:ext>
          </c:extLst>
        </c:ser>
        <c:ser>
          <c:idx val="3"/>
          <c:order val="3"/>
          <c:tx>
            <c:strRef>
              <c:f>PIVOT_TABLE!$F$23:$F$24</c:f>
              <c:strCache>
                <c:ptCount val="1"/>
                <c:pt idx="0">
                  <c:v>VENDITA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PIVOT_TABLE!$F$25:$F$42</c:f>
              <c:numCache>
                <c:formatCode>0</c:formatCode>
                <c:ptCount val="17"/>
                <c:pt idx="0">
                  <c:v>3</c:v>
                </c:pt>
                <c:pt idx="1">
                  <c:v>5</c:v>
                </c:pt>
                <c:pt idx="2">
                  <c:v>1</c:v>
                </c:pt>
                <c:pt idx="3">
                  <c:v>6</c:v>
                </c:pt>
                <c:pt idx="4">
                  <c:v>7</c:v>
                </c:pt>
                <c:pt idx="5">
                  <c:v>3</c:v>
                </c:pt>
                <c:pt idx="6">
                  <c:v>1</c:v>
                </c:pt>
                <c:pt idx="7">
                  <c:v>9</c:v>
                </c:pt>
                <c:pt idx="8">
                  <c:v>5</c:v>
                </c:pt>
                <c:pt idx="9">
                  <c:v>3</c:v>
                </c:pt>
                <c:pt idx="10">
                  <c:v>3</c:v>
                </c:pt>
                <c:pt idx="11">
                  <c:v>5</c:v>
                </c:pt>
                <c:pt idx="12">
                  <c:v>6</c:v>
                </c:pt>
                <c:pt idx="13">
                  <c:v>6</c:v>
                </c:pt>
                <c:pt idx="14">
                  <c:v>4</c:v>
                </c:pt>
                <c:pt idx="15">
                  <c:v>3</c:v>
                </c:pt>
                <c:pt idx="16">
                  <c:v>2</c:v>
                </c:pt>
              </c:numCache>
            </c:numRef>
          </c:val>
          <c:smooth val="0"/>
          <c:extLst>
            <c:ext xmlns:c16="http://schemas.microsoft.com/office/drawing/2014/chart" uri="{C3380CC4-5D6E-409C-BE32-E72D297353CC}">
              <c16:uniqueId val="{00000002-F172-4F1A-8721-83A5746BCF0F}"/>
            </c:ext>
          </c:extLst>
        </c:ser>
        <c:dLbls>
          <c:showLegendKey val="0"/>
          <c:showVal val="0"/>
          <c:showCatName val="0"/>
          <c:showSerName val="0"/>
          <c:showPercent val="0"/>
          <c:showBubbleSize val="0"/>
        </c:dLbls>
        <c:marker val="1"/>
        <c:smooth val="0"/>
        <c:axId val="238415344"/>
        <c:axId val="484894175"/>
      </c:lineChart>
      <c:catAx>
        <c:axId val="23841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484894175"/>
        <c:crosses val="autoZero"/>
        <c:auto val="1"/>
        <c:lblAlgn val="ctr"/>
        <c:lblOffset val="100"/>
        <c:noMultiLvlLbl val="0"/>
      </c:catAx>
      <c:valAx>
        <c:axId val="484894175"/>
        <c:scaling>
          <c:orientation val="minMax"/>
        </c:scaling>
        <c:delete val="0"/>
        <c:axPos val="l"/>
        <c:majorGridlines>
          <c:spPr>
            <a:ln w="9525" cap="flat" cmpd="sng" algn="ctr">
              <a:solidFill>
                <a:schemeClr val="bg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23841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[FATTURAZIONE.xlsx]PIVOT_TABLE!PivotTable6</c:name>
    <c:fmtId val="3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pivotFmt>
      <c:pivotFmt>
        <c:idx val="66"/>
        <c:spPr>
          <a:solidFill>
            <a:schemeClr val="accent6"/>
          </a:solidFill>
          <a:ln w="19050">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6"/>
          </a:solidFill>
          <a:ln w="19050">
            <a:noFill/>
          </a:ln>
          <a:effectLst/>
        </c:spPr>
      </c:pivotFmt>
      <c:pivotFmt>
        <c:idx val="68"/>
        <c:spPr>
          <a:solidFill>
            <a:schemeClr val="accent6"/>
          </a:solidFill>
          <a:ln w="19050">
            <a:noFill/>
          </a:ln>
          <a:effectLst/>
        </c:spPr>
      </c:pivotFmt>
      <c:pivotFmt>
        <c:idx val="69"/>
        <c:spPr>
          <a:solidFill>
            <a:schemeClr val="accent6"/>
          </a:solidFill>
          <a:ln w="19050">
            <a:noFill/>
          </a:ln>
          <a:effectLst/>
        </c:spPr>
      </c:pivotFmt>
      <c:pivotFmt>
        <c:idx val="70"/>
        <c:spPr>
          <a:solidFill>
            <a:schemeClr val="accent6"/>
          </a:solidFill>
          <a:ln w="19050">
            <a:noFill/>
          </a:ln>
          <a:effectLst/>
        </c:spPr>
      </c:pivotFmt>
    </c:pivotFmts>
    <c:plotArea>
      <c:layout/>
      <c:pieChart>
        <c:varyColors val="1"/>
        <c:ser>
          <c:idx val="0"/>
          <c:order val="0"/>
          <c:tx>
            <c:strRef>
              <c:f>PIVOT_TABLE!$J$24</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5E3B-4155-A769-84D8670782A8}"/>
              </c:ext>
            </c:extLst>
          </c:dPt>
          <c:dPt>
            <c:idx val="1"/>
            <c:bubble3D val="0"/>
            <c:spPr>
              <a:solidFill>
                <a:schemeClr val="accent5"/>
              </a:solidFill>
              <a:ln w="19050">
                <a:noFill/>
              </a:ln>
              <a:effectLst/>
            </c:spPr>
            <c:extLst>
              <c:ext xmlns:c16="http://schemas.microsoft.com/office/drawing/2014/chart" uri="{C3380CC4-5D6E-409C-BE32-E72D297353CC}">
                <c16:uniqueId val="{00000003-5E3B-4155-A769-84D8670782A8}"/>
              </c:ext>
            </c:extLst>
          </c:dPt>
          <c:dPt>
            <c:idx val="2"/>
            <c:bubble3D val="0"/>
            <c:spPr>
              <a:solidFill>
                <a:schemeClr val="accent4"/>
              </a:solidFill>
              <a:ln w="19050">
                <a:noFill/>
              </a:ln>
              <a:effectLst/>
            </c:spPr>
            <c:extLst>
              <c:ext xmlns:c16="http://schemas.microsoft.com/office/drawing/2014/chart" uri="{C3380CC4-5D6E-409C-BE32-E72D297353CC}">
                <c16:uniqueId val="{00000005-5E3B-4155-A769-84D8670782A8}"/>
              </c:ext>
            </c:extLst>
          </c:dPt>
          <c:dPt>
            <c:idx val="3"/>
            <c:bubble3D val="0"/>
            <c:spPr>
              <a:solidFill>
                <a:schemeClr val="accent6">
                  <a:lumMod val="60000"/>
                </a:schemeClr>
              </a:solidFill>
              <a:ln w="19050">
                <a:noFill/>
              </a:ln>
              <a:effectLst/>
            </c:spPr>
            <c:extLst>
              <c:ext xmlns:c16="http://schemas.microsoft.com/office/drawing/2014/chart" uri="{C3380CC4-5D6E-409C-BE32-E72D297353CC}">
                <c16:uniqueId val="{00000007-5E3B-4155-A769-84D8670782A8}"/>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AT"/>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PIVOT_TABLE!$I$25:$I$29</c:f>
              <c:strCache>
                <c:ptCount val="4"/>
                <c:pt idx="0">
                  <c:v>CONSULENZA</c:v>
                </c:pt>
                <c:pt idx="1">
                  <c:v>FORMAZIONE</c:v>
                </c:pt>
                <c:pt idx="2">
                  <c:v>INTERVENTO</c:v>
                </c:pt>
                <c:pt idx="3">
                  <c:v>VENDITA</c:v>
                </c:pt>
              </c:strCache>
            </c:strRef>
          </c:cat>
          <c:val>
            <c:numRef>
              <c:f>PIVOT_TABLE!$J$25:$J$29</c:f>
              <c:numCache>
                <c:formatCode>0</c:formatCode>
                <c:ptCount val="4"/>
                <c:pt idx="0">
                  <c:v>178</c:v>
                </c:pt>
                <c:pt idx="1">
                  <c:v>107</c:v>
                </c:pt>
                <c:pt idx="2">
                  <c:v>142</c:v>
                </c:pt>
                <c:pt idx="3">
                  <c:v>72</c:v>
                </c:pt>
              </c:numCache>
            </c:numRef>
          </c:val>
          <c:extLst>
            <c:ext xmlns:c16="http://schemas.microsoft.com/office/drawing/2014/chart" uri="{C3380CC4-5D6E-409C-BE32-E72D297353CC}">
              <c16:uniqueId val="{00000008-5E3B-4155-A769-84D8670782A8}"/>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[FATTURAZIONE.xlsx]PIVOT_TABLE!PivotTable2</c:name>
    <c:fmtId val="4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PIVOT_TABLE!$M$3:$M$4</c:f>
              <c:strCache>
                <c:ptCount val="1"/>
                <c:pt idx="0">
                  <c:v>CONSULENZA</c:v>
                </c:pt>
              </c:strCache>
            </c:strRef>
          </c:tx>
          <c:spPr>
            <a:solidFill>
              <a:schemeClr val="accent6"/>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PIVOT_TABLE!$M$5:$M$13</c:f>
              <c:numCache>
                <c:formatCode>0</c:formatCode>
                <c:ptCount val="8"/>
                <c:pt idx="0">
                  <c:v>10</c:v>
                </c:pt>
                <c:pt idx="1">
                  <c:v>11</c:v>
                </c:pt>
                <c:pt idx="2">
                  <c:v>20</c:v>
                </c:pt>
                <c:pt idx="3">
                  <c:v>22</c:v>
                </c:pt>
                <c:pt idx="4">
                  <c:v>23</c:v>
                </c:pt>
                <c:pt idx="5">
                  <c:v>30</c:v>
                </c:pt>
                <c:pt idx="6">
                  <c:v>31</c:v>
                </c:pt>
                <c:pt idx="7">
                  <c:v>31</c:v>
                </c:pt>
              </c:numCache>
            </c:numRef>
          </c:val>
          <c:extLst>
            <c:ext xmlns:c16="http://schemas.microsoft.com/office/drawing/2014/chart" uri="{C3380CC4-5D6E-409C-BE32-E72D297353CC}">
              <c16:uniqueId val="{00000000-C8CC-42BE-9702-368ABBE44A61}"/>
            </c:ext>
          </c:extLst>
        </c:ser>
        <c:ser>
          <c:idx val="1"/>
          <c:order val="1"/>
          <c:tx>
            <c:strRef>
              <c:f>PIVOT_TABLE!$N$3:$N$4</c:f>
              <c:strCache>
                <c:ptCount val="1"/>
                <c:pt idx="0">
                  <c:v>INTERVENTO</c:v>
                </c:pt>
              </c:strCache>
            </c:strRef>
          </c:tx>
          <c:spPr>
            <a:solidFill>
              <a:schemeClr val="accent5"/>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PIVOT_TABLE!$N$5:$N$13</c:f>
              <c:numCache>
                <c:formatCode>0</c:formatCode>
                <c:ptCount val="8"/>
                <c:pt idx="0">
                  <c:v>9</c:v>
                </c:pt>
                <c:pt idx="1">
                  <c:v>9</c:v>
                </c:pt>
                <c:pt idx="2">
                  <c:v>16</c:v>
                </c:pt>
                <c:pt idx="3">
                  <c:v>17</c:v>
                </c:pt>
                <c:pt idx="4">
                  <c:v>16</c:v>
                </c:pt>
                <c:pt idx="5">
                  <c:v>25</c:v>
                </c:pt>
                <c:pt idx="6">
                  <c:v>26</c:v>
                </c:pt>
                <c:pt idx="7">
                  <c:v>24</c:v>
                </c:pt>
              </c:numCache>
            </c:numRef>
          </c:val>
          <c:extLst>
            <c:ext xmlns:c16="http://schemas.microsoft.com/office/drawing/2014/chart" uri="{C3380CC4-5D6E-409C-BE32-E72D297353CC}">
              <c16:uniqueId val="{00000000-342F-465A-865D-D2B2FFFFDAE8}"/>
            </c:ext>
          </c:extLst>
        </c:ser>
        <c:ser>
          <c:idx val="2"/>
          <c:order val="2"/>
          <c:tx>
            <c:strRef>
              <c:f>PIVOT_TABLE!$O$3:$O$4</c:f>
              <c:strCache>
                <c:ptCount val="1"/>
                <c:pt idx="0">
                  <c:v>FORMAZIONE</c:v>
                </c:pt>
              </c:strCache>
            </c:strRef>
          </c:tx>
          <c:spPr>
            <a:solidFill>
              <a:schemeClr val="accent4"/>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PIVOT_TABLE!$O$5:$O$13</c:f>
              <c:numCache>
                <c:formatCode>0</c:formatCode>
                <c:ptCount val="8"/>
                <c:pt idx="0">
                  <c:v>6</c:v>
                </c:pt>
                <c:pt idx="1">
                  <c:v>6</c:v>
                </c:pt>
                <c:pt idx="2">
                  <c:v>13</c:v>
                </c:pt>
                <c:pt idx="3">
                  <c:v>12</c:v>
                </c:pt>
                <c:pt idx="4">
                  <c:v>12</c:v>
                </c:pt>
                <c:pt idx="5">
                  <c:v>20</c:v>
                </c:pt>
                <c:pt idx="6">
                  <c:v>18</c:v>
                </c:pt>
                <c:pt idx="7">
                  <c:v>20</c:v>
                </c:pt>
              </c:numCache>
            </c:numRef>
          </c:val>
          <c:extLst>
            <c:ext xmlns:c16="http://schemas.microsoft.com/office/drawing/2014/chart" uri="{C3380CC4-5D6E-409C-BE32-E72D297353CC}">
              <c16:uniqueId val="{00000001-342F-465A-865D-D2B2FFFFDAE8}"/>
            </c:ext>
          </c:extLst>
        </c:ser>
        <c:ser>
          <c:idx val="3"/>
          <c:order val="3"/>
          <c:tx>
            <c:strRef>
              <c:f>PIVOT_TABLE!$P$3:$P$4</c:f>
              <c:strCache>
                <c:ptCount val="1"/>
                <c:pt idx="0">
                  <c:v>VENDITA</c:v>
                </c:pt>
              </c:strCache>
            </c:strRef>
          </c:tx>
          <c:spPr>
            <a:solidFill>
              <a:schemeClr val="accent6">
                <a:lumMod val="60000"/>
              </a:schemeClr>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PIVOT_TABLE!$P$5:$P$13</c:f>
              <c:numCache>
                <c:formatCode>0</c:formatCode>
                <c:ptCount val="8"/>
                <c:pt idx="0">
                  <c:v>4</c:v>
                </c:pt>
                <c:pt idx="1">
                  <c:v>4</c:v>
                </c:pt>
                <c:pt idx="2">
                  <c:v>10</c:v>
                </c:pt>
                <c:pt idx="3">
                  <c:v>8</c:v>
                </c:pt>
                <c:pt idx="4">
                  <c:v>8</c:v>
                </c:pt>
                <c:pt idx="5">
                  <c:v>12</c:v>
                </c:pt>
                <c:pt idx="6">
                  <c:v>12</c:v>
                </c:pt>
                <c:pt idx="7">
                  <c:v>14</c:v>
                </c:pt>
              </c:numCache>
            </c:numRef>
          </c:val>
          <c:extLst>
            <c:ext xmlns:c16="http://schemas.microsoft.com/office/drawing/2014/chart" uri="{C3380CC4-5D6E-409C-BE32-E72D297353CC}">
              <c16:uniqueId val="{00000002-342F-465A-865D-D2B2FFFFDAE8}"/>
            </c:ext>
          </c:extLst>
        </c:ser>
        <c:dLbls>
          <c:showLegendKey val="0"/>
          <c:showVal val="0"/>
          <c:showCatName val="0"/>
          <c:showSerName val="0"/>
          <c:showPercent val="0"/>
          <c:showBubbleSize val="0"/>
        </c:dLbls>
        <c:gapWidth val="62"/>
        <c:overlap val="-20"/>
        <c:axId val="1805278895"/>
        <c:axId val="1668932703"/>
      </c:barChart>
      <c:catAx>
        <c:axId val="180527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668932703"/>
        <c:crosses val="autoZero"/>
        <c:auto val="1"/>
        <c:lblAlgn val="ctr"/>
        <c:lblOffset val="100"/>
        <c:noMultiLvlLbl val="0"/>
      </c:catAx>
      <c:valAx>
        <c:axId val="1668932703"/>
        <c:scaling>
          <c:orientation val="minMax"/>
        </c:scaling>
        <c:delete val="0"/>
        <c:axPos val="b"/>
        <c:majorGridlines>
          <c:spPr>
            <a:ln w="9525" cap="flat" cmpd="sng" algn="ctr">
              <a:solidFill>
                <a:schemeClr val="bg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805278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baseline="0">
          <a:solidFill>
            <a:schemeClr val="bg1"/>
          </a:solidFill>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[FATTURAZIONE.xlsx]PIVOT_TABLE!PivotTable1</c:name>
    <c:fmtId val="15"/>
  </c:pivotSource>
  <c:chart>
    <c:autoTitleDeleted val="1"/>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5"/>
            </a:solidFill>
            <a:round/>
          </a:ln>
          <a:effectLst/>
        </c:spPr>
        <c:marker>
          <c:symbol val="circle"/>
          <c:size val="5"/>
          <c:spPr>
            <a:solidFill>
              <a:schemeClr val="accent5">
                <a:tint val="65000"/>
              </a:schemeClr>
            </a:solidFill>
            <a:ln w="9525">
              <a:solidFill>
                <a:schemeClr val="accent5">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5"/>
            </a:solidFill>
            <a:round/>
          </a:ln>
          <a:effectLst/>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c:f>
              <c:strCache>
                <c:ptCount val="1"/>
                <c:pt idx="0">
                  <c:v>IVA</c:v>
                </c:pt>
              </c:strCache>
            </c:strRef>
          </c:tx>
          <c:spPr>
            <a:ln w="28575" cap="rnd">
              <a:solidFill>
                <a:schemeClr val="accent5">
                  <a:shade val="65000"/>
                </a:schemeClr>
              </a:solidFill>
              <a:round/>
            </a:ln>
            <a:effectLst/>
          </c:spPr>
          <c:marker>
            <c:symbol val="circle"/>
            <c:size val="5"/>
            <c:spPr>
              <a:solidFill>
                <a:schemeClr val="accent5">
                  <a:shade val="65000"/>
                </a:schemeClr>
              </a:solidFill>
              <a:ln w="9525">
                <a:solidFill>
                  <a:schemeClr val="accent5">
                    <a:shade val="65000"/>
                  </a:schemeClr>
                </a:solidFill>
              </a:ln>
              <a:effectLst/>
            </c:spPr>
          </c:marker>
          <c:cat>
            <c:strRef>
              <c:f>PIVOT_TABLE!$B$4:$B$21</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PIVOT_TABLE!$C$4:$C$21</c:f>
              <c:numCache>
                <c:formatCode>_-[$€-2]\ * #,##0.00_-;\-[$€-2]\ * #,##0.00_-;_-[$€-2]\ * "-"??_-;_-@_-</c:formatCode>
                <c:ptCount val="17"/>
                <c:pt idx="0">
                  <c:v>19551.400000000001</c:v>
                </c:pt>
                <c:pt idx="1">
                  <c:v>24299</c:v>
                </c:pt>
                <c:pt idx="2">
                  <c:v>21227.8</c:v>
                </c:pt>
                <c:pt idx="3">
                  <c:v>23368.400000000001</c:v>
                </c:pt>
                <c:pt idx="4">
                  <c:v>15961</c:v>
                </c:pt>
                <c:pt idx="5">
                  <c:v>20847.2</c:v>
                </c:pt>
                <c:pt idx="6">
                  <c:v>25187.8</c:v>
                </c:pt>
                <c:pt idx="7">
                  <c:v>29502</c:v>
                </c:pt>
                <c:pt idx="8">
                  <c:v>25132.799999999999</c:v>
                </c:pt>
                <c:pt idx="9">
                  <c:v>16376.8</c:v>
                </c:pt>
                <c:pt idx="10">
                  <c:v>26680.5</c:v>
                </c:pt>
                <c:pt idx="11">
                  <c:v>21131</c:v>
                </c:pt>
                <c:pt idx="12">
                  <c:v>16922.400000000001</c:v>
                </c:pt>
                <c:pt idx="13">
                  <c:v>33886.6</c:v>
                </c:pt>
                <c:pt idx="14">
                  <c:v>18796.8</c:v>
                </c:pt>
                <c:pt idx="15">
                  <c:v>19443.599999999999</c:v>
                </c:pt>
                <c:pt idx="16">
                  <c:v>20383</c:v>
                </c:pt>
              </c:numCache>
            </c:numRef>
          </c:val>
          <c:smooth val="0"/>
          <c:extLst>
            <c:ext xmlns:c16="http://schemas.microsoft.com/office/drawing/2014/chart" uri="{C3380CC4-5D6E-409C-BE32-E72D297353CC}">
              <c16:uniqueId val="{00000000-13B5-4D09-8FD2-7ADD4A34CA6A}"/>
            </c:ext>
          </c:extLst>
        </c:ser>
        <c:ser>
          <c:idx val="1"/>
          <c:order val="1"/>
          <c:tx>
            <c:strRef>
              <c:f>PIVOT_TABLE!$D$3</c:f>
              <c:strCache>
                <c:ptCount val="1"/>
                <c:pt idx="0">
                  <c:v>IMPORTO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PIVOT_TABLE!$B$4:$B$21</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PIVOT_TABLE!$D$4:$D$21</c:f>
              <c:numCache>
                <c:formatCode>_-[$€-2]\ * #,##0.00_-;\-[$€-2]\ * #,##0.00_-;_-[$€-2]\ * "-"??_-;_-@_-</c:formatCode>
                <c:ptCount val="17"/>
                <c:pt idx="0">
                  <c:v>88870</c:v>
                </c:pt>
                <c:pt idx="1">
                  <c:v>110450</c:v>
                </c:pt>
                <c:pt idx="2">
                  <c:v>96490</c:v>
                </c:pt>
                <c:pt idx="3">
                  <c:v>106220</c:v>
                </c:pt>
                <c:pt idx="4">
                  <c:v>72550</c:v>
                </c:pt>
                <c:pt idx="5">
                  <c:v>94760</c:v>
                </c:pt>
                <c:pt idx="6">
                  <c:v>114490</c:v>
                </c:pt>
                <c:pt idx="7">
                  <c:v>134100</c:v>
                </c:pt>
                <c:pt idx="8">
                  <c:v>114240</c:v>
                </c:pt>
                <c:pt idx="9">
                  <c:v>74440</c:v>
                </c:pt>
                <c:pt idx="10">
                  <c:v>121275</c:v>
                </c:pt>
                <c:pt idx="11">
                  <c:v>96050</c:v>
                </c:pt>
                <c:pt idx="12">
                  <c:v>76920</c:v>
                </c:pt>
                <c:pt idx="13">
                  <c:v>154030</c:v>
                </c:pt>
                <c:pt idx="14">
                  <c:v>85440</c:v>
                </c:pt>
                <c:pt idx="15">
                  <c:v>88380</c:v>
                </c:pt>
                <c:pt idx="16">
                  <c:v>92650</c:v>
                </c:pt>
              </c:numCache>
            </c:numRef>
          </c:val>
          <c:smooth val="0"/>
          <c:extLst>
            <c:ext xmlns:c16="http://schemas.microsoft.com/office/drawing/2014/chart" uri="{C3380CC4-5D6E-409C-BE32-E72D297353CC}">
              <c16:uniqueId val="{00000001-8619-4A04-9339-98F043DD49F2}"/>
            </c:ext>
          </c:extLst>
        </c:ser>
        <c:ser>
          <c:idx val="2"/>
          <c:order val="2"/>
          <c:tx>
            <c:strRef>
              <c:f>PIVOT_TABLE!$E$3</c:f>
              <c:strCache>
                <c:ptCount val="1"/>
                <c:pt idx="0">
                  <c:v>LORDO</c:v>
                </c:pt>
              </c:strCache>
            </c:strRef>
          </c:tx>
          <c:spPr>
            <a:ln w="28575" cap="rnd">
              <a:solidFill>
                <a:schemeClr val="accent5">
                  <a:tint val="65000"/>
                </a:schemeClr>
              </a:solidFill>
              <a:round/>
            </a:ln>
            <a:effectLst/>
          </c:spPr>
          <c:marker>
            <c:symbol val="circle"/>
            <c:size val="5"/>
            <c:spPr>
              <a:solidFill>
                <a:schemeClr val="accent5">
                  <a:tint val="65000"/>
                </a:schemeClr>
              </a:solidFill>
              <a:ln w="9525">
                <a:solidFill>
                  <a:schemeClr val="accent5">
                    <a:tint val="65000"/>
                  </a:schemeClr>
                </a:solidFill>
              </a:ln>
              <a:effectLst/>
            </c:spPr>
          </c:marker>
          <c:cat>
            <c:strRef>
              <c:f>PIVOT_TABLE!$B$4:$B$21</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PIVOT_TABLE!$E$4:$E$21</c:f>
              <c:numCache>
                <c:formatCode>_-[$€-2]\ * #,##0.00_-;\-[$€-2]\ * #,##0.00_-;_-[$€-2]\ * "-"??_-;_-@_-</c:formatCode>
                <c:ptCount val="17"/>
                <c:pt idx="0">
                  <c:v>108421.4</c:v>
                </c:pt>
                <c:pt idx="1">
                  <c:v>134749</c:v>
                </c:pt>
                <c:pt idx="2">
                  <c:v>117717.8</c:v>
                </c:pt>
                <c:pt idx="3">
                  <c:v>129588.4</c:v>
                </c:pt>
                <c:pt idx="4">
                  <c:v>88511</c:v>
                </c:pt>
                <c:pt idx="5">
                  <c:v>115607.2</c:v>
                </c:pt>
                <c:pt idx="6">
                  <c:v>139677.79999999999</c:v>
                </c:pt>
                <c:pt idx="7">
                  <c:v>163602</c:v>
                </c:pt>
                <c:pt idx="8">
                  <c:v>139372.79999999999</c:v>
                </c:pt>
                <c:pt idx="9">
                  <c:v>90816.8</c:v>
                </c:pt>
                <c:pt idx="10">
                  <c:v>147955.5</c:v>
                </c:pt>
                <c:pt idx="11">
                  <c:v>117181</c:v>
                </c:pt>
                <c:pt idx="12">
                  <c:v>93842.4</c:v>
                </c:pt>
                <c:pt idx="13">
                  <c:v>187916.6</c:v>
                </c:pt>
                <c:pt idx="14">
                  <c:v>104236.8</c:v>
                </c:pt>
                <c:pt idx="15">
                  <c:v>107823.6</c:v>
                </c:pt>
                <c:pt idx="16">
                  <c:v>113033</c:v>
                </c:pt>
              </c:numCache>
            </c:numRef>
          </c:val>
          <c:smooth val="0"/>
          <c:extLst>
            <c:ext xmlns:c16="http://schemas.microsoft.com/office/drawing/2014/chart" uri="{C3380CC4-5D6E-409C-BE32-E72D297353CC}">
              <c16:uniqueId val="{00000002-8619-4A04-9339-98F043DD49F2}"/>
            </c:ext>
          </c:extLst>
        </c:ser>
        <c:dLbls>
          <c:showLegendKey val="0"/>
          <c:showVal val="0"/>
          <c:showCatName val="0"/>
          <c:showSerName val="0"/>
          <c:showPercent val="0"/>
          <c:showBubbleSize val="0"/>
        </c:dLbls>
        <c:marker val="1"/>
        <c:smooth val="0"/>
        <c:axId val="1988870479"/>
        <c:axId val="977534671"/>
      </c:lineChart>
      <c:catAx>
        <c:axId val="19888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977534671"/>
        <c:crosses val="autoZero"/>
        <c:auto val="1"/>
        <c:lblAlgn val="ctr"/>
        <c:lblOffset val="100"/>
        <c:noMultiLvlLbl val="0"/>
      </c:catAx>
      <c:valAx>
        <c:axId val="977534671"/>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988870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[FATTURAZIONE.xlsx]PIVOT_TABLE!PivotTable3</c:name>
    <c:fmtId val="5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PIVOT_TABLE!$M$15</c:f>
              <c:strCache>
                <c:ptCount val="1"/>
                <c:pt idx="0">
                  <c:v>Total</c:v>
                </c:pt>
              </c:strCache>
            </c:strRef>
          </c:tx>
          <c:spPr>
            <a:solidFill>
              <a:schemeClr val="accent4"/>
            </a:solidFill>
            <a:ln>
              <a:noFill/>
            </a:ln>
            <a:effectLst/>
          </c:spPr>
          <c:invertIfNegative val="0"/>
          <c:cat>
            <c:strRef>
              <c:f>PIVOT_TABLE!$L$16:$L$23</c:f>
              <c:strCache>
                <c:ptCount val="7"/>
                <c:pt idx="0">
                  <c:v>ROMA</c:v>
                </c:pt>
                <c:pt idx="1">
                  <c:v>MILANO</c:v>
                </c:pt>
                <c:pt idx="2">
                  <c:v>VERONA</c:v>
                </c:pt>
                <c:pt idx="3">
                  <c:v>CAGLIARI</c:v>
                </c:pt>
                <c:pt idx="4">
                  <c:v>NAPOLI</c:v>
                </c:pt>
                <c:pt idx="5">
                  <c:v>BARI</c:v>
                </c:pt>
                <c:pt idx="6">
                  <c:v>PALERMO</c:v>
                </c:pt>
              </c:strCache>
            </c:strRef>
          </c:cat>
          <c:val>
            <c:numRef>
              <c:f>PIVOT_TABLE!$M$16:$M$23</c:f>
              <c:numCache>
                <c:formatCode>0</c:formatCode>
                <c:ptCount val="7"/>
                <c:pt idx="0">
                  <c:v>118</c:v>
                </c:pt>
                <c:pt idx="1">
                  <c:v>89</c:v>
                </c:pt>
                <c:pt idx="2">
                  <c:v>87</c:v>
                </c:pt>
                <c:pt idx="3">
                  <c:v>87</c:v>
                </c:pt>
                <c:pt idx="4">
                  <c:v>59</c:v>
                </c:pt>
                <c:pt idx="5">
                  <c:v>30</c:v>
                </c:pt>
                <c:pt idx="6">
                  <c:v>29</c:v>
                </c:pt>
              </c:numCache>
            </c:numRef>
          </c:val>
          <c:extLst>
            <c:ext xmlns:c16="http://schemas.microsoft.com/office/drawing/2014/chart" uri="{C3380CC4-5D6E-409C-BE32-E72D297353CC}">
              <c16:uniqueId val="{00000000-515A-46F8-BBB0-1DCD6442E013}"/>
            </c:ext>
          </c:extLst>
        </c:ser>
        <c:dLbls>
          <c:showLegendKey val="0"/>
          <c:showVal val="0"/>
          <c:showCatName val="0"/>
          <c:showSerName val="0"/>
          <c:showPercent val="0"/>
          <c:showBubbleSize val="0"/>
        </c:dLbls>
        <c:gapWidth val="219"/>
        <c:overlap val="-27"/>
        <c:axId val="1215983039"/>
        <c:axId val="36239311"/>
      </c:barChart>
      <c:catAx>
        <c:axId val="12159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36239311"/>
        <c:crosses val="autoZero"/>
        <c:auto val="1"/>
        <c:lblAlgn val="ctr"/>
        <c:lblOffset val="100"/>
        <c:noMultiLvlLbl val="0"/>
      </c:catAx>
      <c:valAx>
        <c:axId val="36239311"/>
        <c:scaling>
          <c:orientation val="minMax"/>
        </c:scaling>
        <c:delete val="0"/>
        <c:axPos val="l"/>
        <c:majorGridlines>
          <c:spPr>
            <a:ln w="9525" cap="flat" cmpd="sng" algn="ctr">
              <a:solidFill>
                <a:schemeClr val="bg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AT"/>
          </a:p>
        </c:txPr>
        <c:crossAx val="121598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[FATTURAZIONE.xlsx]PIVOT_TABLE!PivotTable5</c:name>
    <c:fmtId val="38"/>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PIVOT_TABLE!$H$14</c:f>
              <c:strCache>
                <c:ptCount val="1"/>
                <c:pt idx="0">
                  <c:v>IVA</c:v>
                </c:pt>
              </c:strCache>
            </c:strRef>
          </c:tx>
          <c:spPr>
            <a:solidFill>
              <a:schemeClr val="accent5">
                <a:shade val="65000"/>
              </a:schemeClr>
            </a:solidFill>
            <a:ln>
              <a:noFill/>
            </a:ln>
            <a:effectLst/>
          </c:spPr>
          <c:invertIfNegative val="0"/>
          <c:cat>
            <c:strRef>
              <c:f>PIVOT_TABLE!$G$15:$G$19</c:f>
              <c:strCache>
                <c:ptCount val="4"/>
                <c:pt idx="0">
                  <c:v>CONSULENZA</c:v>
                </c:pt>
                <c:pt idx="1">
                  <c:v>FORMAZIONE</c:v>
                </c:pt>
                <c:pt idx="2">
                  <c:v>INTERVENTO</c:v>
                </c:pt>
                <c:pt idx="3">
                  <c:v>VENDITA</c:v>
                </c:pt>
              </c:strCache>
            </c:strRef>
          </c:cat>
          <c:val>
            <c:numRef>
              <c:f>PIVOT_TABLE!$H$15:$H$19</c:f>
              <c:numCache>
                <c:formatCode>_-[$€-2]\ * #,##0.00_-;\-[$€-2]\ * #,##0.00_-;_-[$€-2]\ * "-"??_-;_-@_-</c:formatCode>
                <c:ptCount val="4"/>
                <c:pt idx="0">
                  <c:v>137984</c:v>
                </c:pt>
                <c:pt idx="1">
                  <c:v>81127.199999999997</c:v>
                </c:pt>
                <c:pt idx="2">
                  <c:v>106142.3</c:v>
                </c:pt>
                <c:pt idx="3">
                  <c:v>53444.6</c:v>
                </c:pt>
              </c:numCache>
            </c:numRef>
          </c:val>
          <c:extLst>
            <c:ext xmlns:c16="http://schemas.microsoft.com/office/drawing/2014/chart" uri="{C3380CC4-5D6E-409C-BE32-E72D297353CC}">
              <c16:uniqueId val="{00000000-4719-4689-BF48-9A89C7425CB8}"/>
            </c:ext>
          </c:extLst>
        </c:ser>
        <c:ser>
          <c:idx val="1"/>
          <c:order val="1"/>
          <c:tx>
            <c:strRef>
              <c:f>PIVOT_TABLE!$I$14</c:f>
              <c:strCache>
                <c:ptCount val="1"/>
                <c:pt idx="0">
                  <c:v>IMPORTO</c:v>
                </c:pt>
              </c:strCache>
            </c:strRef>
          </c:tx>
          <c:spPr>
            <a:solidFill>
              <a:schemeClr val="accent5"/>
            </a:solidFill>
            <a:ln>
              <a:noFill/>
            </a:ln>
            <a:effectLst/>
          </c:spPr>
          <c:invertIfNegative val="0"/>
          <c:cat>
            <c:strRef>
              <c:f>PIVOT_TABLE!$G$15:$G$19</c:f>
              <c:strCache>
                <c:ptCount val="4"/>
                <c:pt idx="0">
                  <c:v>CONSULENZA</c:v>
                </c:pt>
                <c:pt idx="1">
                  <c:v>FORMAZIONE</c:v>
                </c:pt>
                <c:pt idx="2">
                  <c:v>INTERVENTO</c:v>
                </c:pt>
                <c:pt idx="3">
                  <c:v>VENDITA</c:v>
                </c:pt>
              </c:strCache>
            </c:strRef>
          </c:cat>
          <c:val>
            <c:numRef>
              <c:f>PIVOT_TABLE!$I$15:$I$19</c:f>
              <c:numCache>
                <c:formatCode>_-[$€-2]\ * #,##0.00_-;\-[$€-2]\ * #,##0.00_-;_-[$€-2]\ * "-"??_-;_-@_-</c:formatCode>
                <c:ptCount val="4"/>
                <c:pt idx="0">
                  <c:v>627200</c:v>
                </c:pt>
                <c:pt idx="1">
                  <c:v>368760</c:v>
                </c:pt>
                <c:pt idx="2">
                  <c:v>482465</c:v>
                </c:pt>
                <c:pt idx="3">
                  <c:v>242930</c:v>
                </c:pt>
              </c:numCache>
            </c:numRef>
          </c:val>
          <c:extLst>
            <c:ext xmlns:c16="http://schemas.microsoft.com/office/drawing/2014/chart" uri="{C3380CC4-5D6E-409C-BE32-E72D297353CC}">
              <c16:uniqueId val="{00000001-7CD8-416F-8DEC-1A84B2656AB9}"/>
            </c:ext>
          </c:extLst>
        </c:ser>
        <c:ser>
          <c:idx val="2"/>
          <c:order val="2"/>
          <c:tx>
            <c:strRef>
              <c:f>PIVOT_TABLE!$J$14</c:f>
              <c:strCache>
                <c:ptCount val="1"/>
                <c:pt idx="0">
                  <c:v>LORDO</c:v>
                </c:pt>
              </c:strCache>
            </c:strRef>
          </c:tx>
          <c:spPr>
            <a:solidFill>
              <a:schemeClr val="accent5">
                <a:tint val="65000"/>
              </a:schemeClr>
            </a:solidFill>
            <a:ln>
              <a:noFill/>
            </a:ln>
            <a:effectLst/>
          </c:spPr>
          <c:invertIfNegative val="0"/>
          <c:cat>
            <c:strRef>
              <c:f>PIVOT_TABLE!$G$15:$G$19</c:f>
              <c:strCache>
                <c:ptCount val="4"/>
                <c:pt idx="0">
                  <c:v>CONSULENZA</c:v>
                </c:pt>
                <c:pt idx="1">
                  <c:v>FORMAZIONE</c:v>
                </c:pt>
                <c:pt idx="2">
                  <c:v>INTERVENTO</c:v>
                </c:pt>
                <c:pt idx="3">
                  <c:v>VENDITA</c:v>
                </c:pt>
              </c:strCache>
            </c:strRef>
          </c:cat>
          <c:val>
            <c:numRef>
              <c:f>PIVOT_TABLE!$J$15:$J$19</c:f>
              <c:numCache>
                <c:formatCode>_-[$€-2]\ * #,##0.00_-;\-[$€-2]\ * #,##0.00_-;_-[$€-2]\ * "-"??_-;_-@_-</c:formatCode>
                <c:ptCount val="4"/>
                <c:pt idx="0">
                  <c:v>765184</c:v>
                </c:pt>
                <c:pt idx="1">
                  <c:v>449887.2</c:v>
                </c:pt>
                <c:pt idx="2">
                  <c:v>588607.30000000005</c:v>
                </c:pt>
                <c:pt idx="3">
                  <c:v>296374.59999999998</c:v>
                </c:pt>
              </c:numCache>
            </c:numRef>
          </c:val>
          <c:extLst>
            <c:ext xmlns:c16="http://schemas.microsoft.com/office/drawing/2014/chart" uri="{C3380CC4-5D6E-409C-BE32-E72D297353CC}">
              <c16:uniqueId val="{00000002-7CD8-416F-8DEC-1A84B2656AB9}"/>
            </c:ext>
          </c:extLst>
        </c:ser>
        <c:dLbls>
          <c:showLegendKey val="0"/>
          <c:showVal val="0"/>
          <c:showCatName val="0"/>
          <c:showSerName val="0"/>
          <c:showPercent val="0"/>
          <c:showBubbleSize val="0"/>
        </c:dLbls>
        <c:gapWidth val="219"/>
        <c:overlap val="-27"/>
        <c:axId val="491652191"/>
        <c:axId val="1033999663"/>
      </c:barChart>
      <c:catAx>
        <c:axId val="4916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033999663"/>
        <c:crosses val="autoZero"/>
        <c:auto val="1"/>
        <c:lblAlgn val="ctr"/>
        <c:lblOffset val="100"/>
        <c:noMultiLvlLbl val="0"/>
      </c:catAx>
      <c:valAx>
        <c:axId val="1033999663"/>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91652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[FATTURAZIONE.xlsx]PIVOT_TABLE!PivotTable10</c:name>
    <c:fmtId val="2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s>
    <c:plotArea>
      <c:layout/>
      <c:doughnutChart>
        <c:varyColors val="1"/>
        <c:ser>
          <c:idx val="0"/>
          <c:order val="0"/>
          <c:tx>
            <c:strRef>
              <c:f>PIVOT_TABLE!$J$37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C40-4A0F-AA29-F0AC7515239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C40-4A0F-AA29-F0AC7515239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C40-4A0F-AA29-F0AC7515239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6C40-4A0F-AA29-F0AC7515239B}"/>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6C40-4A0F-AA29-F0AC7515239B}"/>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6C40-4A0F-AA29-F0AC7515239B}"/>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6C40-4A0F-AA29-F0AC7515239B}"/>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6C40-4A0F-AA29-F0AC7515239B}"/>
              </c:ext>
            </c:extLst>
          </c:dPt>
          <c:cat>
            <c:strRef>
              <c:f>PIVOT_TABLE!$I$38:$I$46</c:f>
              <c:strCache>
                <c:ptCount val="8"/>
                <c:pt idx="0">
                  <c:v>ALFA</c:v>
                </c:pt>
                <c:pt idx="1">
                  <c:v>BETA</c:v>
                </c:pt>
                <c:pt idx="2">
                  <c:v>DELTA</c:v>
                </c:pt>
                <c:pt idx="3">
                  <c:v>GAMMA</c:v>
                </c:pt>
                <c:pt idx="4">
                  <c:v>OMEGA</c:v>
                </c:pt>
                <c:pt idx="5">
                  <c:v>ROSSI</c:v>
                </c:pt>
                <c:pt idx="6">
                  <c:v>SIGMA</c:v>
                </c:pt>
                <c:pt idx="7">
                  <c:v>ZETA</c:v>
                </c:pt>
              </c:strCache>
            </c:strRef>
          </c:cat>
          <c:val>
            <c:numRef>
              <c:f>PIVOT_TABLE!$J$38:$J$46</c:f>
              <c:numCache>
                <c:formatCode>General</c:formatCode>
                <c:ptCount val="8"/>
                <c:pt idx="0">
                  <c:v>89</c:v>
                </c:pt>
                <c:pt idx="1">
                  <c:v>59</c:v>
                </c:pt>
                <c:pt idx="2">
                  <c:v>30</c:v>
                </c:pt>
                <c:pt idx="3">
                  <c:v>59</c:v>
                </c:pt>
                <c:pt idx="4">
                  <c:v>59</c:v>
                </c:pt>
                <c:pt idx="5">
                  <c:v>87</c:v>
                </c:pt>
                <c:pt idx="6">
                  <c:v>29</c:v>
                </c:pt>
                <c:pt idx="7">
                  <c:v>87</c:v>
                </c:pt>
              </c:numCache>
            </c:numRef>
          </c:val>
          <c:extLst>
            <c:ext xmlns:c16="http://schemas.microsoft.com/office/drawing/2014/chart" uri="{C3380CC4-5D6E-409C-BE32-E72D297353CC}">
              <c16:uniqueId val="{00000010-6C40-4A0F-AA29-F0AC751523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[FATTURAZIONE.xlsx]PIVOT_TABLE!PivotTable11</c:name>
    <c:fmtId val="28"/>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76000"/>
            </a:schemeClr>
          </a:solidFill>
          <a:ln w="19050">
            <a:solidFill>
              <a:schemeClr val="lt1"/>
            </a:solidFill>
          </a:ln>
          <a:effectLst/>
        </c:spPr>
      </c:pivotFmt>
      <c:pivotFmt>
        <c:idx val="3"/>
        <c:spPr>
          <a:solidFill>
            <a:schemeClr val="accent2">
              <a:tint val="77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w="19050">
            <a:solidFill>
              <a:schemeClr val="lt1"/>
            </a:solidFill>
          </a:ln>
          <a:effectLst/>
        </c:spPr>
      </c:pivotFmt>
      <c:pivotFmt>
        <c:idx val="6"/>
        <c:spPr>
          <a:solidFill>
            <a:schemeClr val="accent2">
              <a:tint val="77000"/>
            </a:schemeClr>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hade val="76000"/>
            </a:schemeClr>
          </a:solidFill>
          <a:ln w="19050">
            <a:solidFill>
              <a:schemeClr val="lt1"/>
            </a:solidFill>
          </a:ln>
          <a:effectLst/>
        </c:spPr>
      </c:pivotFmt>
      <c:pivotFmt>
        <c:idx val="9"/>
        <c:spPr>
          <a:solidFill>
            <a:schemeClr val="accent2">
              <a:tint val="77000"/>
            </a:schemeClr>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hade val="76000"/>
            </a:schemeClr>
          </a:solidFill>
          <a:ln w="19050">
            <a:solidFill>
              <a:schemeClr val="lt1"/>
            </a:solidFill>
          </a:ln>
          <a:effectLst/>
        </c:spPr>
      </c:pivotFmt>
      <c:pivotFmt>
        <c:idx val="12"/>
        <c:spPr>
          <a:solidFill>
            <a:schemeClr val="accent2">
              <a:tint val="77000"/>
            </a:schemeClr>
          </a:solidFill>
          <a:ln w="19050">
            <a:solidFill>
              <a:schemeClr val="lt1"/>
            </a:solidFill>
          </a:ln>
          <a:effectLst/>
        </c:spPr>
      </c:pivotFmt>
    </c:pivotFmts>
    <c:plotArea>
      <c:layout/>
      <c:doughnutChart>
        <c:varyColors val="1"/>
        <c:ser>
          <c:idx val="0"/>
          <c:order val="0"/>
          <c:tx>
            <c:strRef>
              <c:f>PIVOT_TABLE!$M$37</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50B5-4314-8AB3-E2AFE4BE76B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50B5-4314-8AB3-E2AFE4BE76BA}"/>
              </c:ext>
            </c:extLst>
          </c:dPt>
          <c:cat>
            <c:strRef>
              <c:f>PIVOT_TABLE!$L$38:$L$40</c:f>
              <c:strCache>
                <c:ptCount val="2"/>
                <c:pt idx="0">
                  <c:v>DA PAGARE</c:v>
                </c:pt>
                <c:pt idx="1">
                  <c:v>PAGATA</c:v>
                </c:pt>
              </c:strCache>
            </c:strRef>
          </c:cat>
          <c:val>
            <c:numRef>
              <c:f>PIVOT_TABLE!$M$38:$M$40</c:f>
              <c:numCache>
                <c:formatCode>General</c:formatCode>
                <c:ptCount val="2"/>
                <c:pt idx="0">
                  <c:v>57</c:v>
                </c:pt>
                <c:pt idx="1">
                  <c:v>442</c:v>
                </c:pt>
              </c:numCache>
            </c:numRef>
          </c:val>
          <c:extLst>
            <c:ext xmlns:c16="http://schemas.microsoft.com/office/drawing/2014/chart" uri="{C3380CC4-5D6E-409C-BE32-E72D297353CC}">
              <c16:uniqueId val="{00000004-50B5-4314-8AB3-E2AFE4BE76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[FATTURAZIONE.xlsx]PIVOT_TABLE!PivotTable3</c:name>
    <c:fmtId val="6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PIVOT_TABLE!$M$15</c:f>
              <c:strCache>
                <c:ptCount val="1"/>
                <c:pt idx="0">
                  <c:v>Total</c:v>
                </c:pt>
              </c:strCache>
            </c:strRef>
          </c:tx>
          <c:spPr>
            <a:solidFill>
              <a:schemeClr val="accent4"/>
            </a:solidFill>
            <a:ln>
              <a:noFill/>
            </a:ln>
            <a:effectLst/>
          </c:spPr>
          <c:invertIfNegative val="0"/>
          <c:cat>
            <c:strRef>
              <c:f>PIVOT_TABLE!$L$16:$L$23</c:f>
              <c:strCache>
                <c:ptCount val="7"/>
                <c:pt idx="0">
                  <c:v>ROMA</c:v>
                </c:pt>
                <c:pt idx="1">
                  <c:v>MILANO</c:v>
                </c:pt>
                <c:pt idx="2">
                  <c:v>VERONA</c:v>
                </c:pt>
                <c:pt idx="3">
                  <c:v>CAGLIARI</c:v>
                </c:pt>
                <c:pt idx="4">
                  <c:v>NAPOLI</c:v>
                </c:pt>
                <c:pt idx="5">
                  <c:v>BARI</c:v>
                </c:pt>
                <c:pt idx="6">
                  <c:v>PALERMO</c:v>
                </c:pt>
              </c:strCache>
            </c:strRef>
          </c:cat>
          <c:val>
            <c:numRef>
              <c:f>PIVOT_TABLE!$M$16:$M$23</c:f>
              <c:numCache>
                <c:formatCode>0</c:formatCode>
                <c:ptCount val="7"/>
                <c:pt idx="0">
                  <c:v>118</c:v>
                </c:pt>
                <c:pt idx="1">
                  <c:v>89</c:v>
                </c:pt>
                <c:pt idx="2">
                  <c:v>87</c:v>
                </c:pt>
                <c:pt idx="3">
                  <c:v>87</c:v>
                </c:pt>
                <c:pt idx="4">
                  <c:v>59</c:v>
                </c:pt>
                <c:pt idx="5">
                  <c:v>30</c:v>
                </c:pt>
                <c:pt idx="6">
                  <c:v>29</c:v>
                </c:pt>
              </c:numCache>
            </c:numRef>
          </c:val>
          <c:extLst>
            <c:ext xmlns:c16="http://schemas.microsoft.com/office/drawing/2014/chart" uri="{C3380CC4-5D6E-409C-BE32-E72D297353CC}">
              <c16:uniqueId val="{00000000-27A8-40A5-ADD4-EFE7F04D1695}"/>
            </c:ext>
          </c:extLst>
        </c:ser>
        <c:dLbls>
          <c:showLegendKey val="0"/>
          <c:showVal val="0"/>
          <c:showCatName val="0"/>
          <c:showSerName val="0"/>
          <c:showPercent val="0"/>
          <c:showBubbleSize val="0"/>
        </c:dLbls>
        <c:gapWidth val="219"/>
        <c:overlap val="-27"/>
        <c:axId val="1215983039"/>
        <c:axId val="36239311"/>
      </c:barChart>
      <c:catAx>
        <c:axId val="12159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36239311"/>
        <c:crosses val="autoZero"/>
        <c:auto val="1"/>
        <c:lblAlgn val="ctr"/>
        <c:lblOffset val="100"/>
        <c:noMultiLvlLbl val="0"/>
      </c:catAx>
      <c:valAx>
        <c:axId val="36239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21598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[FATTURAZIONE.xlsx]PIVOT_TABLE!PivotTable7</c:name>
    <c:fmtId val="26"/>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PIVOT_TABLE!$C$23:$C$24</c:f>
              <c:strCache>
                <c:ptCount val="1"/>
                <c:pt idx="0">
                  <c:v>CONSULENZA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PIVOT_TABLE!$C$25:$C$42</c:f>
              <c:numCache>
                <c:formatCode>0</c:formatCode>
                <c:ptCount val="17"/>
                <c:pt idx="0">
                  <c:v>9</c:v>
                </c:pt>
                <c:pt idx="1">
                  <c:v>6</c:v>
                </c:pt>
                <c:pt idx="2">
                  <c:v>13</c:v>
                </c:pt>
                <c:pt idx="3">
                  <c:v>13</c:v>
                </c:pt>
                <c:pt idx="4">
                  <c:v>7</c:v>
                </c:pt>
                <c:pt idx="5">
                  <c:v>11</c:v>
                </c:pt>
                <c:pt idx="6">
                  <c:v>9</c:v>
                </c:pt>
                <c:pt idx="7">
                  <c:v>10</c:v>
                </c:pt>
                <c:pt idx="8">
                  <c:v>6</c:v>
                </c:pt>
                <c:pt idx="9">
                  <c:v>10</c:v>
                </c:pt>
                <c:pt idx="10">
                  <c:v>8</c:v>
                </c:pt>
                <c:pt idx="11">
                  <c:v>16</c:v>
                </c:pt>
                <c:pt idx="12">
                  <c:v>9</c:v>
                </c:pt>
                <c:pt idx="13">
                  <c:v>14</c:v>
                </c:pt>
                <c:pt idx="14">
                  <c:v>7</c:v>
                </c:pt>
                <c:pt idx="15">
                  <c:v>13</c:v>
                </c:pt>
                <c:pt idx="16">
                  <c:v>17</c:v>
                </c:pt>
              </c:numCache>
            </c:numRef>
          </c:val>
          <c:smooth val="0"/>
          <c:extLst>
            <c:ext xmlns:c16="http://schemas.microsoft.com/office/drawing/2014/chart" uri="{C3380CC4-5D6E-409C-BE32-E72D297353CC}">
              <c16:uniqueId val="{00000000-0C54-4B3B-876C-97847F67FC5D}"/>
            </c:ext>
          </c:extLst>
        </c:ser>
        <c:ser>
          <c:idx val="1"/>
          <c:order val="1"/>
          <c:tx>
            <c:strRef>
              <c:f>PIVOT_TABLE!$D$23:$D$24</c:f>
              <c:strCache>
                <c:ptCount val="1"/>
                <c:pt idx="0">
                  <c:v>FORMAZIONE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PIVOT_TABLE!$D$25:$D$42</c:f>
              <c:numCache>
                <c:formatCode>0</c:formatCode>
                <c:ptCount val="17"/>
                <c:pt idx="0">
                  <c:v>8</c:v>
                </c:pt>
                <c:pt idx="1">
                  <c:v>5</c:v>
                </c:pt>
                <c:pt idx="2">
                  <c:v>7</c:v>
                </c:pt>
                <c:pt idx="3">
                  <c:v>8</c:v>
                </c:pt>
                <c:pt idx="4">
                  <c:v>7</c:v>
                </c:pt>
                <c:pt idx="5">
                  <c:v>7</c:v>
                </c:pt>
                <c:pt idx="6">
                  <c:v>7</c:v>
                </c:pt>
                <c:pt idx="7">
                  <c:v>5</c:v>
                </c:pt>
                <c:pt idx="8">
                  <c:v>10</c:v>
                </c:pt>
                <c:pt idx="9">
                  <c:v>5</c:v>
                </c:pt>
                <c:pt idx="10">
                  <c:v>9</c:v>
                </c:pt>
                <c:pt idx="11">
                  <c:v>3</c:v>
                </c:pt>
                <c:pt idx="12">
                  <c:v>7</c:v>
                </c:pt>
                <c:pt idx="13">
                  <c:v>9</c:v>
                </c:pt>
                <c:pt idx="14">
                  <c:v>4</c:v>
                </c:pt>
                <c:pt idx="15">
                  <c:v>4</c:v>
                </c:pt>
                <c:pt idx="16">
                  <c:v>2</c:v>
                </c:pt>
              </c:numCache>
            </c:numRef>
          </c:val>
          <c:smooth val="0"/>
          <c:extLst>
            <c:ext xmlns:c16="http://schemas.microsoft.com/office/drawing/2014/chart" uri="{C3380CC4-5D6E-409C-BE32-E72D297353CC}">
              <c16:uniqueId val="{00000000-219B-4120-B105-0718F415AEB0}"/>
            </c:ext>
          </c:extLst>
        </c:ser>
        <c:ser>
          <c:idx val="2"/>
          <c:order val="2"/>
          <c:tx>
            <c:strRef>
              <c:f>PIVOT_TABLE!$E$23:$E$24</c:f>
              <c:strCache>
                <c:ptCount val="1"/>
                <c:pt idx="0">
                  <c:v>INTERVENTO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PIVOT_TABLE!$E$25:$E$42</c:f>
              <c:numCache>
                <c:formatCode>0</c:formatCode>
                <c:ptCount val="17"/>
                <c:pt idx="0">
                  <c:v>5</c:v>
                </c:pt>
                <c:pt idx="1">
                  <c:v>12</c:v>
                </c:pt>
                <c:pt idx="2">
                  <c:v>5</c:v>
                </c:pt>
                <c:pt idx="3">
                  <c:v>5</c:v>
                </c:pt>
                <c:pt idx="4">
                  <c:v>7</c:v>
                </c:pt>
                <c:pt idx="5">
                  <c:v>8</c:v>
                </c:pt>
                <c:pt idx="6">
                  <c:v>14</c:v>
                </c:pt>
                <c:pt idx="7">
                  <c:v>6</c:v>
                </c:pt>
                <c:pt idx="8">
                  <c:v>7</c:v>
                </c:pt>
                <c:pt idx="9">
                  <c:v>5</c:v>
                </c:pt>
                <c:pt idx="10">
                  <c:v>16</c:v>
                </c:pt>
                <c:pt idx="11">
                  <c:v>8</c:v>
                </c:pt>
                <c:pt idx="12">
                  <c:v>7</c:v>
                </c:pt>
                <c:pt idx="13">
                  <c:v>17</c:v>
                </c:pt>
                <c:pt idx="14">
                  <c:v>4</c:v>
                </c:pt>
                <c:pt idx="15">
                  <c:v>9</c:v>
                </c:pt>
                <c:pt idx="16">
                  <c:v>7</c:v>
                </c:pt>
              </c:numCache>
            </c:numRef>
          </c:val>
          <c:smooth val="0"/>
          <c:extLst>
            <c:ext xmlns:c16="http://schemas.microsoft.com/office/drawing/2014/chart" uri="{C3380CC4-5D6E-409C-BE32-E72D297353CC}">
              <c16:uniqueId val="{00000001-219B-4120-B105-0718F415AEB0}"/>
            </c:ext>
          </c:extLst>
        </c:ser>
        <c:ser>
          <c:idx val="3"/>
          <c:order val="3"/>
          <c:tx>
            <c:strRef>
              <c:f>PIVOT_TABLE!$F$23:$F$24</c:f>
              <c:strCache>
                <c:ptCount val="1"/>
                <c:pt idx="0">
                  <c:v>VENDITA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PIVOT_TABLE!$B$25:$B$42</c:f>
              <c:strCache>
                <c:ptCount val="17"/>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25/01/2023</c:v>
                </c:pt>
                <c:pt idx="16">
                  <c:v>28/01/2023</c:v>
                </c:pt>
              </c:strCache>
            </c:strRef>
          </c:cat>
          <c:val>
            <c:numRef>
              <c:f>PIVOT_TABLE!$F$25:$F$42</c:f>
              <c:numCache>
                <c:formatCode>0</c:formatCode>
                <c:ptCount val="17"/>
                <c:pt idx="0">
                  <c:v>3</c:v>
                </c:pt>
                <c:pt idx="1">
                  <c:v>5</c:v>
                </c:pt>
                <c:pt idx="2">
                  <c:v>1</c:v>
                </c:pt>
                <c:pt idx="3">
                  <c:v>6</c:v>
                </c:pt>
                <c:pt idx="4">
                  <c:v>7</c:v>
                </c:pt>
                <c:pt idx="5">
                  <c:v>3</c:v>
                </c:pt>
                <c:pt idx="6">
                  <c:v>1</c:v>
                </c:pt>
                <c:pt idx="7">
                  <c:v>9</c:v>
                </c:pt>
                <c:pt idx="8">
                  <c:v>5</c:v>
                </c:pt>
                <c:pt idx="9">
                  <c:v>3</c:v>
                </c:pt>
                <c:pt idx="10">
                  <c:v>3</c:v>
                </c:pt>
                <c:pt idx="11">
                  <c:v>5</c:v>
                </c:pt>
                <c:pt idx="12">
                  <c:v>6</c:v>
                </c:pt>
                <c:pt idx="13">
                  <c:v>6</c:v>
                </c:pt>
                <c:pt idx="14">
                  <c:v>4</c:v>
                </c:pt>
                <c:pt idx="15">
                  <c:v>3</c:v>
                </c:pt>
                <c:pt idx="16">
                  <c:v>2</c:v>
                </c:pt>
              </c:numCache>
            </c:numRef>
          </c:val>
          <c:smooth val="0"/>
          <c:extLst>
            <c:ext xmlns:c16="http://schemas.microsoft.com/office/drawing/2014/chart" uri="{C3380CC4-5D6E-409C-BE32-E72D297353CC}">
              <c16:uniqueId val="{00000002-219B-4120-B105-0718F415AEB0}"/>
            </c:ext>
          </c:extLst>
        </c:ser>
        <c:dLbls>
          <c:showLegendKey val="0"/>
          <c:showVal val="0"/>
          <c:showCatName val="0"/>
          <c:showSerName val="0"/>
          <c:showPercent val="0"/>
          <c:showBubbleSize val="0"/>
        </c:dLbls>
        <c:marker val="1"/>
        <c:smooth val="0"/>
        <c:axId val="238415344"/>
        <c:axId val="484894175"/>
      </c:lineChart>
      <c:catAx>
        <c:axId val="23841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484894175"/>
        <c:crosses val="autoZero"/>
        <c:auto val="1"/>
        <c:lblAlgn val="ctr"/>
        <c:lblOffset val="100"/>
        <c:noMultiLvlLbl val="0"/>
      </c:catAx>
      <c:valAx>
        <c:axId val="484894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23841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[FATTURAZIONE.xlsx]PIVOT_TABLE!PivotTable6</c:name>
    <c:fmtId val="28"/>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6"/>
          </a:solidFill>
          <a:ln w="19050">
            <a:solidFill>
              <a:schemeClr val="lt1"/>
            </a:solidFill>
          </a:ln>
          <a:effectLst/>
        </c:spPr>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s>
    <c:plotArea>
      <c:layout/>
      <c:pieChart>
        <c:varyColors val="1"/>
        <c:ser>
          <c:idx val="0"/>
          <c:order val="0"/>
          <c:tx>
            <c:strRef>
              <c:f>PIVOT_TABLE!$J$24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0C1-44A0-A41E-91D410901D9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0C1-44A0-A41E-91D410901D9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0C1-44A0-A41E-91D410901D9A}"/>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0C1-44A0-A41E-91D410901D9A}"/>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PIVOT_TABLE!$I$25:$I$29</c:f>
              <c:strCache>
                <c:ptCount val="4"/>
                <c:pt idx="0">
                  <c:v>CONSULENZA</c:v>
                </c:pt>
                <c:pt idx="1">
                  <c:v>FORMAZIONE</c:v>
                </c:pt>
                <c:pt idx="2">
                  <c:v>INTERVENTO</c:v>
                </c:pt>
                <c:pt idx="3">
                  <c:v>VENDITA</c:v>
                </c:pt>
              </c:strCache>
            </c:strRef>
          </c:cat>
          <c:val>
            <c:numRef>
              <c:f>PIVOT_TABLE!$J$25:$J$29</c:f>
              <c:numCache>
                <c:formatCode>0</c:formatCode>
                <c:ptCount val="4"/>
                <c:pt idx="0">
                  <c:v>178</c:v>
                </c:pt>
                <c:pt idx="1">
                  <c:v>107</c:v>
                </c:pt>
                <c:pt idx="2">
                  <c:v>142</c:v>
                </c:pt>
                <c:pt idx="3">
                  <c:v>72</c:v>
                </c:pt>
              </c:numCache>
            </c:numRef>
          </c:val>
          <c:extLst>
            <c:ext xmlns:c16="http://schemas.microsoft.com/office/drawing/2014/chart" uri="{C3380CC4-5D6E-409C-BE32-E72D297353CC}">
              <c16:uniqueId val="{00000008-F0C1-44A0-A41E-91D410901D9A}"/>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[FATTURAZIONE.xlsx]PIVOT_TABLE!PivotTable2</c:name>
    <c:fmtId val="4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PIVOT_TABLE!$M$3:$M$4</c:f>
              <c:strCache>
                <c:ptCount val="1"/>
                <c:pt idx="0">
                  <c:v>CONSULENZA</c:v>
                </c:pt>
              </c:strCache>
            </c:strRef>
          </c:tx>
          <c:spPr>
            <a:solidFill>
              <a:schemeClr val="accent6"/>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PIVOT_TABLE!$M$5:$M$13</c:f>
              <c:numCache>
                <c:formatCode>0</c:formatCode>
                <c:ptCount val="8"/>
                <c:pt idx="0">
                  <c:v>10</c:v>
                </c:pt>
                <c:pt idx="1">
                  <c:v>11</c:v>
                </c:pt>
                <c:pt idx="2">
                  <c:v>20</c:v>
                </c:pt>
                <c:pt idx="3">
                  <c:v>22</c:v>
                </c:pt>
                <c:pt idx="4">
                  <c:v>23</c:v>
                </c:pt>
                <c:pt idx="5">
                  <c:v>30</c:v>
                </c:pt>
                <c:pt idx="6">
                  <c:v>31</c:v>
                </c:pt>
                <c:pt idx="7">
                  <c:v>31</c:v>
                </c:pt>
              </c:numCache>
            </c:numRef>
          </c:val>
          <c:extLst>
            <c:ext xmlns:c16="http://schemas.microsoft.com/office/drawing/2014/chart" uri="{C3380CC4-5D6E-409C-BE32-E72D297353CC}">
              <c16:uniqueId val="{00000000-B76D-4E5B-8CCD-ADEDD2D8FA4F}"/>
            </c:ext>
          </c:extLst>
        </c:ser>
        <c:ser>
          <c:idx val="1"/>
          <c:order val="1"/>
          <c:tx>
            <c:strRef>
              <c:f>PIVOT_TABLE!$N$3:$N$4</c:f>
              <c:strCache>
                <c:ptCount val="1"/>
                <c:pt idx="0">
                  <c:v>INTERVENTO</c:v>
                </c:pt>
              </c:strCache>
            </c:strRef>
          </c:tx>
          <c:spPr>
            <a:solidFill>
              <a:schemeClr val="accent5"/>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PIVOT_TABLE!$N$5:$N$13</c:f>
              <c:numCache>
                <c:formatCode>0</c:formatCode>
                <c:ptCount val="8"/>
                <c:pt idx="0">
                  <c:v>9</c:v>
                </c:pt>
                <c:pt idx="1">
                  <c:v>9</c:v>
                </c:pt>
                <c:pt idx="2">
                  <c:v>16</c:v>
                </c:pt>
                <c:pt idx="3">
                  <c:v>17</c:v>
                </c:pt>
                <c:pt idx="4">
                  <c:v>16</c:v>
                </c:pt>
                <c:pt idx="5">
                  <c:v>25</c:v>
                </c:pt>
                <c:pt idx="6">
                  <c:v>26</c:v>
                </c:pt>
                <c:pt idx="7">
                  <c:v>24</c:v>
                </c:pt>
              </c:numCache>
            </c:numRef>
          </c:val>
          <c:extLst>
            <c:ext xmlns:c16="http://schemas.microsoft.com/office/drawing/2014/chart" uri="{C3380CC4-5D6E-409C-BE32-E72D297353CC}">
              <c16:uniqueId val="{00000000-36B8-496C-A6E1-09D61248FA77}"/>
            </c:ext>
          </c:extLst>
        </c:ser>
        <c:ser>
          <c:idx val="2"/>
          <c:order val="2"/>
          <c:tx>
            <c:strRef>
              <c:f>PIVOT_TABLE!$O$3:$O$4</c:f>
              <c:strCache>
                <c:ptCount val="1"/>
                <c:pt idx="0">
                  <c:v>FORMAZIONE</c:v>
                </c:pt>
              </c:strCache>
            </c:strRef>
          </c:tx>
          <c:spPr>
            <a:solidFill>
              <a:schemeClr val="accent4"/>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PIVOT_TABLE!$O$5:$O$13</c:f>
              <c:numCache>
                <c:formatCode>0</c:formatCode>
                <c:ptCount val="8"/>
                <c:pt idx="0">
                  <c:v>6</c:v>
                </c:pt>
                <c:pt idx="1">
                  <c:v>6</c:v>
                </c:pt>
                <c:pt idx="2">
                  <c:v>13</c:v>
                </c:pt>
                <c:pt idx="3">
                  <c:v>12</c:v>
                </c:pt>
                <c:pt idx="4">
                  <c:v>12</c:v>
                </c:pt>
                <c:pt idx="5">
                  <c:v>20</c:v>
                </c:pt>
                <c:pt idx="6">
                  <c:v>18</c:v>
                </c:pt>
                <c:pt idx="7">
                  <c:v>20</c:v>
                </c:pt>
              </c:numCache>
            </c:numRef>
          </c:val>
          <c:extLst>
            <c:ext xmlns:c16="http://schemas.microsoft.com/office/drawing/2014/chart" uri="{C3380CC4-5D6E-409C-BE32-E72D297353CC}">
              <c16:uniqueId val="{00000001-36B8-496C-A6E1-09D61248FA77}"/>
            </c:ext>
          </c:extLst>
        </c:ser>
        <c:ser>
          <c:idx val="3"/>
          <c:order val="3"/>
          <c:tx>
            <c:strRef>
              <c:f>PIVOT_TABLE!$P$3:$P$4</c:f>
              <c:strCache>
                <c:ptCount val="1"/>
                <c:pt idx="0">
                  <c:v>VENDITA</c:v>
                </c:pt>
              </c:strCache>
            </c:strRef>
          </c:tx>
          <c:spPr>
            <a:solidFill>
              <a:schemeClr val="accent6">
                <a:lumMod val="60000"/>
              </a:schemeClr>
            </a:solidFill>
            <a:ln>
              <a:noFill/>
            </a:ln>
            <a:effectLst/>
          </c:spPr>
          <c:invertIfNegative val="0"/>
          <c:cat>
            <c:strRef>
              <c:f>PIVOT_TABLE!$L$5:$L$13</c:f>
              <c:strCache>
                <c:ptCount val="8"/>
                <c:pt idx="0">
                  <c:v>SIGMA</c:v>
                </c:pt>
                <c:pt idx="1">
                  <c:v>DELTA</c:v>
                </c:pt>
                <c:pt idx="2">
                  <c:v>OMEGA</c:v>
                </c:pt>
                <c:pt idx="3">
                  <c:v>GAMMA</c:v>
                </c:pt>
                <c:pt idx="4">
                  <c:v>BETA</c:v>
                </c:pt>
                <c:pt idx="5">
                  <c:v>ZETA</c:v>
                </c:pt>
                <c:pt idx="6">
                  <c:v>ROSSI</c:v>
                </c:pt>
                <c:pt idx="7">
                  <c:v>ALFA</c:v>
                </c:pt>
              </c:strCache>
            </c:strRef>
          </c:cat>
          <c:val>
            <c:numRef>
              <c:f>PIVOT_TABLE!$P$5:$P$13</c:f>
              <c:numCache>
                <c:formatCode>0</c:formatCode>
                <c:ptCount val="8"/>
                <c:pt idx="0">
                  <c:v>4</c:v>
                </c:pt>
                <c:pt idx="1">
                  <c:v>4</c:v>
                </c:pt>
                <c:pt idx="2">
                  <c:v>10</c:v>
                </c:pt>
                <c:pt idx="3">
                  <c:v>8</c:v>
                </c:pt>
                <c:pt idx="4">
                  <c:v>8</c:v>
                </c:pt>
                <c:pt idx="5">
                  <c:v>12</c:v>
                </c:pt>
                <c:pt idx="6">
                  <c:v>12</c:v>
                </c:pt>
                <c:pt idx="7">
                  <c:v>14</c:v>
                </c:pt>
              </c:numCache>
            </c:numRef>
          </c:val>
          <c:extLst>
            <c:ext xmlns:c16="http://schemas.microsoft.com/office/drawing/2014/chart" uri="{C3380CC4-5D6E-409C-BE32-E72D297353CC}">
              <c16:uniqueId val="{00000002-36B8-496C-A6E1-09D61248FA77}"/>
            </c:ext>
          </c:extLst>
        </c:ser>
        <c:dLbls>
          <c:showLegendKey val="0"/>
          <c:showVal val="0"/>
          <c:showCatName val="0"/>
          <c:showSerName val="0"/>
          <c:showPercent val="0"/>
          <c:showBubbleSize val="0"/>
        </c:dLbls>
        <c:gapWidth val="62"/>
        <c:overlap val="-20"/>
        <c:axId val="1805278895"/>
        <c:axId val="1668932703"/>
      </c:barChart>
      <c:catAx>
        <c:axId val="180527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668932703"/>
        <c:crosses val="autoZero"/>
        <c:auto val="1"/>
        <c:lblAlgn val="ctr"/>
        <c:lblOffset val="100"/>
        <c:noMultiLvlLbl val="0"/>
      </c:catAx>
      <c:valAx>
        <c:axId val="1668932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805278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A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476250</xdr:colOff>
      <xdr:row>0</xdr:row>
      <xdr:rowOff>131429</xdr:rowOff>
    </xdr:from>
    <xdr:to>
      <xdr:col>3</xdr:col>
      <xdr:colOff>243840</xdr:colOff>
      <xdr:row>14</xdr:row>
      <xdr:rowOff>135029</xdr:rowOff>
    </xdr:to>
    <xdr:sp macro="" textlink="">
      <xdr:nvSpPr>
        <xdr:cNvPr id="2" name="Rectangle 1">
          <a:extLst>
            <a:ext uri="{FF2B5EF4-FFF2-40B4-BE49-F238E27FC236}">
              <a16:creationId xmlns:a16="http://schemas.microsoft.com/office/drawing/2014/main" id="{BD2F1D07-56C3-A807-3EF1-6A56F7EB5F9C}"/>
            </a:ext>
          </a:extLst>
        </xdr:cNvPr>
        <xdr:cNvSpPr/>
      </xdr:nvSpPr>
      <xdr:spPr>
        <a:xfrm>
          <a:off x="476250" y="131429"/>
          <a:ext cx="2796540" cy="3204000"/>
        </a:xfrm>
        <a:prstGeom prst="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AT"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0</xdr:colOff>
      <xdr:row>3</xdr:row>
      <xdr:rowOff>228599</xdr:rowOff>
    </xdr:from>
    <xdr:to>
      <xdr:col>19</xdr:col>
      <xdr:colOff>2225040</xdr:colOff>
      <xdr:row>47</xdr:row>
      <xdr:rowOff>54629</xdr:rowOff>
    </xdr:to>
    <xdr:graphicFrame macro="">
      <xdr:nvGraphicFramePr>
        <xdr:cNvPr id="2" name="Chart 1">
          <a:extLst>
            <a:ext uri="{FF2B5EF4-FFF2-40B4-BE49-F238E27FC236}">
              <a16:creationId xmlns:a16="http://schemas.microsoft.com/office/drawing/2014/main" id="{888A42C6-C145-4A1D-943B-81641915D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49530</xdr:colOff>
      <xdr:row>0</xdr:row>
      <xdr:rowOff>97155</xdr:rowOff>
    </xdr:from>
    <xdr:ext cx="1769745" cy="342786"/>
    <xdr:sp macro="" textlink="PIVOT_TABLE!C1">
      <xdr:nvSpPr>
        <xdr:cNvPr id="6" name="TextBox 5">
          <a:extLst>
            <a:ext uri="{FF2B5EF4-FFF2-40B4-BE49-F238E27FC236}">
              <a16:creationId xmlns:a16="http://schemas.microsoft.com/office/drawing/2014/main" id="{52C9E513-7023-6489-CFD2-D1569E35FBFA}"/>
            </a:ext>
          </a:extLst>
        </xdr:cNvPr>
        <xdr:cNvSpPr txBox="1"/>
      </xdr:nvSpPr>
      <xdr:spPr>
        <a:xfrm>
          <a:off x="6583680" y="97155"/>
          <a:ext cx="176974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6EAD7BE3-EC08-434C-B400-222E53773A7C}" type="TxLink">
            <a:rPr lang="en-US" sz="1600" b="1" i="0" u="none" strike="noStrike">
              <a:solidFill>
                <a:srgbClr val="000000"/>
              </a:solidFill>
              <a:latin typeface="Calibri"/>
              <a:cs typeface="Calibri"/>
            </a:rPr>
            <a:pPr algn="r"/>
            <a:t> € 1'721'355.00 </a:t>
          </a:fld>
          <a:endParaRPr lang="en-AT" sz="1800" b="1"/>
        </a:p>
      </xdr:txBody>
    </xdr:sp>
    <xdr:clientData/>
  </xdr:oneCellAnchor>
  <xdr:twoCellAnchor editAs="oneCell">
    <xdr:from>
      <xdr:col>1</xdr:col>
      <xdr:colOff>0</xdr:colOff>
      <xdr:row>9</xdr:row>
      <xdr:rowOff>118109</xdr:rowOff>
    </xdr:from>
    <xdr:to>
      <xdr:col>6</xdr:col>
      <xdr:colOff>555810</xdr:colOff>
      <xdr:row>13</xdr:row>
      <xdr:rowOff>15240</xdr:rowOff>
    </xdr:to>
    <mc:AlternateContent xmlns:mc="http://schemas.openxmlformats.org/markup-compatibility/2006" xmlns:a14="http://schemas.microsoft.com/office/drawing/2010/main">
      <mc:Choice Requires="a14">
        <xdr:graphicFrame macro="">
          <xdr:nvGraphicFramePr>
            <xdr:cNvPr id="10" name="STATO">
              <a:extLst>
                <a:ext uri="{FF2B5EF4-FFF2-40B4-BE49-F238E27FC236}">
                  <a16:creationId xmlns:a16="http://schemas.microsoft.com/office/drawing/2014/main" id="{13D3C83A-2EA2-4BC4-BD27-2A04CF54853A}"/>
                </a:ext>
              </a:extLst>
            </xdr:cNvPr>
            <xdr:cNvGraphicFramePr/>
          </xdr:nvGraphicFramePr>
          <xdr:xfrm>
            <a:off x="0" y="0"/>
            <a:ext cx="0" cy="0"/>
          </xdr:xfrm>
          <a:graphic>
            <a:graphicData uri="http://schemas.microsoft.com/office/drawing/2010/slicer">
              <sle:slicer xmlns:sle="http://schemas.microsoft.com/office/drawing/2010/slicer" name="STATO"/>
            </a:graphicData>
          </a:graphic>
        </xdr:graphicFrame>
      </mc:Choice>
      <mc:Fallback xmlns="">
        <xdr:sp macro="" textlink="">
          <xdr:nvSpPr>
            <xdr:cNvPr id="0" name=""/>
            <xdr:cNvSpPr>
              <a:spLocks noTextEdit="1"/>
            </xdr:cNvSpPr>
          </xdr:nvSpPr>
          <xdr:spPr>
            <a:xfrm>
              <a:off x="304800" y="1802129"/>
              <a:ext cx="3600000" cy="624841"/>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xdr:colOff>
      <xdr:row>13</xdr:row>
      <xdr:rowOff>93343</xdr:rowOff>
    </xdr:from>
    <xdr:to>
      <xdr:col>3</xdr:col>
      <xdr:colOff>460305</xdr:colOff>
      <xdr:row>21</xdr:row>
      <xdr:rowOff>60958</xdr:rowOff>
    </xdr:to>
    <mc:AlternateContent xmlns:mc="http://schemas.openxmlformats.org/markup-compatibility/2006" xmlns:a14="http://schemas.microsoft.com/office/drawing/2010/main">
      <mc:Choice Requires="a14">
        <xdr:graphicFrame macro="">
          <xdr:nvGraphicFramePr>
            <xdr:cNvPr id="11" name="CLIENTE">
              <a:extLst>
                <a:ext uri="{FF2B5EF4-FFF2-40B4-BE49-F238E27FC236}">
                  <a16:creationId xmlns:a16="http://schemas.microsoft.com/office/drawing/2014/main" id="{D4C2DDEF-A482-4A55-96C4-ADF18101D4FD}"/>
                </a:ext>
              </a:extLst>
            </xdr:cNvPr>
            <xdr:cNvGraphicFramePr/>
          </xdr:nvGraphicFramePr>
          <xdr:xfrm>
            <a:off x="0" y="0"/>
            <a:ext cx="0" cy="0"/>
          </xdr:xfrm>
          <a:graphic>
            <a:graphicData uri="http://schemas.microsoft.com/office/drawing/2010/slicer">
              <sle:slicer xmlns:sle="http://schemas.microsoft.com/office/drawing/2010/slicer" name="CLIENTE"/>
            </a:graphicData>
          </a:graphic>
        </xdr:graphicFrame>
      </mc:Choice>
      <mc:Fallback xmlns="">
        <xdr:sp macro="" textlink="">
          <xdr:nvSpPr>
            <xdr:cNvPr id="0" name=""/>
            <xdr:cNvSpPr>
              <a:spLocks noTextEdit="1"/>
            </xdr:cNvSpPr>
          </xdr:nvSpPr>
          <xdr:spPr>
            <a:xfrm>
              <a:off x="306705" y="2508883"/>
              <a:ext cx="1677600" cy="142684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78360</xdr:colOff>
      <xdr:row>13</xdr:row>
      <xdr:rowOff>99059</xdr:rowOff>
    </xdr:from>
    <xdr:to>
      <xdr:col>6</xdr:col>
      <xdr:colOff>552000</xdr:colOff>
      <xdr:row>21</xdr:row>
      <xdr:rowOff>74294</xdr:rowOff>
    </xdr:to>
    <mc:AlternateContent xmlns:mc="http://schemas.openxmlformats.org/markup-compatibility/2006" xmlns:a14="http://schemas.microsoft.com/office/drawing/2010/main">
      <mc:Choice Requires="a14">
        <xdr:graphicFrame macro="">
          <xdr:nvGraphicFramePr>
            <xdr:cNvPr id="14" name="OGGETTO">
              <a:extLst>
                <a:ext uri="{FF2B5EF4-FFF2-40B4-BE49-F238E27FC236}">
                  <a16:creationId xmlns:a16="http://schemas.microsoft.com/office/drawing/2014/main" id="{C57D39F4-3E78-4CCA-BC4D-89CAE283BE28}"/>
                </a:ext>
              </a:extLst>
            </xdr:cNvPr>
            <xdr:cNvGraphicFramePr/>
          </xdr:nvGraphicFramePr>
          <xdr:xfrm>
            <a:off x="0" y="0"/>
            <a:ext cx="0" cy="0"/>
          </xdr:xfrm>
          <a:graphic>
            <a:graphicData uri="http://schemas.microsoft.com/office/drawing/2010/slicer">
              <sle:slicer xmlns:sle="http://schemas.microsoft.com/office/drawing/2010/slicer" name="OGGETTO"/>
            </a:graphicData>
          </a:graphic>
        </xdr:graphicFrame>
      </mc:Choice>
      <mc:Fallback xmlns="">
        <xdr:sp macro="" textlink="">
          <xdr:nvSpPr>
            <xdr:cNvPr id="0" name=""/>
            <xdr:cNvSpPr>
              <a:spLocks noTextEdit="1"/>
            </xdr:cNvSpPr>
          </xdr:nvSpPr>
          <xdr:spPr>
            <a:xfrm>
              <a:off x="2211960" y="2514599"/>
              <a:ext cx="1696650" cy="143827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xdr:colOff>
      <xdr:row>3</xdr:row>
      <xdr:rowOff>0</xdr:rowOff>
    </xdr:from>
    <xdr:to>
      <xdr:col>6</xdr:col>
      <xdr:colOff>552000</xdr:colOff>
      <xdr:row>9</xdr:row>
      <xdr:rowOff>17144</xdr:rowOff>
    </xdr:to>
    <mc:AlternateContent xmlns:mc="http://schemas.openxmlformats.org/markup-compatibility/2006" xmlns:tsle="http://schemas.microsoft.com/office/drawing/2012/timeslicer">
      <mc:Choice Requires="tsle">
        <xdr:graphicFrame macro="">
          <xdr:nvGraphicFramePr>
            <xdr:cNvPr id="15" name="DATA FATTURA">
              <a:extLst>
                <a:ext uri="{FF2B5EF4-FFF2-40B4-BE49-F238E27FC236}">
                  <a16:creationId xmlns:a16="http://schemas.microsoft.com/office/drawing/2014/main" id="{A97857D4-F3BD-4EAF-A181-F0C6E30601E5}"/>
                </a:ext>
              </a:extLst>
            </xdr:cNvPr>
            <xdr:cNvGraphicFramePr/>
          </xdr:nvGraphicFramePr>
          <xdr:xfrm>
            <a:off x="0" y="0"/>
            <a:ext cx="0" cy="0"/>
          </xdr:xfrm>
          <a:graphic>
            <a:graphicData uri="http://schemas.microsoft.com/office/drawing/2012/timeslicer">
              <tsle:timeslicer name="DATA FATTURA"/>
            </a:graphicData>
          </a:graphic>
        </xdr:graphicFrame>
      </mc:Choice>
      <mc:Fallback xmlns="">
        <xdr:sp macro="" textlink="">
          <xdr:nvSpPr>
            <xdr:cNvPr id="0" name=""/>
            <xdr:cNvSpPr>
              <a:spLocks noTextEdit="1"/>
            </xdr:cNvSpPr>
          </xdr:nvSpPr>
          <xdr:spPr>
            <a:xfrm>
              <a:off x="308610" y="541020"/>
              <a:ext cx="3600000" cy="1163954"/>
            </a:xfrm>
            <a:prstGeom prst="rect">
              <a:avLst/>
            </a:prstGeom>
            <a:solidFill>
              <a:prstClr val="white"/>
            </a:solidFill>
            <a:ln w="1">
              <a:solidFill>
                <a:prstClr val="green"/>
              </a:solidFill>
            </a:ln>
          </xdr:spPr>
          <xdr:txBody>
            <a:bodyPr vertOverflow="clip" horzOverflow="clip"/>
            <a:lstStyle/>
            <a:p>
              <a:r>
                <a:rPr lang="en-AT" sz="1100"/>
                <a:t>Timeline: Works in Excel 2013 or higher. Do not move or resize.</a:t>
              </a:r>
            </a:p>
          </xdr:txBody>
        </xdr:sp>
      </mc:Fallback>
    </mc:AlternateContent>
    <xdr:clientData/>
  </xdr:twoCellAnchor>
  <xdr:twoCellAnchor>
    <xdr:from>
      <xdr:col>1</xdr:col>
      <xdr:colOff>0</xdr:colOff>
      <xdr:row>31</xdr:row>
      <xdr:rowOff>0</xdr:rowOff>
    </xdr:from>
    <xdr:to>
      <xdr:col>14</xdr:col>
      <xdr:colOff>586740</xdr:colOff>
      <xdr:row>47</xdr:row>
      <xdr:rowOff>56400</xdr:rowOff>
    </xdr:to>
    <xdr:graphicFrame macro="">
      <xdr:nvGraphicFramePr>
        <xdr:cNvPr id="18" name="Chart 17">
          <a:extLst>
            <a:ext uri="{FF2B5EF4-FFF2-40B4-BE49-F238E27FC236}">
              <a16:creationId xmlns:a16="http://schemas.microsoft.com/office/drawing/2014/main" id="{670B8295-7F0E-49D1-8E70-4A569CB89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0</xdr:rowOff>
    </xdr:from>
    <xdr:to>
      <xdr:col>14</xdr:col>
      <xdr:colOff>590400</xdr:colOff>
      <xdr:row>29</xdr:row>
      <xdr:rowOff>106680</xdr:rowOff>
    </xdr:to>
    <xdr:graphicFrame macro="">
      <xdr:nvGraphicFramePr>
        <xdr:cNvPr id="19" name="Chart 18">
          <a:extLst>
            <a:ext uri="{FF2B5EF4-FFF2-40B4-BE49-F238E27FC236}">
              <a16:creationId xmlns:a16="http://schemas.microsoft.com/office/drawing/2014/main" id="{9C31BDE9-1F21-4D0C-8CE8-79CDA683E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21</xdr:row>
      <xdr:rowOff>160020</xdr:rowOff>
    </xdr:from>
    <xdr:to>
      <xdr:col>6</xdr:col>
      <xdr:colOff>548640</xdr:colOff>
      <xdr:row>29</xdr:row>
      <xdr:rowOff>114300</xdr:rowOff>
    </xdr:to>
    <mc:AlternateContent xmlns:mc="http://schemas.openxmlformats.org/markup-compatibility/2006" xmlns:a14="http://schemas.microsoft.com/office/drawing/2010/main">
      <mc:Choice Requires="a14">
        <xdr:graphicFrame macro="">
          <xdr:nvGraphicFramePr>
            <xdr:cNvPr id="21" name="CITTÀ">
              <a:extLst>
                <a:ext uri="{FF2B5EF4-FFF2-40B4-BE49-F238E27FC236}">
                  <a16:creationId xmlns:a16="http://schemas.microsoft.com/office/drawing/2014/main" id="{C9E78EB5-3284-49BA-B3CA-300462903788}"/>
                </a:ext>
              </a:extLst>
            </xdr:cNvPr>
            <xdr:cNvGraphicFramePr/>
          </xdr:nvGraphicFramePr>
          <xdr:xfrm>
            <a:off x="0" y="0"/>
            <a:ext cx="0" cy="0"/>
          </xdr:xfrm>
          <a:graphic>
            <a:graphicData uri="http://schemas.microsoft.com/office/drawing/2010/slicer">
              <sle:slicer xmlns:sle="http://schemas.microsoft.com/office/drawing/2010/slicer" name="CITTÀ"/>
            </a:graphicData>
          </a:graphic>
        </xdr:graphicFrame>
      </mc:Choice>
      <mc:Fallback xmlns="">
        <xdr:sp macro="" textlink="">
          <xdr:nvSpPr>
            <xdr:cNvPr id="0" name=""/>
            <xdr:cNvSpPr>
              <a:spLocks noTextEdit="1"/>
            </xdr:cNvSpPr>
          </xdr:nvSpPr>
          <xdr:spPr>
            <a:xfrm>
              <a:off x="304800" y="4038600"/>
              <a:ext cx="3589020" cy="141732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598170</xdr:colOff>
      <xdr:row>0</xdr:row>
      <xdr:rowOff>85725</xdr:rowOff>
    </xdr:from>
    <xdr:ext cx="1516380" cy="342786"/>
    <xdr:sp macro="" textlink="PIVOT_TABLE!E1">
      <xdr:nvSpPr>
        <xdr:cNvPr id="3" name="TextBox 2">
          <a:extLst>
            <a:ext uri="{FF2B5EF4-FFF2-40B4-BE49-F238E27FC236}">
              <a16:creationId xmlns:a16="http://schemas.microsoft.com/office/drawing/2014/main" id="{67AF6C12-D804-062B-8B11-DDE0BE4FD0F7}"/>
            </a:ext>
          </a:extLst>
        </xdr:cNvPr>
        <xdr:cNvSpPr txBox="1"/>
      </xdr:nvSpPr>
      <xdr:spPr>
        <a:xfrm>
          <a:off x="9246870" y="85725"/>
          <a:ext cx="15163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E9DB448-3EE3-4FD1-9255-101915050D12}" type="TxLink">
            <a:rPr lang="en-US" sz="1600" b="1" i="0" u="none" strike="noStrike">
              <a:solidFill>
                <a:srgbClr val="000000"/>
              </a:solidFill>
              <a:latin typeface="Calibri"/>
              <a:cs typeface="Calibri"/>
            </a:rPr>
            <a:pPr/>
            <a:t> € 378'698.10 </a:t>
          </a:fld>
          <a:endParaRPr lang="en-AT" sz="1400" b="1"/>
        </a:p>
      </xdr:txBody>
    </xdr:sp>
    <xdr:clientData/>
  </xdr:oneCellAnchor>
  <xdr:twoCellAnchor>
    <xdr:from>
      <xdr:col>1</xdr:col>
      <xdr:colOff>0</xdr:colOff>
      <xdr:row>49</xdr:row>
      <xdr:rowOff>0</xdr:rowOff>
    </xdr:from>
    <xdr:to>
      <xdr:col>8</xdr:col>
      <xdr:colOff>15240</xdr:colOff>
      <xdr:row>69</xdr:row>
      <xdr:rowOff>123825</xdr:rowOff>
    </xdr:to>
    <xdr:graphicFrame macro="">
      <xdr:nvGraphicFramePr>
        <xdr:cNvPr id="4" name="Chart 3">
          <a:extLst>
            <a:ext uri="{FF2B5EF4-FFF2-40B4-BE49-F238E27FC236}">
              <a16:creationId xmlns:a16="http://schemas.microsoft.com/office/drawing/2014/main" id="{22866CB9-F43C-47FB-BA82-D5A78B5B1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49</xdr:row>
      <xdr:rowOff>0</xdr:rowOff>
    </xdr:from>
    <xdr:to>
      <xdr:col>14</xdr:col>
      <xdr:colOff>588644</xdr:colOff>
      <xdr:row>69</xdr:row>
      <xdr:rowOff>125730</xdr:rowOff>
    </xdr:to>
    <xdr:graphicFrame macro="">
      <xdr:nvGraphicFramePr>
        <xdr:cNvPr id="7" name="Chart 6">
          <a:extLst>
            <a:ext uri="{FF2B5EF4-FFF2-40B4-BE49-F238E27FC236}">
              <a16:creationId xmlns:a16="http://schemas.microsoft.com/office/drawing/2014/main" id="{E9720FF0-2F85-46D3-BCF6-F799B34DC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0</xdr:colOff>
      <xdr:row>60</xdr:row>
      <xdr:rowOff>0</xdr:rowOff>
    </xdr:from>
    <xdr:to>
      <xdr:col>20</xdr:col>
      <xdr:colOff>26670</xdr:colOff>
      <xdr:row>69</xdr:row>
      <xdr:rowOff>131445</xdr:rowOff>
    </xdr:to>
    <xdr:graphicFrame macro="">
      <xdr:nvGraphicFramePr>
        <xdr:cNvPr id="8" name="Chart 7">
          <a:extLst>
            <a:ext uri="{FF2B5EF4-FFF2-40B4-BE49-F238E27FC236}">
              <a16:creationId xmlns:a16="http://schemas.microsoft.com/office/drawing/2014/main" id="{FDEB8D33-445E-4E68-A6AB-AB8D195A2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31</xdr:row>
      <xdr:rowOff>0</xdr:rowOff>
    </xdr:from>
    <xdr:to>
      <xdr:col>14</xdr:col>
      <xdr:colOff>586800</xdr:colOff>
      <xdr:row>47</xdr:row>
      <xdr:rowOff>19050</xdr:rowOff>
    </xdr:to>
    <xdr:graphicFrame macro="">
      <xdr:nvGraphicFramePr>
        <xdr:cNvPr id="16" name="Chart 15">
          <a:extLst>
            <a:ext uri="{FF2B5EF4-FFF2-40B4-BE49-F238E27FC236}">
              <a16:creationId xmlns:a16="http://schemas.microsoft.com/office/drawing/2014/main" id="{F2972784-5006-4483-970A-13755B3C0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14</xdr:col>
      <xdr:colOff>590400</xdr:colOff>
      <xdr:row>30</xdr:row>
      <xdr:rowOff>0</xdr:rowOff>
    </xdr:to>
    <xdr:graphicFrame macro="">
      <xdr:nvGraphicFramePr>
        <xdr:cNvPr id="22" name="Chart 21">
          <a:extLst>
            <a:ext uri="{FF2B5EF4-FFF2-40B4-BE49-F238E27FC236}">
              <a16:creationId xmlns:a16="http://schemas.microsoft.com/office/drawing/2014/main" id="{602B301F-854E-417D-90E3-465497D08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3</xdr:row>
      <xdr:rowOff>0</xdr:rowOff>
    </xdr:from>
    <xdr:to>
      <xdr:col>6</xdr:col>
      <xdr:colOff>586801</xdr:colOff>
      <xdr:row>9</xdr:row>
      <xdr:rowOff>19050</xdr:rowOff>
    </xdr:to>
    <mc:AlternateContent xmlns:mc="http://schemas.openxmlformats.org/markup-compatibility/2006" xmlns:tsle="http://schemas.microsoft.com/office/drawing/2012/timeslicer">
      <mc:Choice Requires="tsle">
        <xdr:graphicFrame macro="">
          <xdr:nvGraphicFramePr>
            <xdr:cNvPr id="25" name="DATA FATTURA 1">
              <a:extLst>
                <a:ext uri="{FF2B5EF4-FFF2-40B4-BE49-F238E27FC236}">
                  <a16:creationId xmlns:a16="http://schemas.microsoft.com/office/drawing/2014/main" id="{A557931A-BE58-4A8F-88B8-8D3CF6659828}"/>
                </a:ext>
              </a:extLst>
            </xdr:cNvPr>
            <xdr:cNvGraphicFramePr/>
          </xdr:nvGraphicFramePr>
          <xdr:xfrm>
            <a:off x="0" y="0"/>
            <a:ext cx="0" cy="0"/>
          </xdr:xfrm>
          <a:graphic>
            <a:graphicData uri="http://schemas.microsoft.com/office/drawing/2012/timeslicer">
              <tsle:timeslicer name="DATA FATTURA 1"/>
            </a:graphicData>
          </a:graphic>
        </xdr:graphicFrame>
      </mc:Choice>
      <mc:Fallback xmlns="">
        <xdr:sp macro="" textlink="">
          <xdr:nvSpPr>
            <xdr:cNvPr id="0" name=""/>
            <xdr:cNvSpPr>
              <a:spLocks noTextEdit="1"/>
            </xdr:cNvSpPr>
          </xdr:nvSpPr>
          <xdr:spPr>
            <a:xfrm>
              <a:off x="304800" y="541020"/>
              <a:ext cx="3634801" cy="1162050"/>
            </a:xfrm>
            <a:prstGeom prst="rect">
              <a:avLst/>
            </a:prstGeom>
            <a:solidFill>
              <a:prstClr val="white"/>
            </a:solidFill>
            <a:ln w="1">
              <a:solidFill>
                <a:prstClr val="green"/>
              </a:solidFill>
            </a:ln>
          </xdr:spPr>
          <xdr:txBody>
            <a:bodyPr vertOverflow="clip" horzOverflow="clip"/>
            <a:lstStyle/>
            <a:p>
              <a:r>
                <a:rPr lang="en-AT" sz="1100"/>
                <a:t>Timeline: Works in Excel 2013 or higher. Do not move or resize.</a:t>
              </a:r>
            </a:p>
          </xdr:txBody>
        </xdr:sp>
      </mc:Fallback>
    </mc:AlternateContent>
    <xdr:clientData/>
  </xdr:twoCellAnchor>
  <xdr:twoCellAnchor editAs="oneCell">
    <xdr:from>
      <xdr:col>1</xdr:col>
      <xdr:colOff>0</xdr:colOff>
      <xdr:row>9</xdr:row>
      <xdr:rowOff>102868</xdr:rowOff>
    </xdr:from>
    <xdr:to>
      <xdr:col>6</xdr:col>
      <xdr:colOff>590548</xdr:colOff>
      <xdr:row>13</xdr:row>
      <xdr:rowOff>28575</xdr:rowOff>
    </xdr:to>
    <mc:AlternateContent xmlns:mc="http://schemas.openxmlformats.org/markup-compatibility/2006" xmlns:a14="http://schemas.microsoft.com/office/drawing/2010/main">
      <mc:Choice Requires="a14">
        <xdr:graphicFrame macro="">
          <xdr:nvGraphicFramePr>
            <xdr:cNvPr id="26" name="STATO 1">
              <a:extLst>
                <a:ext uri="{FF2B5EF4-FFF2-40B4-BE49-F238E27FC236}">
                  <a16:creationId xmlns:a16="http://schemas.microsoft.com/office/drawing/2014/main" id="{766F8A04-1C7A-49E4-A4CF-21BC92DD390B}"/>
                </a:ext>
              </a:extLst>
            </xdr:cNvPr>
            <xdr:cNvGraphicFramePr/>
          </xdr:nvGraphicFramePr>
          <xdr:xfrm>
            <a:off x="0" y="0"/>
            <a:ext cx="0" cy="0"/>
          </xdr:xfrm>
          <a:graphic>
            <a:graphicData uri="http://schemas.microsoft.com/office/drawing/2010/slicer">
              <sle:slicer xmlns:sle="http://schemas.microsoft.com/office/drawing/2010/slicer" name="STATO 1"/>
            </a:graphicData>
          </a:graphic>
        </xdr:graphicFrame>
      </mc:Choice>
      <mc:Fallback xmlns="">
        <xdr:sp macro="" textlink="">
          <xdr:nvSpPr>
            <xdr:cNvPr id="0" name=""/>
            <xdr:cNvSpPr>
              <a:spLocks noTextEdit="1"/>
            </xdr:cNvSpPr>
          </xdr:nvSpPr>
          <xdr:spPr>
            <a:xfrm>
              <a:off x="304800" y="1786888"/>
              <a:ext cx="3638548" cy="657227"/>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94831</xdr:colOff>
      <xdr:row>13</xdr:row>
      <xdr:rowOff>97155</xdr:rowOff>
    </xdr:from>
    <xdr:to>
      <xdr:col>6</xdr:col>
      <xdr:colOff>589006</xdr:colOff>
      <xdr:row>21</xdr:row>
      <xdr:rowOff>70484</xdr:rowOff>
    </xdr:to>
    <mc:AlternateContent xmlns:mc="http://schemas.openxmlformats.org/markup-compatibility/2006" xmlns:a14="http://schemas.microsoft.com/office/drawing/2010/main">
      <mc:Choice Requires="a14">
        <xdr:graphicFrame macro="">
          <xdr:nvGraphicFramePr>
            <xdr:cNvPr id="27" name="OGGETTO 1">
              <a:extLst>
                <a:ext uri="{FF2B5EF4-FFF2-40B4-BE49-F238E27FC236}">
                  <a16:creationId xmlns:a16="http://schemas.microsoft.com/office/drawing/2014/main" id="{26B30658-CEE9-4590-9589-D25F6907C5BC}"/>
                </a:ext>
              </a:extLst>
            </xdr:cNvPr>
            <xdr:cNvGraphicFramePr/>
          </xdr:nvGraphicFramePr>
          <xdr:xfrm>
            <a:off x="0" y="0"/>
            <a:ext cx="0" cy="0"/>
          </xdr:xfrm>
          <a:graphic>
            <a:graphicData uri="http://schemas.microsoft.com/office/drawing/2010/slicer">
              <sle:slicer xmlns:sle="http://schemas.microsoft.com/office/drawing/2010/slicer" name="OGGETTO 1"/>
            </a:graphicData>
          </a:graphic>
        </xdr:graphicFrame>
      </mc:Choice>
      <mc:Fallback xmlns="">
        <xdr:sp macro="" textlink="">
          <xdr:nvSpPr>
            <xdr:cNvPr id="0" name=""/>
            <xdr:cNvSpPr>
              <a:spLocks noTextEdit="1"/>
            </xdr:cNvSpPr>
          </xdr:nvSpPr>
          <xdr:spPr>
            <a:xfrm>
              <a:off x="2228431" y="2512695"/>
              <a:ext cx="1713375" cy="1436369"/>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4</xdr:row>
      <xdr:rowOff>0</xdr:rowOff>
    </xdr:from>
    <xdr:to>
      <xdr:col>26</xdr:col>
      <xdr:colOff>0</xdr:colOff>
      <xdr:row>47</xdr:row>
      <xdr:rowOff>0</xdr:rowOff>
    </xdr:to>
    <xdr:graphicFrame macro="">
      <xdr:nvGraphicFramePr>
        <xdr:cNvPr id="31" name="Chart 30">
          <a:extLst>
            <a:ext uri="{FF2B5EF4-FFF2-40B4-BE49-F238E27FC236}">
              <a16:creationId xmlns:a16="http://schemas.microsoft.com/office/drawing/2014/main" id="{1C138634-3B6F-47A7-9B49-BA93C8DC7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13</xdr:row>
      <xdr:rowOff>97155</xdr:rowOff>
    </xdr:from>
    <xdr:to>
      <xdr:col>3</xdr:col>
      <xdr:colOff>457560</xdr:colOff>
      <xdr:row>21</xdr:row>
      <xdr:rowOff>64770</xdr:rowOff>
    </xdr:to>
    <mc:AlternateContent xmlns:mc="http://schemas.openxmlformats.org/markup-compatibility/2006" xmlns:a14="http://schemas.microsoft.com/office/drawing/2010/main">
      <mc:Choice Requires="a14">
        <xdr:graphicFrame macro="">
          <xdr:nvGraphicFramePr>
            <xdr:cNvPr id="32" name="CLIENTE 1">
              <a:extLst>
                <a:ext uri="{FF2B5EF4-FFF2-40B4-BE49-F238E27FC236}">
                  <a16:creationId xmlns:a16="http://schemas.microsoft.com/office/drawing/2014/main" id="{4E4B8CAB-A045-416C-8823-4F392F7B4CC4}"/>
                </a:ext>
              </a:extLst>
            </xdr:cNvPr>
            <xdr:cNvGraphicFramePr/>
          </xdr:nvGraphicFramePr>
          <xdr:xfrm>
            <a:off x="0" y="0"/>
            <a:ext cx="0" cy="0"/>
          </xdr:xfrm>
          <a:graphic>
            <a:graphicData uri="http://schemas.microsoft.com/office/drawing/2010/slicer">
              <sle:slicer xmlns:sle="http://schemas.microsoft.com/office/drawing/2010/slicer" name="CLIENTE 1"/>
            </a:graphicData>
          </a:graphic>
        </xdr:graphicFrame>
      </mc:Choice>
      <mc:Fallback xmlns="">
        <xdr:sp macro="" textlink="">
          <xdr:nvSpPr>
            <xdr:cNvPr id="0" name=""/>
            <xdr:cNvSpPr>
              <a:spLocks noTextEdit="1"/>
            </xdr:cNvSpPr>
          </xdr:nvSpPr>
          <xdr:spPr>
            <a:xfrm>
              <a:off x="304800" y="2512695"/>
              <a:ext cx="1676760" cy="143065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57150</xdr:colOff>
      <xdr:row>0</xdr:row>
      <xdr:rowOff>78105</xdr:rowOff>
    </xdr:from>
    <xdr:ext cx="496674" cy="342786"/>
    <xdr:sp macro="" textlink="PIVOT_TABLE!J31">
      <xdr:nvSpPr>
        <xdr:cNvPr id="33" name="TextBox 32">
          <a:extLst>
            <a:ext uri="{FF2B5EF4-FFF2-40B4-BE49-F238E27FC236}">
              <a16:creationId xmlns:a16="http://schemas.microsoft.com/office/drawing/2014/main" id="{F7C6399D-2FAB-7FA1-C533-CE3B9EA23B7C}"/>
            </a:ext>
          </a:extLst>
        </xdr:cNvPr>
        <xdr:cNvSpPr txBox="1"/>
      </xdr:nvSpPr>
      <xdr:spPr>
        <a:xfrm>
          <a:off x="10582275" y="78105"/>
          <a:ext cx="4966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DD78741-AC9F-41A2-9577-6F79E989EDFE}" type="TxLink">
            <a:rPr lang="en-US" sz="1600" b="1" i="0" u="none" strike="noStrike">
              <a:solidFill>
                <a:srgbClr val="000000"/>
              </a:solidFill>
              <a:latin typeface="Calibri"/>
              <a:cs typeface="Calibri"/>
            </a:rPr>
            <a:pPr/>
            <a:t>499</a:t>
          </a:fld>
          <a:endParaRPr lang="en-AT" sz="1400" b="1"/>
        </a:p>
      </xdr:txBody>
    </xdr:sp>
    <xdr:clientData/>
  </xdr:oneCellAnchor>
  <xdr:twoCellAnchor>
    <xdr:from>
      <xdr:col>1</xdr:col>
      <xdr:colOff>0</xdr:colOff>
      <xdr:row>49</xdr:row>
      <xdr:rowOff>0</xdr:rowOff>
    </xdr:from>
    <xdr:to>
      <xdr:col>25</xdr:col>
      <xdr:colOff>502920</xdr:colOff>
      <xdr:row>58</xdr:row>
      <xdr:rowOff>144780</xdr:rowOff>
    </xdr:to>
    <xdr:graphicFrame macro="">
      <xdr:nvGraphicFramePr>
        <xdr:cNvPr id="34" name="Chart 33">
          <a:extLst>
            <a:ext uri="{FF2B5EF4-FFF2-40B4-BE49-F238E27FC236}">
              <a16:creationId xmlns:a16="http://schemas.microsoft.com/office/drawing/2014/main" id="{04402BF7-5983-48C9-B54F-B93DD19B4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21</xdr:row>
      <xdr:rowOff>152400</xdr:rowOff>
    </xdr:from>
    <xdr:to>
      <xdr:col>6</xdr:col>
      <xdr:colOff>586740</xdr:colOff>
      <xdr:row>29</xdr:row>
      <xdr:rowOff>99060</xdr:rowOff>
    </xdr:to>
    <mc:AlternateContent xmlns:mc="http://schemas.openxmlformats.org/markup-compatibility/2006" xmlns:a14="http://schemas.microsoft.com/office/drawing/2010/main">
      <mc:Choice Requires="a14">
        <xdr:graphicFrame macro="">
          <xdr:nvGraphicFramePr>
            <xdr:cNvPr id="35" name="CITTÀ 1">
              <a:extLst>
                <a:ext uri="{FF2B5EF4-FFF2-40B4-BE49-F238E27FC236}">
                  <a16:creationId xmlns:a16="http://schemas.microsoft.com/office/drawing/2014/main" id="{5C3495B2-6BE4-4A83-9EC9-31D2D136583C}"/>
                </a:ext>
              </a:extLst>
            </xdr:cNvPr>
            <xdr:cNvGraphicFramePr/>
          </xdr:nvGraphicFramePr>
          <xdr:xfrm>
            <a:off x="0" y="0"/>
            <a:ext cx="0" cy="0"/>
          </xdr:xfrm>
          <a:graphic>
            <a:graphicData uri="http://schemas.microsoft.com/office/drawing/2010/slicer">
              <sle:slicer xmlns:sle="http://schemas.microsoft.com/office/drawing/2010/slicer" name="CITTÀ 1"/>
            </a:graphicData>
          </a:graphic>
        </xdr:graphicFrame>
      </mc:Choice>
      <mc:Fallback xmlns="">
        <xdr:sp macro="" textlink="">
          <xdr:nvSpPr>
            <xdr:cNvPr id="0" name=""/>
            <xdr:cNvSpPr>
              <a:spLocks noTextEdit="1"/>
            </xdr:cNvSpPr>
          </xdr:nvSpPr>
          <xdr:spPr>
            <a:xfrm>
              <a:off x="304800" y="4030980"/>
              <a:ext cx="3634740" cy="140970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16</xdr:col>
      <xdr:colOff>0</xdr:colOff>
      <xdr:row>3</xdr:row>
      <xdr:rowOff>228599</xdr:rowOff>
    </xdr:from>
    <xdr:to>
      <xdr:col>20</xdr:col>
      <xdr:colOff>0</xdr:colOff>
      <xdr:row>47</xdr:row>
      <xdr:rowOff>54629</xdr:rowOff>
    </xdr:to>
    <xdr:graphicFrame macro="">
      <xdr:nvGraphicFramePr>
        <xdr:cNvPr id="2" name="Chart 1">
          <a:extLst>
            <a:ext uri="{FF2B5EF4-FFF2-40B4-BE49-F238E27FC236}">
              <a16:creationId xmlns:a16="http://schemas.microsoft.com/office/drawing/2014/main" id="{348622A5-6256-4DCF-AF24-5FECC8D15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49530</xdr:colOff>
      <xdr:row>0</xdr:row>
      <xdr:rowOff>97155</xdr:rowOff>
    </xdr:from>
    <xdr:ext cx="1769745" cy="342786"/>
    <xdr:sp macro="" textlink="PIVOT_TABLE!C1">
      <xdr:nvSpPr>
        <xdr:cNvPr id="3" name="TextBox 2">
          <a:extLst>
            <a:ext uri="{FF2B5EF4-FFF2-40B4-BE49-F238E27FC236}">
              <a16:creationId xmlns:a16="http://schemas.microsoft.com/office/drawing/2014/main" id="{38567806-DA31-4325-B86D-9B175FF185E2}"/>
            </a:ext>
          </a:extLst>
        </xdr:cNvPr>
        <xdr:cNvSpPr txBox="1"/>
      </xdr:nvSpPr>
      <xdr:spPr>
        <a:xfrm>
          <a:off x="6587490" y="93345"/>
          <a:ext cx="176974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6EAD7BE3-EC08-434C-B400-222E53773A7C}" type="TxLink">
            <a:rPr lang="en-US" sz="1600" b="1" i="0" u="none" strike="noStrike">
              <a:solidFill>
                <a:srgbClr val="000000"/>
              </a:solidFill>
              <a:latin typeface="Calibri"/>
              <a:cs typeface="Calibri"/>
            </a:rPr>
            <a:pPr algn="r"/>
            <a:t> € 1'721'355.00 </a:t>
          </a:fld>
          <a:endParaRPr lang="en-AT" sz="1800" b="1"/>
        </a:p>
      </xdr:txBody>
    </xdr:sp>
    <xdr:clientData/>
  </xdr:oneCellAnchor>
  <xdr:twoCellAnchor editAs="oneCell">
    <xdr:from>
      <xdr:col>1</xdr:col>
      <xdr:colOff>0</xdr:colOff>
      <xdr:row>9</xdr:row>
      <xdr:rowOff>118109</xdr:rowOff>
    </xdr:from>
    <xdr:to>
      <xdr:col>6</xdr:col>
      <xdr:colOff>552000</xdr:colOff>
      <xdr:row>13</xdr:row>
      <xdr:rowOff>19050</xdr:rowOff>
    </xdr:to>
    <mc:AlternateContent xmlns:mc="http://schemas.openxmlformats.org/markup-compatibility/2006" xmlns:a14="http://schemas.microsoft.com/office/drawing/2010/main">
      <mc:Choice Requires="a14">
        <xdr:graphicFrame macro="">
          <xdr:nvGraphicFramePr>
            <xdr:cNvPr id="4" name="STATO 4">
              <a:extLst>
                <a:ext uri="{FF2B5EF4-FFF2-40B4-BE49-F238E27FC236}">
                  <a16:creationId xmlns:a16="http://schemas.microsoft.com/office/drawing/2014/main" id="{4E4D2372-AB82-4B4C-B464-9983CFE5FDEB}"/>
                </a:ext>
              </a:extLst>
            </xdr:cNvPr>
            <xdr:cNvGraphicFramePr/>
          </xdr:nvGraphicFramePr>
          <xdr:xfrm>
            <a:off x="0" y="0"/>
            <a:ext cx="0" cy="0"/>
          </xdr:xfrm>
          <a:graphic>
            <a:graphicData uri="http://schemas.microsoft.com/office/drawing/2010/slicer">
              <sle:slicer xmlns:sle="http://schemas.microsoft.com/office/drawing/2010/slicer" name="STATO 4"/>
            </a:graphicData>
          </a:graphic>
        </xdr:graphicFrame>
      </mc:Choice>
      <mc:Fallback xmlns="">
        <xdr:sp macro="" textlink="">
          <xdr:nvSpPr>
            <xdr:cNvPr id="0" name=""/>
            <xdr:cNvSpPr>
              <a:spLocks noTextEdit="1"/>
            </xdr:cNvSpPr>
          </xdr:nvSpPr>
          <xdr:spPr>
            <a:xfrm>
              <a:off x="304800" y="1784984"/>
              <a:ext cx="3603810" cy="621031"/>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xdr:colOff>
      <xdr:row>13</xdr:row>
      <xdr:rowOff>93343</xdr:rowOff>
    </xdr:from>
    <xdr:to>
      <xdr:col>3</xdr:col>
      <xdr:colOff>460305</xdr:colOff>
      <xdr:row>21</xdr:row>
      <xdr:rowOff>57148</xdr:rowOff>
    </xdr:to>
    <mc:AlternateContent xmlns:mc="http://schemas.openxmlformats.org/markup-compatibility/2006" xmlns:a14="http://schemas.microsoft.com/office/drawing/2010/main">
      <mc:Choice Requires="a14">
        <xdr:graphicFrame macro="">
          <xdr:nvGraphicFramePr>
            <xdr:cNvPr id="5" name="CLIENTE 4">
              <a:extLst>
                <a:ext uri="{FF2B5EF4-FFF2-40B4-BE49-F238E27FC236}">
                  <a16:creationId xmlns:a16="http://schemas.microsoft.com/office/drawing/2014/main" id="{A234E49D-2B57-4BD2-9EC0-89A5A2ED62EE}"/>
                </a:ext>
              </a:extLst>
            </xdr:cNvPr>
            <xdr:cNvGraphicFramePr/>
          </xdr:nvGraphicFramePr>
          <xdr:xfrm>
            <a:off x="0" y="0"/>
            <a:ext cx="0" cy="0"/>
          </xdr:xfrm>
          <a:graphic>
            <a:graphicData uri="http://schemas.microsoft.com/office/drawing/2010/slicer">
              <sle:slicer xmlns:sle="http://schemas.microsoft.com/office/drawing/2010/slicer" name="CLIENTE 4"/>
            </a:graphicData>
          </a:graphic>
        </xdr:graphicFrame>
      </mc:Choice>
      <mc:Fallback xmlns="">
        <xdr:sp macro="" textlink="">
          <xdr:nvSpPr>
            <xdr:cNvPr id="0" name=""/>
            <xdr:cNvSpPr>
              <a:spLocks noTextEdit="1"/>
            </xdr:cNvSpPr>
          </xdr:nvSpPr>
          <xdr:spPr>
            <a:xfrm>
              <a:off x="306705" y="2487928"/>
              <a:ext cx="1677600" cy="141160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78360</xdr:colOff>
      <xdr:row>13</xdr:row>
      <xdr:rowOff>99059</xdr:rowOff>
    </xdr:from>
    <xdr:to>
      <xdr:col>6</xdr:col>
      <xdr:colOff>555810</xdr:colOff>
      <xdr:row>21</xdr:row>
      <xdr:rowOff>74294</xdr:rowOff>
    </xdr:to>
    <mc:AlternateContent xmlns:mc="http://schemas.openxmlformats.org/markup-compatibility/2006" xmlns:a14="http://schemas.microsoft.com/office/drawing/2010/main">
      <mc:Choice Requires="a14">
        <xdr:graphicFrame macro="">
          <xdr:nvGraphicFramePr>
            <xdr:cNvPr id="6" name="OGGETTO 4">
              <a:extLst>
                <a:ext uri="{FF2B5EF4-FFF2-40B4-BE49-F238E27FC236}">
                  <a16:creationId xmlns:a16="http://schemas.microsoft.com/office/drawing/2014/main" id="{3E281674-35FB-4177-AEBF-265F386AF5D2}"/>
                </a:ext>
              </a:extLst>
            </xdr:cNvPr>
            <xdr:cNvGraphicFramePr/>
          </xdr:nvGraphicFramePr>
          <xdr:xfrm>
            <a:off x="0" y="0"/>
            <a:ext cx="0" cy="0"/>
          </xdr:xfrm>
          <a:graphic>
            <a:graphicData uri="http://schemas.microsoft.com/office/drawing/2010/slicer">
              <sle:slicer xmlns:sle="http://schemas.microsoft.com/office/drawing/2010/slicer" name="OGGETTO 4"/>
            </a:graphicData>
          </a:graphic>
        </xdr:graphicFrame>
      </mc:Choice>
      <mc:Fallback xmlns="">
        <xdr:sp macro="" textlink="">
          <xdr:nvSpPr>
            <xdr:cNvPr id="0" name=""/>
            <xdr:cNvSpPr>
              <a:spLocks noTextEdit="1"/>
            </xdr:cNvSpPr>
          </xdr:nvSpPr>
          <xdr:spPr>
            <a:xfrm>
              <a:off x="2211960" y="2486024"/>
              <a:ext cx="1692840" cy="142684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xdr:colOff>
      <xdr:row>3</xdr:row>
      <xdr:rowOff>0</xdr:rowOff>
    </xdr:from>
    <xdr:to>
      <xdr:col>6</xdr:col>
      <xdr:colOff>555810</xdr:colOff>
      <xdr:row>9</xdr:row>
      <xdr:rowOff>20954</xdr:rowOff>
    </xdr:to>
    <mc:AlternateContent xmlns:mc="http://schemas.openxmlformats.org/markup-compatibility/2006" xmlns:tsle="http://schemas.microsoft.com/office/drawing/2012/timeslicer">
      <mc:Choice Requires="tsle">
        <xdr:graphicFrame macro="">
          <xdr:nvGraphicFramePr>
            <xdr:cNvPr id="7" name="DATA FATTURA 4">
              <a:extLst>
                <a:ext uri="{FF2B5EF4-FFF2-40B4-BE49-F238E27FC236}">
                  <a16:creationId xmlns:a16="http://schemas.microsoft.com/office/drawing/2014/main" id="{9419B7EF-72FA-4F36-B2FF-CEB9AEB272FE}"/>
                </a:ext>
              </a:extLst>
            </xdr:cNvPr>
            <xdr:cNvGraphicFramePr/>
          </xdr:nvGraphicFramePr>
          <xdr:xfrm>
            <a:off x="0" y="0"/>
            <a:ext cx="0" cy="0"/>
          </xdr:xfrm>
          <a:graphic>
            <a:graphicData uri="http://schemas.microsoft.com/office/drawing/2012/timeslicer">
              <tsle:timeslicer name="DATA FATTURA 4"/>
            </a:graphicData>
          </a:graphic>
        </xdr:graphicFrame>
      </mc:Choice>
      <mc:Fallback xmlns="">
        <xdr:sp macro="" textlink="">
          <xdr:nvSpPr>
            <xdr:cNvPr id="0" name=""/>
            <xdr:cNvSpPr>
              <a:spLocks noTextEdit="1"/>
            </xdr:cNvSpPr>
          </xdr:nvSpPr>
          <xdr:spPr>
            <a:xfrm>
              <a:off x="310515" y="533400"/>
              <a:ext cx="3594285" cy="1150619"/>
            </a:xfrm>
            <a:prstGeom prst="rect">
              <a:avLst/>
            </a:prstGeom>
            <a:solidFill>
              <a:prstClr val="white"/>
            </a:solidFill>
            <a:ln w="1">
              <a:solidFill>
                <a:prstClr val="green"/>
              </a:solidFill>
            </a:ln>
          </xdr:spPr>
          <xdr:txBody>
            <a:bodyPr vertOverflow="clip" horzOverflow="clip"/>
            <a:lstStyle/>
            <a:p>
              <a:r>
                <a:rPr lang="en-AT" sz="1100"/>
                <a:t>Timeline: Works in Excel 2013 or higher. Do not move or resize.</a:t>
              </a:r>
            </a:p>
          </xdr:txBody>
        </xdr:sp>
      </mc:Fallback>
    </mc:AlternateContent>
    <xdr:clientData/>
  </xdr:twoCellAnchor>
  <xdr:twoCellAnchor>
    <xdr:from>
      <xdr:col>1</xdr:col>
      <xdr:colOff>0</xdr:colOff>
      <xdr:row>31</xdr:row>
      <xdr:rowOff>0</xdr:rowOff>
    </xdr:from>
    <xdr:to>
      <xdr:col>14</xdr:col>
      <xdr:colOff>586740</xdr:colOff>
      <xdr:row>47</xdr:row>
      <xdr:rowOff>56400</xdr:rowOff>
    </xdr:to>
    <xdr:graphicFrame macro="">
      <xdr:nvGraphicFramePr>
        <xdr:cNvPr id="8" name="Chart 7">
          <a:extLst>
            <a:ext uri="{FF2B5EF4-FFF2-40B4-BE49-F238E27FC236}">
              <a16:creationId xmlns:a16="http://schemas.microsoft.com/office/drawing/2014/main" id="{53782F77-9B06-4638-AC4A-5254F2C5D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0</xdr:rowOff>
    </xdr:from>
    <xdr:to>
      <xdr:col>14</xdr:col>
      <xdr:colOff>590400</xdr:colOff>
      <xdr:row>29</xdr:row>
      <xdr:rowOff>106680</xdr:rowOff>
    </xdr:to>
    <xdr:graphicFrame macro="">
      <xdr:nvGraphicFramePr>
        <xdr:cNvPr id="9" name="Chart 8">
          <a:extLst>
            <a:ext uri="{FF2B5EF4-FFF2-40B4-BE49-F238E27FC236}">
              <a16:creationId xmlns:a16="http://schemas.microsoft.com/office/drawing/2014/main" id="{629EEA78-EFA0-44B7-A306-64812D62A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21</xdr:row>
      <xdr:rowOff>160020</xdr:rowOff>
    </xdr:from>
    <xdr:to>
      <xdr:col>6</xdr:col>
      <xdr:colOff>552450</xdr:colOff>
      <xdr:row>29</xdr:row>
      <xdr:rowOff>114300</xdr:rowOff>
    </xdr:to>
    <mc:AlternateContent xmlns:mc="http://schemas.openxmlformats.org/markup-compatibility/2006" xmlns:a14="http://schemas.microsoft.com/office/drawing/2010/main">
      <mc:Choice Requires="a14">
        <xdr:graphicFrame macro="">
          <xdr:nvGraphicFramePr>
            <xdr:cNvPr id="10" name="CITTÀ 4">
              <a:extLst>
                <a:ext uri="{FF2B5EF4-FFF2-40B4-BE49-F238E27FC236}">
                  <a16:creationId xmlns:a16="http://schemas.microsoft.com/office/drawing/2014/main" id="{8A001BEC-516B-4678-B5A3-0563B44D5A6A}"/>
                </a:ext>
              </a:extLst>
            </xdr:cNvPr>
            <xdr:cNvGraphicFramePr/>
          </xdr:nvGraphicFramePr>
          <xdr:xfrm>
            <a:off x="0" y="0"/>
            <a:ext cx="0" cy="0"/>
          </xdr:xfrm>
          <a:graphic>
            <a:graphicData uri="http://schemas.microsoft.com/office/drawing/2010/slicer">
              <sle:slicer xmlns:sle="http://schemas.microsoft.com/office/drawing/2010/slicer" name="CITTÀ 4"/>
            </a:graphicData>
          </a:graphic>
        </xdr:graphicFrame>
      </mc:Choice>
      <mc:Fallback xmlns="">
        <xdr:sp macro="" textlink="">
          <xdr:nvSpPr>
            <xdr:cNvPr id="0" name=""/>
            <xdr:cNvSpPr>
              <a:spLocks noTextEdit="1"/>
            </xdr:cNvSpPr>
          </xdr:nvSpPr>
          <xdr:spPr>
            <a:xfrm>
              <a:off x="304800" y="4000500"/>
              <a:ext cx="3596640" cy="140017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598170</xdr:colOff>
      <xdr:row>0</xdr:row>
      <xdr:rowOff>85725</xdr:rowOff>
    </xdr:from>
    <xdr:ext cx="1516380" cy="342786"/>
    <xdr:sp macro="" textlink="PIVOT_TABLE!E1">
      <xdr:nvSpPr>
        <xdr:cNvPr id="11" name="TextBox 10">
          <a:extLst>
            <a:ext uri="{FF2B5EF4-FFF2-40B4-BE49-F238E27FC236}">
              <a16:creationId xmlns:a16="http://schemas.microsoft.com/office/drawing/2014/main" id="{7B2CD1E5-5008-4E2B-B787-0116B2F52F90}"/>
            </a:ext>
          </a:extLst>
        </xdr:cNvPr>
        <xdr:cNvSpPr txBox="1"/>
      </xdr:nvSpPr>
      <xdr:spPr>
        <a:xfrm>
          <a:off x="9244965" y="87630"/>
          <a:ext cx="15163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E9DB448-3EE3-4FD1-9255-101915050D12}" type="TxLink">
            <a:rPr lang="en-US" sz="1600" b="1" i="0" u="none" strike="noStrike">
              <a:solidFill>
                <a:srgbClr val="000000"/>
              </a:solidFill>
              <a:latin typeface="Calibri"/>
              <a:cs typeface="Calibri"/>
            </a:rPr>
            <a:pPr/>
            <a:t> € 378'698.10 </a:t>
          </a:fld>
          <a:endParaRPr lang="en-AT" sz="1400" b="1"/>
        </a:p>
      </xdr:txBody>
    </xdr:sp>
    <xdr:clientData/>
  </xdr:oneCellAnchor>
  <xdr:twoCellAnchor>
    <xdr:from>
      <xdr:col>1</xdr:col>
      <xdr:colOff>0</xdr:colOff>
      <xdr:row>49</xdr:row>
      <xdr:rowOff>0</xdr:rowOff>
    </xdr:from>
    <xdr:to>
      <xdr:col>8</xdr:col>
      <xdr:colOff>15240</xdr:colOff>
      <xdr:row>69</xdr:row>
      <xdr:rowOff>123825</xdr:rowOff>
    </xdr:to>
    <xdr:graphicFrame macro="">
      <xdr:nvGraphicFramePr>
        <xdr:cNvPr id="12" name="Chart 11">
          <a:extLst>
            <a:ext uri="{FF2B5EF4-FFF2-40B4-BE49-F238E27FC236}">
              <a16:creationId xmlns:a16="http://schemas.microsoft.com/office/drawing/2014/main" id="{20F48762-C2D5-4255-82DD-45C2342B3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xdr:colOff>
      <xdr:row>49</xdr:row>
      <xdr:rowOff>0</xdr:rowOff>
    </xdr:from>
    <xdr:to>
      <xdr:col>14</xdr:col>
      <xdr:colOff>582929</xdr:colOff>
      <xdr:row>69</xdr:row>
      <xdr:rowOff>129540</xdr:rowOff>
    </xdr:to>
    <xdr:graphicFrame macro="">
      <xdr:nvGraphicFramePr>
        <xdr:cNvPr id="13" name="Chart 12">
          <a:extLst>
            <a:ext uri="{FF2B5EF4-FFF2-40B4-BE49-F238E27FC236}">
              <a16:creationId xmlns:a16="http://schemas.microsoft.com/office/drawing/2014/main" id="{066342E8-EF07-4529-9BA6-B7EAD00ED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0</xdr:colOff>
      <xdr:row>60</xdr:row>
      <xdr:rowOff>0</xdr:rowOff>
    </xdr:from>
    <xdr:to>
      <xdr:col>20</xdr:col>
      <xdr:colOff>20955</xdr:colOff>
      <xdr:row>69</xdr:row>
      <xdr:rowOff>131445</xdr:rowOff>
    </xdr:to>
    <xdr:graphicFrame macro="">
      <xdr:nvGraphicFramePr>
        <xdr:cNvPr id="14" name="Chart 13">
          <a:extLst>
            <a:ext uri="{FF2B5EF4-FFF2-40B4-BE49-F238E27FC236}">
              <a16:creationId xmlns:a16="http://schemas.microsoft.com/office/drawing/2014/main" id="{D9183C0B-7CDA-4436-8C13-60EE8195C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31</xdr:row>
      <xdr:rowOff>0</xdr:rowOff>
    </xdr:from>
    <xdr:to>
      <xdr:col>14</xdr:col>
      <xdr:colOff>586800</xdr:colOff>
      <xdr:row>47</xdr:row>
      <xdr:rowOff>19050</xdr:rowOff>
    </xdr:to>
    <xdr:graphicFrame macro="">
      <xdr:nvGraphicFramePr>
        <xdr:cNvPr id="2" name="Chart 1">
          <a:extLst>
            <a:ext uri="{FF2B5EF4-FFF2-40B4-BE49-F238E27FC236}">
              <a16:creationId xmlns:a16="http://schemas.microsoft.com/office/drawing/2014/main" id="{E69E1946-3EE4-4CB9-A636-F7C5D6836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14</xdr:col>
      <xdr:colOff>590400</xdr:colOff>
      <xdr:row>29</xdr:row>
      <xdr:rowOff>83820</xdr:rowOff>
    </xdr:to>
    <xdr:graphicFrame macro="">
      <xdr:nvGraphicFramePr>
        <xdr:cNvPr id="3" name="Chart 2">
          <a:extLst>
            <a:ext uri="{FF2B5EF4-FFF2-40B4-BE49-F238E27FC236}">
              <a16:creationId xmlns:a16="http://schemas.microsoft.com/office/drawing/2014/main" id="{CDE70372-6B97-4241-8AE0-66B6AB1CF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3</xdr:row>
      <xdr:rowOff>0</xdr:rowOff>
    </xdr:from>
    <xdr:to>
      <xdr:col>6</xdr:col>
      <xdr:colOff>586801</xdr:colOff>
      <xdr:row>9</xdr:row>
      <xdr:rowOff>19050</xdr:rowOff>
    </xdr:to>
    <mc:AlternateContent xmlns:mc="http://schemas.openxmlformats.org/markup-compatibility/2006" xmlns:tsle="http://schemas.microsoft.com/office/drawing/2012/timeslicer">
      <mc:Choice Requires="tsle">
        <xdr:graphicFrame macro="">
          <xdr:nvGraphicFramePr>
            <xdr:cNvPr id="4" name="DATA FATTURA 3">
              <a:extLst>
                <a:ext uri="{FF2B5EF4-FFF2-40B4-BE49-F238E27FC236}">
                  <a16:creationId xmlns:a16="http://schemas.microsoft.com/office/drawing/2014/main" id="{21E3B825-AFD2-45C8-946C-FE0B4AFF2C0B}"/>
                </a:ext>
              </a:extLst>
            </xdr:cNvPr>
            <xdr:cNvGraphicFramePr/>
          </xdr:nvGraphicFramePr>
          <xdr:xfrm>
            <a:off x="0" y="0"/>
            <a:ext cx="0" cy="0"/>
          </xdr:xfrm>
          <a:graphic>
            <a:graphicData uri="http://schemas.microsoft.com/office/drawing/2012/timeslicer">
              <tsle:timeslicer name="DATA FATTURA 3"/>
            </a:graphicData>
          </a:graphic>
        </xdr:graphicFrame>
      </mc:Choice>
      <mc:Fallback xmlns="">
        <xdr:sp macro="" textlink="">
          <xdr:nvSpPr>
            <xdr:cNvPr id="0" name=""/>
            <xdr:cNvSpPr>
              <a:spLocks noTextEdit="1"/>
            </xdr:cNvSpPr>
          </xdr:nvSpPr>
          <xdr:spPr>
            <a:xfrm>
              <a:off x="304800" y="541020"/>
              <a:ext cx="3634801" cy="1162050"/>
            </a:xfrm>
            <a:prstGeom prst="rect">
              <a:avLst/>
            </a:prstGeom>
            <a:solidFill>
              <a:prstClr val="white"/>
            </a:solidFill>
            <a:ln w="1">
              <a:solidFill>
                <a:prstClr val="green"/>
              </a:solidFill>
            </a:ln>
          </xdr:spPr>
          <xdr:txBody>
            <a:bodyPr vertOverflow="clip" horzOverflow="clip"/>
            <a:lstStyle/>
            <a:p>
              <a:r>
                <a:rPr lang="en-AT" sz="1100"/>
                <a:t>Timeline: Works in Excel 2013 or higher. Do not move or resize.</a:t>
              </a:r>
            </a:p>
          </xdr:txBody>
        </xdr:sp>
      </mc:Fallback>
    </mc:AlternateContent>
    <xdr:clientData/>
  </xdr:twoCellAnchor>
  <xdr:twoCellAnchor editAs="oneCell">
    <xdr:from>
      <xdr:col>1</xdr:col>
      <xdr:colOff>0</xdr:colOff>
      <xdr:row>9</xdr:row>
      <xdr:rowOff>102868</xdr:rowOff>
    </xdr:from>
    <xdr:to>
      <xdr:col>6</xdr:col>
      <xdr:colOff>590548</xdr:colOff>
      <xdr:row>13</xdr:row>
      <xdr:rowOff>28575</xdr:rowOff>
    </xdr:to>
    <mc:AlternateContent xmlns:mc="http://schemas.openxmlformats.org/markup-compatibility/2006" xmlns:a14="http://schemas.microsoft.com/office/drawing/2010/main">
      <mc:Choice Requires="a14">
        <xdr:graphicFrame macro="">
          <xdr:nvGraphicFramePr>
            <xdr:cNvPr id="5" name="STATO 3">
              <a:extLst>
                <a:ext uri="{FF2B5EF4-FFF2-40B4-BE49-F238E27FC236}">
                  <a16:creationId xmlns:a16="http://schemas.microsoft.com/office/drawing/2014/main" id="{BCF32871-5178-41E3-80CE-BC9185146433}"/>
                </a:ext>
              </a:extLst>
            </xdr:cNvPr>
            <xdr:cNvGraphicFramePr/>
          </xdr:nvGraphicFramePr>
          <xdr:xfrm>
            <a:off x="0" y="0"/>
            <a:ext cx="0" cy="0"/>
          </xdr:xfrm>
          <a:graphic>
            <a:graphicData uri="http://schemas.microsoft.com/office/drawing/2010/slicer">
              <sle:slicer xmlns:sle="http://schemas.microsoft.com/office/drawing/2010/slicer" name="STATO 3"/>
            </a:graphicData>
          </a:graphic>
        </xdr:graphicFrame>
      </mc:Choice>
      <mc:Fallback xmlns="">
        <xdr:sp macro="" textlink="">
          <xdr:nvSpPr>
            <xdr:cNvPr id="0" name=""/>
            <xdr:cNvSpPr>
              <a:spLocks noTextEdit="1"/>
            </xdr:cNvSpPr>
          </xdr:nvSpPr>
          <xdr:spPr>
            <a:xfrm>
              <a:off x="304800" y="1786888"/>
              <a:ext cx="3638548" cy="657227"/>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94831</xdr:colOff>
      <xdr:row>13</xdr:row>
      <xdr:rowOff>97155</xdr:rowOff>
    </xdr:from>
    <xdr:to>
      <xdr:col>6</xdr:col>
      <xdr:colOff>589006</xdr:colOff>
      <xdr:row>21</xdr:row>
      <xdr:rowOff>70484</xdr:rowOff>
    </xdr:to>
    <mc:AlternateContent xmlns:mc="http://schemas.openxmlformats.org/markup-compatibility/2006" xmlns:a14="http://schemas.microsoft.com/office/drawing/2010/main">
      <mc:Choice Requires="a14">
        <xdr:graphicFrame macro="">
          <xdr:nvGraphicFramePr>
            <xdr:cNvPr id="6" name="OGGETTO 3">
              <a:extLst>
                <a:ext uri="{FF2B5EF4-FFF2-40B4-BE49-F238E27FC236}">
                  <a16:creationId xmlns:a16="http://schemas.microsoft.com/office/drawing/2014/main" id="{A0421FCB-B4F7-4A4A-9981-470E9EDF6826}"/>
                </a:ext>
              </a:extLst>
            </xdr:cNvPr>
            <xdr:cNvGraphicFramePr/>
          </xdr:nvGraphicFramePr>
          <xdr:xfrm>
            <a:off x="0" y="0"/>
            <a:ext cx="0" cy="0"/>
          </xdr:xfrm>
          <a:graphic>
            <a:graphicData uri="http://schemas.microsoft.com/office/drawing/2010/slicer">
              <sle:slicer xmlns:sle="http://schemas.microsoft.com/office/drawing/2010/slicer" name="OGGETTO 3"/>
            </a:graphicData>
          </a:graphic>
        </xdr:graphicFrame>
      </mc:Choice>
      <mc:Fallback xmlns="">
        <xdr:sp macro="" textlink="">
          <xdr:nvSpPr>
            <xdr:cNvPr id="0" name=""/>
            <xdr:cNvSpPr>
              <a:spLocks noTextEdit="1"/>
            </xdr:cNvSpPr>
          </xdr:nvSpPr>
          <xdr:spPr>
            <a:xfrm>
              <a:off x="2228431" y="2512695"/>
              <a:ext cx="1713375" cy="1436369"/>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0</xdr:rowOff>
    </xdr:from>
    <xdr:to>
      <xdr:col>26</xdr:col>
      <xdr:colOff>0</xdr:colOff>
      <xdr:row>47</xdr:row>
      <xdr:rowOff>15240</xdr:rowOff>
    </xdr:to>
    <xdr:graphicFrame macro="">
      <xdr:nvGraphicFramePr>
        <xdr:cNvPr id="7" name="Chart 6">
          <a:extLst>
            <a:ext uri="{FF2B5EF4-FFF2-40B4-BE49-F238E27FC236}">
              <a16:creationId xmlns:a16="http://schemas.microsoft.com/office/drawing/2014/main" id="{61F04965-9843-4C0B-9B42-06BE6CAC3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13</xdr:row>
      <xdr:rowOff>97155</xdr:rowOff>
    </xdr:from>
    <xdr:to>
      <xdr:col>3</xdr:col>
      <xdr:colOff>457560</xdr:colOff>
      <xdr:row>21</xdr:row>
      <xdr:rowOff>64770</xdr:rowOff>
    </xdr:to>
    <mc:AlternateContent xmlns:mc="http://schemas.openxmlformats.org/markup-compatibility/2006" xmlns:a14="http://schemas.microsoft.com/office/drawing/2010/main">
      <mc:Choice Requires="a14">
        <xdr:graphicFrame macro="">
          <xdr:nvGraphicFramePr>
            <xdr:cNvPr id="8" name="CLIENTE 3">
              <a:extLst>
                <a:ext uri="{FF2B5EF4-FFF2-40B4-BE49-F238E27FC236}">
                  <a16:creationId xmlns:a16="http://schemas.microsoft.com/office/drawing/2014/main" id="{1FE28583-6A27-4C14-82C0-5DA469915A68}"/>
                </a:ext>
              </a:extLst>
            </xdr:cNvPr>
            <xdr:cNvGraphicFramePr/>
          </xdr:nvGraphicFramePr>
          <xdr:xfrm>
            <a:off x="0" y="0"/>
            <a:ext cx="0" cy="0"/>
          </xdr:xfrm>
          <a:graphic>
            <a:graphicData uri="http://schemas.microsoft.com/office/drawing/2010/slicer">
              <sle:slicer xmlns:sle="http://schemas.microsoft.com/office/drawing/2010/slicer" name="CLIENTE 3"/>
            </a:graphicData>
          </a:graphic>
        </xdr:graphicFrame>
      </mc:Choice>
      <mc:Fallback xmlns="">
        <xdr:sp macro="" textlink="">
          <xdr:nvSpPr>
            <xdr:cNvPr id="0" name=""/>
            <xdr:cNvSpPr>
              <a:spLocks noTextEdit="1"/>
            </xdr:cNvSpPr>
          </xdr:nvSpPr>
          <xdr:spPr>
            <a:xfrm>
              <a:off x="304800" y="2512695"/>
              <a:ext cx="1676760" cy="1430655"/>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57150</xdr:colOff>
      <xdr:row>0</xdr:row>
      <xdr:rowOff>78105</xdr:rowOff>
    </xdr:from>
    <xdr:ext cx="496674" cy="342786"/>
    <xdr:sp macro="" textlink="PIVOT_TABLE!J31">
      <xdr:nvSpPr>
        <xdr:cNvPr id="9" name="TextBox 8">
          <a:extLst>
            <a:ext uri="{FF2B5EF4-FFF2-40B4-BE49-F238E27FC236}">
              <a16:creationId xmlns:a16="http://schemas.microsoft.com/office/drawing/2014/main" id="{7587A634-8868-4566-A8F0-32B1387C849F}"/>
            </a:ext>
          </a:extLst>
        </xdr:cNvPr>
        <xdr:cNvSpPr txBox="1"/>
      </xdr:nvSpPr>
      <xdr:spPr>
        <a:xfrm>
          <a:off x="10580370" y="78105"/>
          <a:ext cx="4966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DD78741-AC9F-41A2-9577-6F79E989EDFE}" type="TxLink">
            <a:rPr lang="en-US" sz="1600" b="1" i="0" u="none" strike="noStrike">
              <a:solidFill>
                <a:schemeClr val="tx1">
                  <a:lumMod val="75000"/>
                  <a:lumOff val="25000"/>
                </a:schemeClr>
              </a:solidFill>
              <a:latin typeface="Calibri"/>
              <a:cs typeface="Calibri"/>
            </a:rPr>
            <a:pPr/>
            <a:t>499</a:t>
          </a:fld>
          <a:endParaRPr lang="en-AT" sz="1400" b="1">
            <a:solidFill>
              <a:schemeClr val="tx1">
                <a:lumMod val="75000"/>
                <a:lumOff val="25000"/>
              </a:schemeClr>
            </a:solidFill>
          </a:endParaRPr>
        </a:p>
      </xdr:txBody>
    </xdr:sp>
    <xdr:clientData/>
  </xdr:oneCellAnchor>
  <xdr:twoCellAnchor editAs="oneCell">
    <xdr:from>
      <xdr:col>1</xdr:col>
      <xdr:colOff>0</xdr:colOff>
      <xdr:row>21</xdr:row>
      <xdr:rowOff>144780</xdr:rowOff>
    </xdr:from>
    <xdr:to>
      <xdr:col>6</xdr:col>
      <xdr:colOff>552000</xdr:colOff>
      <xdr:row>29</xdr:row>
      <xdr:rowOff>99060</xdr:rowOff>
    </xdr:to>
    <mc:AlternateContent xmlns:mc="http://schemas.openxmlformats.org/markup-compatibility/2006" xmlns:a14="http://schemas.microsoft.com/office/drawing/2010/main">
      <mc:Choice Requires="a14">
        <xdr:graphicFrame macro="">
          <xdr:nvGraphicFramePr>
            <xdr:cNvPr id="10" name="CITTÀ 3">
              <a:extLst>
                <a:ext uri="{FF2B5EF4-FFF2-40B4-BE49-F238E27FC236}">
                  <a16:creationId xmlns:a16="http://schemas.microsoft.com/office/drawing/2014/main" id="{DC41B315-88EA-4D97-87FD-957503FCF48B}"/>
                </a:ext>
              </a:extLst>
            </xdr:cNvPr>
            <xdr:cNvGraphicFramePr/>
          </xdr:nvGraphicFramePr>
          <xdr:xfrm>
            <a:off x="0" y="0"/>
            <a:ext cx="0" cy="0"/>
          </xdr:xfrm>
          <a:graphic>
            <a:graphicData uri="http://schemas.microsoft.com/office/drawing/2010/slicer">
              <sle:slicer xmlns:sle="http://schemas.microsoft.com/office/drawing/2010/slicer" name="CITTÀ 3"/>
            </a:graphicData>
          </a:graphic>
        </xdr:graphicFrame>
      </mc:Choice>
      <mc:Fallback xmlns="">
        <xdr:sp macro="" textlink="">
          <xdr:nvSpPr>
            <xdr:cNvPr id="0" name=""/>
            <xdr:cNvSpPr>
              <a:spLocks noTextEdit="1"/>
            </xdr:cNvSpPr>
          </xdr:nvSpPr>
          <xdr:spPr>
            <a:xfrm>
              <a:off x="304800" y="4023360"/>
              <a:ext cx="3600000" cy="1417320"/>
            </a:xfrm>
            <a:prstGeom prst="rect">
              <a:avLst/>
            </a:prstGeom>
            <a:solidFill>
              <a:prstClr val="white"/>
            </a:solidFill>
            <a:ln w="1">
              <a:solidFill>
                <a:prstClr val="green"/>
              </a:solidFill>
            </a:ln>
          </xdr:spPr>
          <xdr:txBody>
            <a:bodyPr vertOverflow="clip" horzOverflow="clip"/>
            <a:lstStyle/>
            <a:p>
              <a:r>
                <a:rPr lang="en-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49</xdr:row>
      <xdr:rowOff>0</xdr:rowOff>
    </xdr:from>
    <xdr:to>
      <xdr:col>25</xdr:col>
      <xdr:colOff>502920</xdr:colOff>
      <xdr:row>58</xdr:row>
      <xdr:rowOff>144780</xdr:rowOff>
    </xdr:to>
    <xdr:graphicFrame macro="">
      <xdr:nvGraphicFramePr>
        <xdr:cNvPr id="11" name="Chart 10">
          <a:extLst>
            <a:ext uri="{FF2B5EF4-FFF2-40B4-BE49-F238E27FC236}">
              <a16:creationId xmlns:a16="http://schemas.microsoft.com/office/drawing/2014/main" id="{B6C2C2C6-9A24-4933-8A67-27B1023C3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56944442" createdVersion="5" refreshedVersion="8" minRefreshableVersion="3" recordCount="0" supportSubquery="1" supportAdvancedDrill="1" xr:uid="{CEF814FD-9CB4-4173-B8E0-45EA73D9CE36}">
  <cacheSource type="external" connectionId="3"/>
  <cacheFields count="5">
    <cacheField name="[Measures].[Sum of LORDO]" caption="Sum of LORDO" numFmtId="0" hierarchy="25" level="32767"/>
    <cacheField name="[FATTURE].[CLIENTE].[CLIENTE]" caption="CLIENTE" numFmtId="0" hierarchy="7" level="1">
      <sharedItems count="8">
        <s v="ALFA"/>
        <s v="BETA"/>
        <s v="DELTA"/>
        <s v="GAMMA"/>
        <s v="OMEGA"/>
        <s v="ROSSI"/>
        <s v="SIGMA"/>
        <s v="ZETA"/>
      </sharedItems>
    </cacheField>
    <cacheField name="[FATTURE].[OGGETTO].[OGGETTO]" caption="OGGETTO" numFmtId="0" hierarchy="8" level="1">
      <sharedItems count="4">
        <s v="CONSULENZA"/>
        <s v="FORMAZIONE"/>
        <s v="INTERVENTO"/>
        <s v="VENDITA"/>
      </sharedItems>
    </cacheField>
    <cacheField name="[Measures].[Sum of IMPORTO]" caption="Sum of IMPORTO" numFmtId="0" hierarchy="23" level="32767"/>
    <cacheField name="[Measures].[Sum of IVA]" caption="Sum of IVA" numFmtId="0" hierarchy="24" level="32767"/>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1"/>
      </fieldsUsage>
    </cacheHierarchy>
    <cacheHierarchy uniqueName="[FATTURE].[OGGETTO]" caption="OGGETTO" attribute="1" defaultMemberUniqueName="[FATTURE].[OGGETTO].[All]" allUniqueName="[FATTURE].[OGGETTO].[All]" dimensionUniqueName="[FATTURE]" displayFolder="" count="2" memberValueDatatype="130" unbalanced="0">
      <fieldsUsage count="2">
        <fieldUsage x="-1"/>
        <fieldUsage x="2"/>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4078124996" createdVersion="5" refreshedVersion="8" minRefreshableVersion="3" recordCount="0" supportSubquery="1" supportAdvancedDrill="1" xr:uid="{D41D1F90-8305-4057-889C-A501321DC766}">
  <cacheSource type="external" connectionId="3"/>
  <cacheFields count="3">
    <cacheField name="[Measures].[Count of OGGETTO]" caption="Count of OGGETTO" numFmtId="0" hierarchy="26" level="32767"/>
    <cacheField name="[FATTURE].[OGGETTO].[OGGETTO]" caption="OGGETTO" numFmtId="0" hierarchy="8" level="1">
      <sharedItems count="4">
        <s v="CONSULENZA"/>
        <s v="FORMAZIONE"/>
        <s v="INTERVENTO"/>
        <s v="VENDITA"/>
      </sharedItems>
    </cacheField>
    <cacheField name="[FATTURE].[CLIENTE].[CLIENTE]" caption="CLIENTE" numFmtId="0" hierarchy="7" level="1">
      <sharedItems count="8">
        <s v="ALFA"/>
        <s v="BETA"/>
        <s v="DELTA"/>
        <s v="GAMMA"/>
        <s v="OMEGA"/>
        <s v="ROSSI"/>
        <s v="SIGMA"/>
        <s v="ZETA"/>
      </sharedItems>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2"/>
      </fieldsUsage>
    </cacheHierarchy>
    <cacheHierarchy uniqueName="[FATTURE].[OGGETTO]" caption="OGGETTO" attribute="1" defaultMemberUniqueName="[FATTURE].[OGGETTO].[All]" allUniqueName="[FATTURE].[OGGETTO].[All]" dimensionUniqueName="[FATTURE]" displayFolder="" count="2" memberValueDatatype="130" unbalanced="0">
      <fieldsUsage count="2">
        <fieldUsage x="-1"/>
        <fieldUsage x="1"/>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5.734779050923" createdVersion="3" refreshedVersion="8" minRefreshableVersion="3" recordCount="0" supportSubquery="1" supportAdvancedDrill="1" xr:uid="{DCFAB752-9F38-4167-95A9-DA80973D5F74}">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85695159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5.734780092593" createdVersion="3" refreshedVersion="8" minRefreshableVersion="3" recordCount="0" supportSubquery="1" supportAdvancedDrill="1" xr:uid="{5AA82AF9-E57F-40D7-A300-4A9501FD6D19}">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0" memberValueDatatype="130" unbalanced="0"/>
    <cacheHierarchy uniqueName="[FATTURE].[OGGETTO]" caption="OGGETTO" attribute="1" defaultMemberUniqueName="[FATTURE].[OGGETTO].[All]" allUniqueName="[FATTURE].[OGGETTO].[All]" dimensionUniqueName="[FATTURE]" displayFolder="" count="0" memberValueDatatype="130" unbalanced="0"/>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0"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927930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57407404" createdVersion="5" refreshedVersion="8" minRefreshableVersion="3" recordCount="0" supportSubquery="1" supportAdvancedDrill="1" xr:uid="{B6EB27A0-CDBD-4929-8F12-F7829C3C30BD}">
  <cacheSource type="external" connectionId="3"/>
  <cacheFields count="5">
    <cacheField name="[FATTURE].[DATA FATTURA].[DATA FATTURA]" caption="DATA FATTURA" numFmtId="0" hierarchy="5" level="1">
      <sharedItems containsSemiMixedTypes="0" containsNonDate="0" containsDate="1" containsString="0" minDate="2023-01-01T00:00:00" maxDate="2023-01-29T00:00:00" count="1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25T00:00:00"/>
        <d v="2023-01-28T00:00:00"/>
      </sharedItems>
    </cacheField>
    <cacheField name="[Measures].[Sum of LORDO]" caption="Sum of LORDO" numFmtId="0" hierarchy="25" level="32767"/>
    <cacheField name="[Measures].[Sum of IMPORTO]" caption="Sum of IMPORTO" numFmtId="0" hierarchy="23" level="32767"/>
    <cacheField name="[Measures].[Sum of IVA]" caption="Sum of IVA" numFmtId="0" hierarchy="24" level="32767"/>
    <cacheField name="[FATTURE].[OGGETTO].[OGGETTO]" caption="OGGETTO" numFmtId="0" hierarchy="8" level="1">
      <sharedItems containsSemiMixedTypes="0" containsNonDate="0" containsString="0"/>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fieldsUsage count="2">
        <fieldUsage x="-1"/>
        <fieldUsage x="0"/>
      </fieldsUsage>
    </cacheHierarchy>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fieldsUsage count="2">
        <fieldUsage x="-1"/>
        <fieldUsage x="4"/>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58101851" createdVersion="5" refreshedVersion="8" minRefreshableVersion="3" recordCount="0" supportSubquery="1" supportAdvancedDrill="1" xr:uid="{47D71E74-A618-4EB5-BF45-094B0118F546}">
  <cacheSource type="external" connectionId="3"/>
  <cacheFields count="5">
    <cacheField name="[Measures].[Sum of LORDO]" caption="Sum of LORDO" numFmtId="0" hierarchy="25" level="32767"/>
    <cacheField name="[FATTURE].[CLIENTE].[CLIENTE]" caption="CLIENTE" numFmtId="0" hierarchy="7" level="1">
      <sharedItems count="8">
        <s v="ALFA"/>
        <s v="BETA"/>
        <s v="DELTA"/>
        <s v="GAMMA"/>
        <s v="OMEGA"/>
        <s v="ROSSI"/>
        <s v="SIGMA"/>
        <s v="ZETA"/>
      </sharedItems>
    </cacheField>
    <cacheField name="[Measures].[Sum of IMPORTO]" caption="Sum of IMPORTO" numFmtId="0" hierarchy="23" level="32767"/>
    <cacheField name="[Measures].[Sum of IVA]" caption="Sum of IVA" numFmtId="0" hierarchy="24" level="32767"/>
    <cacheField name="[FATTURE].[OGGETTO].[OGGETTO]" caption="OGGETTO" numFmtId="0" hierarchy="8" level="1">
      <sharedItems containsSemiMixedTypes="0" containsNonDate="0" containsString="0"/>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1"/>
      </fieldsUsage>
    </cacheHierarchy>
    <cacheHierarchy uniqueName="[FATTURE].[OGGETTO]" caption="OGGETTO" attribute="1" defaultMemberUniqueName="[FATTURE].[OGGETTO].[All]" allUniqueName="[FATTURE].[OGGETTO].[All]" dimensionUniqueName="[FATTURE]" displayFolder="" count="2" memberValueDatatype="130" unbalanced="0">
      <fieldsUsage count="2">
        <fieldUsage x="-1"/>
        <fieldUsage x="4"/>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58564813" createdVersion="5" refreshedVersion="8" minRefreshableVersion="3" recordCount="0" supportSubquery="1" supportAdvancedDrill="1" xr:uid="{EE3D3062-F265-4249-8B7F-D725012958AA}">
  <cacheSource type="external" connectionId="3"/>
  <cacheFields count="2">
    <cacheField name="[Measures].[Count of OGGETTO]" caption="Count of OGGETTO" numFmtId="0" hierarchy="26" level="32767"/>
    <cacheField name="[FATTURE].[OGGETTO].[OGGETTO]" caption="OGGETTO" numFmtId="0" hierarchy="8" level="1">
      <sharedItems count="4">
        <s v="CONSULENZA"/>
        <s v="FORMAZIONE"/>
        <s v="INTERVENTO"/>
        <s v="VENDITA"/>
      </sharedItems>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fieldsUsage count="2">
        <fieldUsage x="-1"/>
        <fieldUsage x="1"/>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59027775" createdVersion="5" refreshedVersion="8" minRefreshableVersion="3" recordCount="0" supportSubquery="1" supportAdvancedDrill="1" xr:uid="{1D3D7E9D-4A80-4245-A7A1-3B2F978C615B}">
  <cacheSource type="external" connectionId="3"/>
  <cacheFields count="3">
    <cacheField name="[Measures].[Count of OGGETTO]" caption="Count of OGGETTO" numFmtId="0" hierarchy="26" level="32767"/>
    <cacheField name="[FATTURE].[DATA FATTURA].[DATA FATTURA]" caption="DATA FATTURA" numFmtId="0" hierarchy="5" level="1">
      <sharedItems containsSemiMixedTypes="0" containsNonDate="0" containsDate="1" containsString="0" minDate="2023-01-01T00:00:00" maxDate="2023-01-29T00:00:00" count="1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25T00:00:00"/>
        <d v="2023-01-28T00:00:00"/>
      </sharedItems>
    </cacheField>
    <cacheField name="[FATTURE].[OGGETTO].[OGGETTO]" caption="OGGETTO" numFmtId="0" hierarchy="8" level="1">
      <sharedItems count="4">
        <s v="CONSULENZA"/>
        <s v="FORMAZIONE"/>
        <s v="INTERVENTO"/>
        <s v="VENDITA"/>
      </sharedItems>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2" memberValueDatatype="7" unbalanced="0">
      <fieldsUsage count="2">
        <fieldUsage x="-1"/>
        <fieldUsage x="1"/>
      </fieldsUsage>
    </cacheHierarchy>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fieldsUsage count="2">
        <fieldUsage x="-1"/>
        <fieldUsage x="2"/>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60185183" createdVersion="5" refreshedVersion="8" minRefreshableVersion="3" recordCount="0" supportSubquery="1" supportAdvancedDrill="1" xr:uid="{262300E3-8270-445A-ABED-EC99947C814F}">
  <cacheSource type="external" connectionId="3"/>
  <cacheFields count="3">
    <cacheField name="[CLIENTI].[CITTÀ].[CITTÀ]" caption="CITTÀ" numFmtId="0" hierarchy="1" level="1">
      <sharedItems count="7">
        <s v="BARI"/>
        <s v="CAGLIARI"/>
        <s v="MILANO"/>
        <s v="NAPOLI"/>
        <s v="PALERMO"/>
        <s v="ROMA"/>
        <s v="VERONA"/>
      </sharedItems>
    </cacheField>
    <cacheField name="[Measures].[Count of CLIENTE]" caption="Count of CLIENTE" numFmtId="0" hierarchy="28" level="32767"/>
    <cacheField name="[FATTURE].[OGGETTO].[OGGETTO]" caption="OGGETTO" numFmtId="0" hierarchy="8" level="1">
      <sharedItems containsSemiMixedTypes="0" containsNonDate="0" containsString="0"/>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2" memberValueDatatype="130" unbalanced="0">
      <fieldsUsage count="2">
        <fieldUsage x="-1"/>
        <fieldUsage x="0"/>
      </fieldsUsage>
    </cacheHierarchy>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fieldsUsage count="2">
        <fieldUsage x="-1"/>
        <fieldUsage x="2"/>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60763891" createdVersion="5" refreshedVersion="8" minRefreshableVersion="3" recordCount="0" supportSubquery="1" supportAdvancedDrill="1" xr:uid="{70487458-27C6-4C80-AFB3-6CAA1F62AEF0}">
  <cacheSource type="external" connectionId="3"/>
  <cacheFields count="5">
    <cacheField name="[CLIENTI].[CLIENTE].[CLIENTE]" caption="CLIENTE" numFmtId="0" level="1">
      <sharedItems count="8">
        <s v="ALFA"/>
        <s v="BETA"/>
        <s v="DELTA"/>
        <s v="GAMMA"/>
        <s v="OMEGA"/>
        <s v="ROSSI"/>
        <s v="SIGMA"/>
        <s v="ZETA"/>
      </sharedItems>
    </cacheField>
    <cacheField name="[CLIENTI].[CITTÀ].[CITTÀ]" caption="CITTÀ" numFmtId="0" hierarchy="1" level="1">
      <sharedItems count="7">
        <s v="MILANO"/>
        <s v="ROMA"/>
        <s v="BARI"/>
        <s v="NAPOLI"/>
        <s v="CAGLIARI"/>
        <s v="PALERMO"/>
        <s v="VERONA"/>
      </sharedItems>
    </cacheField>
    <cacheField name="[CLIENTI].[INDIRIZZO].[INDIRIZZO]" caption="INDIRIZZO" numFmtId="0" hierarchy="2" level="1">
      <sharedItems count="8">
        <s v="Via Verde, 3"/>
        <s v="Via Blu, 1"/>
        <s v="Via Marrone, 12"/>
        <s v="Via Gialla, 10"/>
        <s v="Via Rossa, 5"/>
        <s v="Via Viola, 2"/>
        <s v="Via Nera, 30"/>
        <s v="Via Rosa, 7"/>
      </sharedItems>
    </cacheField>
    <cacheField name="[CLIENTI].[EMAIL].[EMAIL]" caption="EMAIL" numFmtId="0" hierarchy="3" level="1">
      <sharedItems count="8">
        <s v="ALFA@ALFA.it"/>
        <s v="BETA@BETA.it"/>
        <s v="DELTA@DELTA.it"/>
        <s v="GAMMA@GAMMA.it"/>
        <s v="OMEGA@OMEGA.it"/>
        <s v="ROSSI@ROSSI.it"/>
        <s v="SIGMA@SIGMA.it"/>
        <s v="ZETA@ZETA.it"/>
      </sharedItems>
    </cacheField>
    <cacheField name="[FATTURE].[OGGETTO].[OGGETTO]" caption="OGGETTO" numFmtId="0" hierarchy="8" level="1">
      <sharedItems containsSemiMixedTypes="0" containsNonDate="0" containsString="0"/>
    </cacheField>
  </cacheFields>
  <cacheHierarchies count="30">
    <cacheHierarchy uniqueName="[CLIENTI].[CLIENTE]" caption="CLIENTE" attribute="1" defaultMemberUniqueName="[CLIENTI].[CLIENTE].[All]" allUniqueName="[CLIENTI].[CLIENTE].[All]" dimensionUniqueName="[CLIENTI]" displayFolder="" count="2" memberValueDatatype="130" unbalanced="0">
      <fieldsUsage count="2">
        <fieldUsage x="-1"/>
        <fieldUsage x="0"/>
      </fieldsUsage>
    </cacheHierarchy>
    <cacheHierarchy uniqueName="[CLIENTI].[CITTÀ]" caption="CITTÀ" attribute="1" defaultMemberUniqueName="[CLIENTI].[CITTÀ].[All]" allUniqueName="[CLIENTI].[CITTÀ].[All]" dimensionUniqueName="[CLIENTI]" displayFolder="" count="2" memberValueDatatype="130" unbalanced="0">
      <fieldsUsage count="2">
        <fieldUsage x="-1"/>
        <fieldUsage x="1"/>
      </fieldsUsage>
    </cacheHierarchy>
    <cacheHierarchy uniqueName="[CLIENTI].[INDIRIZZO]" caption="INDIRIZZO" attribute="1" defaultMemberUniqueName="[CLIENTI].[INDIRIZZO].[All]" allUniqueName="[CLIENTI].[INDIRIZZO].[All]" dimensionUniqueName="[CLIENTI]" displayFolder="" count="2" memberValueDatatype="130" unbalanced="0">
      <fieldsUsage count="2">
        <fieldUsage x="-1"/>
        <fieldUsage x="2"/>
      </fieldsUsage>
    </cacheHierarchy>
    <cacheHierarchy uniqueName="[CLIENTI].[EMAIL]" caption="EMAIL" attribute="1" defaultMemberUniqueName="[CLIENTI].[EMAIL].[All]" allUniqueName="[CLIENTI].[EMAIL].[All]" dimensionUniqueName="[CLIENTI]" displayFolder="" count="2" memberValueDatatype="130" unbalanced="0">
      <fieldsUsage count="2">
        <fieldUsage x="-1"/>
        <fieldUsage x="3"/>
      </fieldsUsage>
    </cacheHierarchy>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fieldsUsage count="2">
        <fieldUsage x="-1"/>
        <fieldUsage x="4"/>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hidden="1">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61342591" createdVersion="5" refreshedVersion="8" minRefreshableVersion="3" recordCount="0" supportSubquery="1" supportAdvancedDrill="1" xr:uid="{F546E3F8-10CF-42E8-9558-AB5917D140F1}">
  <cacheSource type="external" connectionId="3"/>
  <cacheFields count="3">
    <cacheField name="[FATTURE].[CLIENTE].[CLIENTE]" caption="CLIENTE" numFmtId="0" hierarchy="7" level="1">
      <sharedItems count="8">
        <s v="ALFA"/>
        <s v="BETA"/>
        <s v="DELTA"/>
        <s v="GAMMA"/>
        <s v="OMEGA"/>
        <s v="ROSSI"/>
        <s v="SIGMA"/>
        <s v="ZETA"/>
      </sharedItems>
    </cacheField>
    <cacheField name="[Measures].[Count of STATO]" caption="Count of STATO" numFmtId="0" hierarchy="29" level="32767"/>
    <cacheField name="[FATTURE].[OGGETTO].[OGGETTO]" caption="OGGETTO" numFmtId="0" hierarchy="8" level="1">
      <sharedItems containsSemiMixedTypes="0" containsNonDate="0" containsString="0"/>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fieldsUsage count="2">
        <fieldUsage x="-1"/>
        <fieldUsage x="0"/>
      </fieldsUsage>
    </cacheHierarchy>
    <cacheHierarchy uniqueName="[FATTURE].[OGGETTO]" caption="OGGETTO" attribute="1" defaultMemberUniqueName="[FATTURE].[OGGETTO].[All]" allUniqueName="[FATTURE].[OGGETTO].[All]" dimensionUniqueName="[FATTURE]" displayFolder="" count="2" memberValueDatatype="130" unbalanced="0">
      <fieldsUsage count="2">
        <fieldUsage x="-1"/>
        <fieldUsage x="2"/>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sabetta De Vito-Francesco" refreshedDate="45006.882961805553" createdVersion="5" refreshedVersion="8" minRefreshableVersion="3" recordCount="0" supportSubquery="1" supportAdvancedDrill="1" xr:uid="{24102F50-DD84-4EA8-BC99-CBD297A72ACE}">
  <cacheSource type="external" connectionId="3"/>
  <cacheFields count="3">
    <cacheField name="[Measures].[Count of STATO]" caption="Count of STATO" numFmtId="0" hierarchy="29" level="32767"/>
    <cacheField name="[FATTURE].[STATO].[STATO]" caption="STATO" numFmtId="0" hierarchy="12" level="1">
      <sharedItems count="2">
        <s v="DA PAGARE"/>
        <s v="PAGATA"/>
      </sharedItems>
    </cacheField>
    <cacheField name="[FATTURE].[OGGETTO].[OGGETTO]" caption="OGGETTO" numFmtId="0" hierarchy="8" level="1">
      <sharedItems containsSemiMixedTypes="0" containsNonDate="0" containsString="0"/>
    </cacheField>
  </cacheFields>
  <cacheHierarchies count="30">
    <cacheHierarchy uniqueName="[CLIENTI].[CLIENTE]" caption="CLIENTE" attribute="1" defaultMemberUniqueName="[CLIENTI].[CLIENTE].[All]" allUniqueName="[CLIENTI].[CLIENTE].[All]" dimensionUniqueName="[CLIENTI]" displayFolder="" count="0" memberValueDatatype="130" unbalanced="0"/>
    <cacheHierarchy uniqueName="[CLIENTI].[CITTÀ]" caption="CITTÀ" attribute="1" defaultMemberUniqueName="[CLIENTI].[CITTÀ].[All]" allUniqueName="[CLIENTI].[CITTÀ].[All]" dimensionUniqueName="[CLIENTI]" displayFolder="" count="0" memberValueDatatype="130" unbalanced="0"/>
    <cacheHierarchy uniqueName="[CLIENTI].[INDIRIZZO]" caption="INDIRIZZO" attribute="1" defaultMemberUniqueName="[CLIENTI].[INDIRIZZO].[All]" allUniqueName="[CLIENTI].[INDIRIZZO].[All]" dimensionUniqueName="[CLIENTI]" displayFolder="" count="0" memberValueDatatype="130" unbalanced="0"/>
    <cacheHierarchy uniqueName="[CLIENTI].[EMAIL]" caption="EMAIL" attribute="1" defaultMemberUniqueName="[CLIENTI].[EMAIL].[All]" allUniqueName="[CLIENTI].[EMAIL].[All]" dimensionUniqueName="[CLIENTI]" displayFolder="" count="0" memberValueDatatype="130" unbalanced="0"/>
    <cacheHierarchy uniqueName="[FATTURE].[N° FATTURA]" caption="N° FATTURA" attribute="1" defaultMemberUniqueName="[FATTURE].[N° FATTURA].[All]" allUniqueName="[FATTURE].[N° FATTURA].[All]" dimensionUniqueName="[FATTURE]" displayFolder="" count="0" memberValueDatatype="20" unbalanced="0"/>
    <cacheHierarchy uniqueName="[FATTURE].[DATA FATTURA]" caption="DATA FATTURA" attribute="1" time="1" defaultMemberUniqueName="[FATTURE].[DATA FATTURA].[All]" allUniqueName="[FATTURE].[DATA FATTURA].[All]" dimensionUniqueName="[FATTURE]" displayFolder="" count="0" memberValueDatatype="7" unbalanced="0"/>
    <cacheHierarchy uniqueName="[FATTURE].[IMPORTO]" caption="IMPORTO" attribute="1" defaultMemberUniqueName="[FATTURE].[IMPORTO].[All]" allUniqueName="[FATTURE].[IMPORTO].[All]" dimensionUniqueName="[FATTURE]" displayFolder="" count="0" memberValueDatatype="20" unbalanced="0"/>
    <cacheHierarchy uniqueName="[FATTURE].[CLIENTE]" caption="CLIENTE" attribute="1" defaultMemberUniqueName="[FATTURE].[CLIENTE].[All]" allUniqueName="[FATTURE].[CLIENTE].[All]" dimensionUniqueName="[FATTURE]" displayFolder="" count="2" memberValueDatatype="130" unbalanced="0"/>
    <cacheHierarchy uniqueName="[FATTURE].[OGGETTO]" caption="OGGETTO" attribute="1" defaultMemberUniqueName="[FATTURE].[OGGETTO].[All]" allUniqueName="[FATTURE].[OGGETTO].[All]" dimensionUniqueName="[FATTURE]" displayFolder="" count="2" memberValueDatatype="130" unbalanced="0">
      <fieldsUsage count="2">
        <fieldUsage x="-1"/>
        <fieldUsage x="2"/>
      </fieldsUsage>
    </cacheHierarchy>
    <cacheHierarchy uniqueName="[FATTURE].[DATA SCADENZA]" caption="DATA SCADENZA" attribute="1" time="1" defaultMemberUniqueName="[FATTURE].[DATA SCADENZA].[All]" allUniqueName="[FATTURE].[DATA SCADENZA].[All]" dimensionUniqueName="[FATTURE]" displayFolder="" count="0" memberValueDatatype="7" unbalanced="0"/>
    <cacheHierarchy uniqueName="[FATTURE].[IVA]" caption="IVA" attribute="1" defaultMemberUniqueName="[FATTURE].[IVA].[All]" allUniqueName="[FATTURE].[IVA].[All]" dimensionUniqueName="[FATTURE]" displayFolder="" count="0" memberValueDatatype="5" unbalanced="0"/>
    <cacheHierarchy uniqueName="[FATTURE].[LORDO]" caption="LORDO" attribute="1" defaultMemberUniqueName="[FATTURE].[LORDO].[All]" allUniqueName="[FATTURE].[LORDO].[All]" dimensionUniqueName="[FATTURE]" displayFolder="" count="0" memberValueDatatype="5" unbalanced="0"/>
    <cacheHierarchy uniqueName="[FATTURE].[STATO]" caption="STATO" attribute="1" defaultMemberUniqueName="[FATTURE].[STATO].[All]" allUniqueName="[FATTURE].[STATO].[All]" dimensionUniqueName="[FATTURE]" displayFolder="" count="2" memberValueDatatype="130" unbalanced="0">
      <fieldsUsage count="2">
        <fieldUsage x="-1"/>
        <fieldUsage x="1"/>
      </fieldsUsage>
    </cacheHierarchy>
    <cacheHierarchy uniqueName="[Table1].[N° FATTURA]" caption="N° FATTURA" attribute="1" defaultMemberUniqueName="[Table1].[N° FATTURA].[All]" allUniqueName="[Table1].[N° FATTURA].[All]" dimensionUniqueName="[Table1]" displayFolder="" count="0" memberValueDatatype="20" unbalanced="0"/>
    <cacheHierarchy uniqueName="[Table1].[DATA FATTURA]" caption="DATA FATTURA" attribute="1" time="1" defaultMemberUniqueName="[Table1].[DATA FATTURA].[All]" allUniqueName="[Table1].[DATA FATTURA].[All]" dimensionUniqueName="[Table1]" displayFolder="" count="0" memberValueDatatype="7" unbalanced="0"/>
    <cacheHierarchy uniqueName="[Table1].[IMPORTO]" caption="IMPORTO" attribute="1" defaultMemberUniqueName="[Table1].[IMPORTO].[All]" allUniqueName="[Table1].[IMPORTO].[All]" dimensionUniqueName="[Table1]" displayFolder="" count="0" memberValueDatatype="20" unbalanced="0"/>
    <cacheHierarchy uniqueName="[Table1].[CLIENTE]" caption="CLIENTE" attribute="1" defaultMemberUniqueName="[Table1].[CLIENTE].[All]" allUniqueName="[Table1].[CLIENTE].[All]" dimensionUniqueName="[Table1]" displayFolder="" count="0" memberValueDatatype="130" unbalanced="0"/>
    <cacheHierarchy uniqueName="[Table1].[OGGETTO]" caption="OGGETTO" attribute="1" defaultMemberUniqueName="[Table1].[OGGETTO].[All]" allUniqueName="[Table1].[OGGETTO].[All]" dimensionUniqueName="[Table1]" displayFolder="" count="0" memberValueDatatype="130" unbalanced="0"/>
    <cacheHierarchy uniqueName="[Table1].[DATA SCADENZA]" caption="DATA SCADENZA" attribute="1" time="1" defaultMemberUniqueName="[Table1].[DATA SCADENZA].[All]" allUniqueName="[Table1].[DATA SCADENZA].[All]" dimensionUniqueName="[Table1]" displayFolder="" count="0" memberValueDatatype="7" unbalanced="0"/>
    <cacheHierarchy uniqueName="[Measures].[__XL_Count FATTURE]" caption="__XL_Count FATTURE" measure="1" displayFolder="" measureGroup="FATTURE" count="0" hidden="1"/>
    <cacheHierarchy uniqueName="[Measures].[__XL_Count Table1]" caption="__XL_Count Table1" measure="1" displayFolder="" measureGroup="Table1" count="0" hidden="1"/>
    <cacheHierarchy uniqueName="[Measures].[__XL_Count CLIENTI]" caption="__XL_Count CLIENTI" measure="1" displayFolder="" measureGroup="CLIENTI" count="0" hidden="1"/>
    <cacheHierarchy uniqueName="[Measures].[__No measures defined]" caption="__No measures defined" measure="1" displayFolder="" count="0" hidden="1"/>
    <cacheHierarchy uniqueName="[Measures].[Sum of IMPORTO]" caption="Sum of IMPORTO" measure="1" displayFolder="" measureGroup="FATTURE" count="0" hidden="1">
      <extLst>
        <ext xmlns:x15="http://schemas.microsoft.com/office/spreadsheetml/2010/11/main" uri="{B97F6D7D-B522-45F9-BDA1-12C45D357490}">
          <x15:cacheHierarchy aggregatedColumn="6"/>
        </ext>
      </extLst>
    </cacheHierarchy>
    <cacheHierarchy uniqueName="[Measures].[Sum of IVA]" caption="Sum of IVA" measure="1" displayFolder="" measureGroup="FATTURE" count="0" hidden="1">
      <extLst>
        <ext xmlns:x15="http://schemas.microsoft.com/office/spreadsheetml/2010/11/main" uri="{B97F6D7D-B522-45F9-BDA1-12C45D357490}">
          <x15:cacheHierarchy aggregatedColumn="10"/>
        </ext>
      </extLst>
    </cacheHierarchy>
    <cacheHierarchy uniqueName="[Measures].[Sum of LORDO]" caption="Sum of LORDO" measure="1" displayFolder="" measureGroup="FATTURE" count="0" hidden="1">
      <extLst>
        <ext xmlns:x15="http://schemas.microsoft.com/office/spreadsheetml/2010/11/main" uri="{B97F6D7D-B522-45F9-BDA1-12C45D357490}">
          <x15:cacheHierarchy aggregatedColumn="11"/>
        </ext>
      </extLst>
    </cacheHierarchy>
    <cacheHierarchy uniqueName="[Measures].[Count of OGGETTO]" caption="Count of OGGETTO" measure="1" displayFolder="" measureGroup="FATTURE" count="0" hidden="1">
      <extLst>
        <ext xmlns:x15="http://schemas.microsoft.com/office/spreadsheetml/2010/11/main" uri="{B97F6D7D-B522-45F9-BDA1-12C45D357490}">
          <x15:cacheHierarchy aggregatedColumn="8"/>
        </ext>
      </extLst>
    </cacheHierarchy>
    <cacheHierarchy uniqueName="[Measures].[Count of CITTÀ]" caption="Count of CITTÀ" measure="1" displayFolder="" measureGroup="CLIENTI" count="0" hidden="1">
      <extLst>
        <ext xmlns:x15="http://schemas.microsoft.com/office/spreadsheetml/2010/11/main" uri="{B97F6D7D-B522-45F9-BDA1-12C45D357490}">
          <x15:cacheHierarchy aggregatedColumn="1"/>
        </ext>
      </extLst>
    </cacheHierarchy>
    <cacheHierarchy uniqueName="[Measures].[Count of CLIENTE]" caption="Count of CLIENTE" measure="1" displayFolder="" measureGroup="FATTURE" count="0" hidden="1">
      <extLst>
        <ext xmlns:x15="http://schemas.microsoft.com/office/spreadsheetml/2010/11/main" uri="{B97F6D7D-B522-45F9-BDA1-12C45D357490}">
          <x15:cacheHierarchy aggregatedColumn="7"/>
        </ext>
      </extLst>
    </cacheHierarchy>
    <cacheHierarchy uniqueName="[Measures].[Count of STATO]" caption="Count of STATO" measure="1" displayFolder="" measureGroup="FATTURE"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4">
    <dimension name="CLIENTI" uniqueName="[CLIENTI]" caption="CLIENTI"/>
    <dimension name="FATTURE" uniqueName="[FATTURE]" caption="FATTURE"/>
    <dimension measure="1" name="Measures" uniqueName="[Measures]" caption="Measures"/>
    <dimension name="Table1" uniqueName="[Table1]" caption="Table1"/>
  </dimensions>
  <measureGroups count="3">
    <measureGroup name="CLIENTI" caption="CLIENTI"/>
    <measureGroup name="FATTURE" caption="FATTURE"/>
    <measureGroup name="Table1" caption="Table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822FA-5724-4689-ACD7-C9EFE2260D34}" name="PivotTable7" cacheId="531" applyNumberFormats="0" applyBorderFormats="0" applyFontFormats="0" applyPatternFormats="0" applyAlignmentFormats="0" applyWidthHeightFormats="1" dataCaption="Values" tag="b6af0aa3-e1ab-43b9-807a-a7aa927d0fbb" updatedVersion="8" minRefreshableVersion="5" useAutoFormatting="1" subtotalHiddenItems="1" itemPrintTitles="1" createdVersion="5" indent="0" outline="1" outlineData="1" multipleFieldFilters="0" chartFormat="29" rowHeaderCaption="DATA">
  <location ref="B23:G42" firstHeaderRow="1" firstDataRow="2"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4">
        <item x="0"/>
        <item x="1"/>
        <item x="2"/>
        <item x="3"/>
      </items>
    </pivotField>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5">
    <i>
      <x/>
    </i>
    <i>
      <x v="1"/>
    </i>
    <i>
      <x v="2"/>
    </i>
    <i>
      <x v="3"/>
    </i>
    <i t="grand">
      <x/>
    </i>
  </colItems>
  <dataFields count="1">
    <dataField name="Count of OGGETTO" fld="0" subtotal="count" baseField="0" baseItem="0" numFmtId="1"/>
  </dataFields>
  <formats count="5">
    <format dxfId="9">
      <pivotArea type="all" dataOnly="0" outline="0" fieldPosition="0"/>
    </format>
    <format dxfId="8">
      <pivotArea outline="0" collapsedLevelsAreSubtotals="1" fieldPosition="0"/>
    </format>
    <format dxfId="7">
      <pivotArea dataOnly="0" labelOnly="1" grandRow="1" outline="0" fieldPosition="0"/>
    </format>
    <format dxfId="6">
      <pivotArea outline="0" collapsedLevelsAreSubtotals="1" fieldPosition="0"/>
    </format>
    <format dxfId="5">
      <pivotArea dataOnly="0" labelOnly="1" outline="0" axis="axisValues" fieldPosition="0"/>
    </format>
  </formats>
  <chartFormats count="18">
    <chartFormat chart="1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4" format="2" series="1">
      <pivotArea type="data" outline="0" fieldPosition="0">
        <references count="2">
          <reference field="4294967294" count="1" selected="0">
            <x v="0"/>
          </reference>
          <reference field="2" count="1" selected="0">
            <x v="2"/>
          </reference>
        </references>
      </pivotArea>
    </chartFormat>
    <chartFormat chart="14" format="3" series="1">
      <pivotArea type="data" outline="0" fieldPosition="0">
        <references count="2">
          <reference field="4294967294" count="1" selected="0">
            <x v="0"/>
          </reference>
          <reference field="2" count="1" selected="0">
            <x v="3"/>
          </reference>
        </references>
      </pivotArea>
    </chartFormat>
    <chartFormat chart="17" format="8" series="1">
      <pivotArea type="data" outline="0" fieldPosition="0">
        <references count="2">
          <reference field="4294967294" count="1" selected="0">
            <x v="0"/>
          </reference>
          <reference field="2" count="1" selected="0">
            <x v="0"/>
          </reference>
        </references>
      </pivotArea>
    </chartFormat>
    <chartFormat chart="17" format="9" series="1">
      <pivotArea type="data" outline="0" fieldPosition="0">
        <references count="2">
          <reference field="4294967294" count="1" selected="0">
            <x v="0"/>
          </reference>
          <reference field="2" count="1" selected="0">
            <x v="1"/>
          </reference>
        </references>
      </pivotArea>
    </chartFormat>
    <chartFormat chart="17" format="10" series="1">
      <pivotArea type="data" outline="0" fieldPosition="0">
        <references count="2">
          <reference field="4294967294" count="1" selected="0">
            <x v="0"/>
          </reference>
          <reference field="2" count="1" selected="0">
            <x v="2"/>
          </reference>
        </references>
      </pivotArea>
    </chartFormat>
    <chartFormat chart="17" format="11" series="1">
      <pivotArea type="data" outline="0" fieldPosition="0">
        <references count="2">
          <reference field="4294967294" count="1" selected="0">
            <x v="0"/>
          </reference>
          <reference field="2" count="1" selected="0">
            <x v="3"/>
          </reference>
        </references>
      </pivotArea>
    </chartFormat>
    <chartFormat chart="26" format="32" series="1">
      <pivotArea type="data" outline="0" fieldPosition="0">
        <references count="2">
          <reference field="4294967294" count="1" selected="0">
            <x v="0"/>
          </reference>
          <reference field="2" count="1" selected="0">
            <x v="0"/>
          </reference>
        </references>
      </pivotArea>
    </chartFormat>
    <chartFormat chart="26" format="33" series="1">
      <pivotArea type="data" outline="0" fieldPosition="0">
        <references count="2">
          <reference field="4294967294" count="1" selected="0">
            <x v="0"/>
          </reference>
          <reference field="2" count="1" selected="0">
            <x v="1"/>
          </reference>
        </references>
      </pivotArea>
    </chartFormat>
    <chartFormat chart="26" format="34" series="1">
      <pivotArea type="data" outline="0" fieldPosition="0">
        <references count="2">
          <reference field="4294967294" count="1" selected="0">
            <x v="0"/>
          </reference>
          <reference field="2" count="1" selected="0">
            <x v="2"/>
          </reference>
        </references>
      </pivotArea>
    </chartFormat>
    <chartFormat chart="26" format="35" series="1">
      <pivotArea type="data" outline="0" fieldPosition="0">
        <references count="2">
          <reference field="4294967294" count="1" selected="0">
            <x v="0"/>
          </reference>
          <reference field="2" count="1" selected="0">
            <x v="3"/>
          </reference>
        </references>
      </pivotArea>
    </chartFormat>
    <chartFormat chart="28" format="40" series="1">
      <pivotArea type="data" outline="0" fieldPosition="0">
        <references count="2">
          <reference field="4294967294" count="1" selected="0">
            <x v="0"/>
          </reference>
          <reference field="2" count="1" selected="0">
            <x v="0"/>
          </reference>
        </references>
      </pivotArea>
    </chartFormat>
    <chartFormat chart="28" format="41" series="1">
      <pivotArea type="data" outline="0" fieldPosition="0">
        <references count="2">
          <reference field="4294967294" count="1" selected="0">
            <x v="0"/>
          </reference>
          <reference field="2" count="1" selected="0">
            <x v="1"/>
          </reference>
        </references>
      </pivotArea>
    </chartFormat>
    <chartFormat chart="28" format="42" series="1">
      <pivotArea type="data" outline="0" fieldPosition="0">
        <references count="2">
          <reference field="4294967294" count="1" selected="0">
            <x v="0"/>
          </reference>
          <reference field="2" count="1" selected="0">
            <x v="2"/>
          </reference>
        </references>
      </pivotArea>
    </chartFormat>
    <chartFormat chart="28" format="43" series="1">
      <pivotArea type="data" outline="0" fieldPosition="0">
        <references count="2">
          <reference field="4294967294" count="1" selected="0">
            <x v="0"/>
          </reference>
          <reference field="2" count="1" selected="0">
            <x v="3"/>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5"/>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8FDA3D-EC0F-4ED8-94A5-A7E5A8AFF210}" name="PivotTable1" cacheId="522" applyNumberFormats="0" applyBorderFormats="0" applyFontFormats="0" applyPatternFormats="0" applyAlignmentFormats="0" applyWidthHeightFormats="1" dataCaption="Values" tag="fd86c6bb-4da1-4008-b4f4-b783313a04ce" updatedVersion="8" minRefreshableVersion="5" useAutoFormatting="1" subtotalHiddenItems="1" itemPrintTitles="1" createdVersion="5" indent="0" outline="1" outlineData="1" multipleFieldFilters="0" chartFormat="20" rowHeaderCaption="DATA">
  <location ref="B3:E21" firstHeaderRow="0" firstDataRow="1" firstDataCol="1"/>
  <pivotFields count="5">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IVA" fld="3" baseField="0" baseItem="0"/>
    <dataField name="IMPORTO" fld="2" baseField="0" baseItem="0"/>
    <dataField name="LORDO" fld="1" baseField="0" baseItem="0"/>
  </dataFields>
  <formats count="8">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fieldPosition="0">
        <references count="1">
          <reference field="4294967294" count="1">
            <x v="2"/>
          </reference>
        </references>
      </pivotArea>
    </format>
    <format dxfId="53">
      <pivotArea outline="0" collapsedLevelsAreSubtotals="1" fieldPosition="0"/>
    </format>
    <format dxfId="52">
      <pivotArea dataOnly="0" labelOnly="1" outline="0" fieldPosition="0">
        <references count="1">
          <reference field="4294967294" count="1">
            <x v="2"/>
          </reference>
        </references>
      </pivotArea>
    </format>
  </formats>
  <chartFormats count="6">
    <chartFormat chart="15" format="32" series="1">
      <pivotArea type="data" outline="0" fieldPosition="0">
        <references count="1">
          <reference field="4294967294" count="1" selected="0">
            <x v="2"/>
          </reference>
        </references>
      </pivotArea>
    </chartFormat>
    <chartFormat chart="15" format="33" series="1">
      <pivotArea type="data" outline="0" fieldPosition="0">
        <references count="1">
          <reference field="4294967294" count="1" selected="0">
            <x v="1"/>
          </reference>
        </references>
      </pivotArea>
    </chartFormat>
    <chartFormat chart="15" format="34" series="1">
      <pivotArea type="data" outline="0" fieldPosition="0">
        <references count="1">
          <reference field="4294967294" count="1" selected="0">
            <x v="0"/>
          </reference>
        </references>
      </pivotArea>
    </chartFormat>
    <chartFormat chart="19" format="38" series="1">
      <pivotArea type="data" outline="0" fieldPosition="0">
        <references count="1">
          <reference field="4294967294" count="1" selected="0">
            <x v="0"/>
          </reference>
        </references>
      </pivotArea>
    </chartFormat>
    <chartFormat chart="19" format="39" series="1">
      <pivotArea type="data" outline="0" fieldPosition="0">
        <references count="1">
          <reference field="4294967294" count="1" selected="0">
            <x v="1"/>
          </reference>
        </references>
      </pivotArea>
    </chartFormat>
    <chartFormat chart="19" format="40" series="1">
      <pivotArea type="data" outline="0" fieldPosition="0">
        <references count="1">
          <reference field="4294967294" count="1" selected="0">
            <x v="2"/>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55D208-8F19-4B0E-958D-5AABED1477D5}" name="PivotTable6" cacheId="528" applyNumberFormats="0" applyBorderFormats="0" applyFontFormats="0" applyPatternFormats="0" applyAlignmentFormats="0" applyWidthHeightFormats="1" dataCaption="Values" tag="0d007205-6a06-46d8-8c7b-51fe6a747a2f" updatedVersion="8" minRefreshableVersion="5" useAutoFormatting="1" subtotalHiddenItems="1" itemPrintTitles="1" createdVersion="5" indent="0" outline="1" outlineData="1" multipleFieldFilters="0" chartFormat="31" rowHeaderCaption="OGGETTO">
  <location ref="I24:J29"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OGGETTO" fld="0" subtotal="count" baseField="0" baseItem="0" numFmtId="1"/>
  </dataFields>
  <formats count="5">
    <format dxfId="14">
      <pivotArea type="all" dataOnly="0" outline="0" fieldPosition="0"/>
    </format>
    <format dxfId="13">
      <pivotArea outline="0" collapsedLevelsAreSubtotals="1" fieldPosition="0"/>
    </format>
    <format dxfId="12">
      <pivotArea dataOnly="0" labelOnly="1" grandRow="1" outline="0" fieldPosition="0"/>
    </format>
    <format dxfId="11">
      <pivotArea outline="0" collapsedLevelsAreSubtotals="1" fieldPosition="0"/>
    </format>
    <format dxfId="10">
      <pivotArea dataOnly="0" labelOnly="1" outline="0" axis="axisValues" fieldPosition="0"/>
    </format>
  </formats>
  <chartFormats count="16">
    <chartFormat chart="1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 chart="13" format="9">
      <pivotArea type="data" outline="0" fieldPosition="0">
        <references count="2">
          <reference field="4294967294" count="1" selected="0">
            <x v="0"/>
          </reference>
          <reference field="1" count="1" selected="0">
            <x v="2"/>
          </reference>
        </references>
      </pivotArea>
    </chartFormat>
    <chartFormat chart="13" format="10">
      <pivotArea type="data" outline="0" fieldPosition="0">
        <references count="2">
          <reference field="4294967294" count="1" selected="0">
            <x v="0"/>
          </reference>
          <reference field="1" count="1" selected="0">
            <x v="3"/>
          </reference>
        </references>
      </pivotArea>
    </chartFormat>
    <chartFormat chart="28" format="56" series="1">
      <pivotArea type="data" outline="0" fieldPosition="0">
        <references count="1">
          <reference field="4294967294" count="1" selected="0">
            <x v="0"/>
          </reference>
        </references>
      </pivotArea>
    </chartFormat>
    <chartFormat chart="28" format="57">
      <pivotArea type="data" outline="0" fieldPosition="0">
        <references count="2">
          <reference field="4294967294" count="1" selected="0">
            <x v="0"/>
          </reference>
          <reference field="1" count="1" selected="0">
            <x v="0"/>
          </reference>
        </references>
      </pivotArea>
    </chartFormat>
    <chartFormat chart="28" format="58">
      <pivotArea type="data" outline="0" fieldPosition="0">
        <references count="2">
          <reference field="4294967294" count="1" selected="0">
            <x v="0"/>
          </reference>
          <reference field="1" count="1" selected="0">
            <x v="1"/>
          </reference>
        </references>
      </pivotArea>
    </chartFormat>
    <chartFormat chart="28" format="59">
      <pivotArea type="data" outline="0" fieldPosition="0">
        <references count="2">
          <reference field="4294967294" count="1" selected="0">
            <x v="0"/>
          </reference>
          <reference field="1" count="1" selected="0">
            <x v="2"/>
          </reference>
        </references>
      </pivotArea>
    </chartFormat>
    <chartFormat chart="28" format="60">
      <pivotArea type="data" outline="0" fieldPosition="0">
        <references count="2">
          <reference field="4294967294" count="1" selected="0">
            <x v="0"/>
          </reference>
          <reference field="1" count="1" selected="0">
            <x v="3"/>
          </reference>
        </references>
      </pivotArea>
    </chartFormat>
    <chartFormat chart="30" format="66" series="1">
      <pivotArea type="data" outline="0" fieldPosition="0">
        <references count="1">
          <reference field="4294967294" count="1" selected="0">
            <x v="0"/>
          </reference>
        </references>
      </pivotArea>
    </chartFormat>
    <chartFormat chart="30" format="67">
      <pivotArea type="data" outline="0" fieldPosition="0">
        <references count="2">
          <reference field="4294967294" count="1" selected="0">
            <x v="0"/>
          </reference>
          <reference field="1" count="1" selected="0">
            <x v="0"/>
          </reference>
        </references>
      </pivotArea>
    </chartFormat>
    <chartFormat chart="30" format="68">
      <pivotArea type="data" outline="0" fieldPosition="0">
        <references count="2">
          <reference field="4294967294" count="1" selected="0">
            <x v="0"/>
          </reference>
          <reference field="1" count="1" selected="0">
            <x v="1"/>
          </reference>
        </references>
      </pivotArea>
    </chartFormat>
    <chartFormat chart="30" format="69">
      <pivotArea type="data" outline="0" fieldPosition="0">
        <references count="2">
          <reference field="4294967294" count="1" selected="0">
            <x v="0"/>
          </reference>
          <reference field="1" count="1" selected="0">
            <x v="2"/>
          </reference>
        </references>
      </pivotArea>
    </chartFormat>
    <chartFormat chart="30" format="70">
      <pivotArea type="data" outline="0" fieldPosition="0">
        <references count="2">
          <reference field="4294967294" count="1" selected="0">
            <x v="0"/>
          </reference>
          <reference field="1" count="1" selected="0">
            <x v="3"/>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DD0062-3116-4CA3-A42B-140F206FB910}" name="PivotTable11" cacheId="546" applyNumberFormats="0" applyBorderFormats="0" applyFontFormats="0" applyPatternFormats="0" applyAlignmentFormats="0" applyWidthHeightFormats="1" dataCaption="Values" tag="aede7031-5e8d-4a6c-9517-4a8e07f869e4" updatedVersion="8" minRefreshableVersion="5" useAutoFormatting="1" itemPrintTitles="1" createdVersion="5" indent="0" outline="1" outlineData="1" multipleFieldFilters="0" chartFormat="31" rowHeaderCaption="CLIENTE">
  <location ref="L37:M4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TATO" fld="0" subtotal="count" baseField="0" baseItem="0"/>
  </dataFields>
  <formats count="5">
    <format dxfId="19">
      <pivotArea type="all" dataOnly="0" outline="0" fieldPosition="0"/>
    </format>
    <format dxfId="18">
      <pivotArea outline="0" collapsedLevelsAreSubtotals="1" fieldPosition="0"/>
    </format>
    <format dxfId="17">
      <pivotArea dataOnly="0" labelOnly="1" grandRow="1" outline="0" fieldPosition="0"/>
    </format>
    <format dxfId="16">
      <pivotArea outline="0" collapsedLevelsAreSubtotals="1" fieldPosition="0"/>
    </format>
    <format dxfId="15">
      <pivotArea dataOnly="0" labelOnly="1" outline="0" axis="axisValues" fieldPosition="0"/>
    </format>
  </formats>
  <chartFormats count="10">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1" count="1" selected="0">
            <x v="0"/>
          </reference>
        </references>
      </pivotArea>
    </chartFormat>
    <chartFormat chart="28" format="12">
      <pivotArea type="data" outline="0" fieldPosition="0">
        <references count="2">
          <reference field="4294967294" count="1" selected="0">
            <x v="0"/>
          </reference>
          <reference field="1" count="1" selected="0">
            <x v="1"/>
          </reference>
        </references>
      </pivotArea>
    </chartFormat>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1" count="1" selected="0">
            <x v="0"/>
          </reference>
        </references>
      </pivotArea>
    </chartFormat>
    <chartFormat chart="30" format="18">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7144B3-82D5-465C-B491-D2281164BBD1}" name="PivotTable10" cacheId="543" applyNumberFormats="0" applyBorderFormats="0" applyFontFormats="0" applyPatternFormats="0" applyAlignmentFormats="0" applyWidthHeightFormats="1" dataCaption="Values" tag="26cba2ff-8d3e-4750-94e3-edb5246e3b66" updatedVersion="8" minRefreshableVersion="5" useAutoFormatting="1" itemPrintTitles="1" createdVersion="5" indent="0" outline="1" outlineData="1" multipleFieldFilters="0" chartFormat="28" rowHeaderCaption="CLIENTE">
  <location ref="I37:J46"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STATO" fld="1" subtotal="count" baseField="0" baseItem="0"/>
  </dataFields>
  <formats count="5">
    <format dxfId="24">
      <pivotArea type="all" dataOnly="0" outline="0" fieldPosition="0"/>
    </format>
    <format dxfId="23">
      <pivotArea outline="0" collapsedLevelsAreSubtotals="1" fieldPosition="0"/>
    </format>
    <format dxfId="22">
      <pivotArea dataOnly="0" labelOnly="1" grandRow="1" outline="0" fieldPosition="0"/>
    </format>
    <format dxfId="21">
      <pivotArea outline="0" collapsedLevelsAreSubtotals="1" fieldPosition="0"/>
    </format>
    <format dxfId="20">
      <pivotArea dataOnly="0" labelOnly="1" outline="0" axis="axisValues" fieldPosition="0"/>
    </format>
  </formats>
  <chartFormats count="19">
    <chartFormat chart="22" format="0"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0" count="1" selected="0">
            <x v="0"/>
          </reference>
        </references>
      </pivotArea>
    </chartFormat>
    <chartFormat chart="25" format="12">
      <pivotArea type="data" outline="0" fieldPosition="0">
        <references count="2">
          <reference field="4294967294" count="1" selected="0">
            <x v="0"/>
          </reference>
          <reference field="0" count="1" selected="0">
            <x v="1"/>
          </reference>
        </references>
      </pivotArea>
    </chartFormat>
    <chartFormat chart="25" format="13">
      <pivotArea type="data" outline="0" fieldPosition="0">
        <references count="2">
          <reference field="4294967294" count="1" selected="0">
            <x v="0"/>
          </reference>
          <reference field="0" count="1" selected="0">
            <x v="2"/>
          </reference>
        </references>
      </pivotArea>
    </chartFormat>
    <chartFormat chart="25" format="14">
      <pivotArea type="data" outline="0" fieldPosition="0">
        <references count="2">
          <reference field="4294967294" count="1" selected="0">
            <x v="0"/>
          </reference>
          <reference field="0" count="1" selected="0">
            <x v="3"/>
          </reference>
        </references>
      </pivotArea>
    </chartFormat>
    <chartFormat chart="25" format="15">
      <pivotArea type="data" outline="0" fieldPosition="0">
        <references count="2">
          <reference field="4294967294" count="1" selected="0">
            <x v="0"/>
          </reference>
          <reference field="0" count="1" selected="0">
            <x v="4"/>
          </reference>
        </references>
      </pivotArea>
    </chartFormat>
    <chartFormat chart="25" format="16">
      <pivotArea type="data" outline="0" fieldPosition="0">
        <references count="2">
          <reference field="4294967294" count="1" selected="0">
            <x v="0"/>
          </reference>
          <reference field="0" count="1" selected="0">
            <x v="5"/>
          </reference>
        </references>
      </pivotArea>
    </chartFormat>
    <chartFormat chart="25" format="17">
      <pivotArea type="data" outline="0" fieldPosition="0">
        <references count="2">
          <reference field="4294967294" count="1" selected="0">
            <x v="0"/>
          </reference>
          <reference field="0" count="1" selected="0">
            <x v="6"/>
          </reference>
        </references>
      </pivotArea>
    </chartFormat>
    <chartFormat chart="25" format="18">
      <pivotArea type="data" outline="0" fieldPosition="0">
        <references count="2">
          <reference field="4294967294" count="1" selected="0">
            <x v="0"/>
          </reference>
          <reference field="0" count="1" selected="0">
            <x v="7"/>
          </reference>
        </references>
      </pivotArea>
    </chartFormat>
    <chartFormat chart="27" format="28" series="1">
      <pivotArea type="data" outline="0" fieldPosition="0">
        <references count="1">
          <reference field="4294967294" count="1" selected="0">
            <x v="0"/>
          </reference>
        </references>
      </pivotArea>
    </chartFormat>
    <chartFormat chart="27" format="29">
      <pivotArea type="data" outline="0" fieldPosition="0">
        <references count="2">
          <reference field="4294967294" count="1" selected="0">
            <x v="0"/>
          </reference>
          <reference field="0" count="1" selected="0">
            <x v="0"/>
          </reference>
        </references>
      </pivotArea>
    </chartFormat>
    <chartFormat chart="27" format="30">
      <pivotArea type="data" outline="0" fieldPosition="0">
        <references count="2">
          <reference field="4294967294" count="1" selected="0">
            <x v="0"/>
          </reference>
          <reference field="0" count="1" selected="0">
            <x v="1"/>
          </reference>
        </references>
      </pivotArea>
    </chartFormat>
    <chartFormat chart="27" format="31">
      <pivotArea type="data" outline="0" fieldPosition="0">
        <references count="2">
          <reference field="4294967294" count="1" selected="0">
            <x v="0"/>
          </reference>
          <reference field="0" count="1" selected="0">
            <x v="2"/>
          </reference>
        </references>
      </pivotArea>
    </chartFormat>
    <chartFormat chart="27" format="32">
      <pivotArea type="data" outline="0" fieldPosition="0">
        <references count="2">
          <reference field="4294967294" count="1" selected="0">
            <x v="0"/>
          </reference>
          <reference field="0" count="1" selected="0">
            <x v="3"/>
          </reference>
        </references>
      </pivotArea>
    </chartFormat>
    <chartFormat chart="27" format="33">
      <pivotArea type="data" outline="0" fieldPosition="0">
        <references count="2">
          <reference field="4294967294" count="1" selected="0">
            <x v="0"/>
          </reference>
          <reference field="0" count="1" selected="0">
            <x v="4"/>
          </reference>
        </references>
      </pivotArea>
    </chartFormat>
    <chartFormat chart="27" format="34">
      <pivotArea type="data" outline="0" fieldPosition="0">
        <references count="2">
          <reference field="4294967294" count="1" selected="0">
            <x v="0"/>
          </reference>
          <reference field="0" count="1" selected="0">
            <x v="5"/>
          </reference>
        </references>
      </pivotArea>
    </chartFormat>
    <chartFormat chart="27" format="35">
      <pivotArea type="data" outline="0" fieldPosition="0">
        <references count="2">
          <reference field="4294967294" count="1" selected="0">
            <x v="0"/>
          </reference>
          <reference field="0" count="1" selected="0">
            <x v="6"/>
          </reference>
        </references>
      </pivotArea>
    </chartFormat>
    <chartFormat chart="27" format="36">
      <pivotArea type="data" outline="0" fieldPosition="0">
        <references count="2">
          <reference field="4294967294" count="1" selected="0">
            <x v="0"/>
          </reference>
          <reference field="0" count="1" selected="0">
            <x v="7"/>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E59CDF-4A9C-474E-9A9E-32185FBEC26D}" name="PivotTable4" cacheId="525" applyNumberFormats="0" applyBorderFormats="0" applyFontFormats="0" applyPatternFormats="0" applyAlignmentFormats="0" applyWidthHeightFormats="1" dataCaption="Values" tag="2b7b2faf-ebfe-43b3-ac93-8b415f6f07f8" updatedVersion="8" minRefreshableVersion="5" useAutoFormatting="1" itemPrintTitles="1" createdVersion="5" indent="0" outline="1" outlineData="1" multipleFieldFilters="0" chartFormat="24" rowHeaderCaption="CLIENTE">
  <location ref="G3:J12" firstHeaderRow="0" firstDataRow="1" firstDataCol="1"/>
  <pivotFields count="5">
    <pivotField dataField="1" subtotalTop="0" showAll="0" defaultSubtotal="0"/>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9">
    <i>
      <x v="6"/>
    </i>
    <i>
      <x v="2"/>
    </i>
    <i>
      <x v="3"/>
    </i>
    <i>
      <x v="1"/>
    </i>
    <i>
      <x v="4"/>
    </i>
    <i>
      <x v="5"/>
    </i>
    <i>
      <x v="7"/>
    </i>
    <i>
      <x/>
    </i>
    <i t="grand">
      <x/>
    </i>
  </rowItems>
  <colFields count="1">
    <field x="-2"/>
  </colFields>
  <colItems count="3">
    <i>
      <x/>
    </i>
    <i i="1">
      <x v="1"/>
    </i>
    <i i="2">
      <x v="2"/>
    </i>
  </colItems>
  <dataFields count="3">
    <dataField name="IVA" fld="3" baseField="1" baseItem="0"/>
    <dataField name="IMPORTO" fld="2" baseField="1" baseItem="0"/>
    <dataField name="LORDO" fld="0" baseField="0" baseItem="0"/>
  </dataFields>
  <formats count="6">
    <format dxfId="30">
      <pivotArea type="all" dataOnly="0" outline="0" fieldPosition="0"/>
    </format>
    <format dxfId="29">
      <pivotArea outline="0" collapsedLevelsAreSubtotals="1" fieldPosition="0"/>
    </format>
    <format dxfId="28">
      <pivotArea dataOnly="0" labelOnly="1" grandRow="1" outline="0" fieldPosition="0"/>
    </format>
    <format dxfId="27">
      <pivotArea dataOnly="0" labelOnly="1" outline="0" fieldPosition="0">
        <references count="1">
          <reference field="4294967294" count="1">
            <x v="2"/>
          </reference>
        </references>
      </pivotArea>
    </format>
    <format dxfId="26">
      <pivotArea outline="0" collapsedLevelsAreSubtotals="1" fieldPosition="0"/>
    </format>
    <format dxfId="25">
      <pivotArea dataOnly="0" labelOnly="1" outline="0" fieldPosition="0">
        <references count="1">
          <reference field="4294967294" count="1">
            <x v="2"/>
          </reference>
        </references>
      </pivotArea>
    </format>
  </formats>
  <chartFormats count="10">
    <chartFormat chart="0" format="2"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2"/>
          </reference>
        </references>
      </pivotArea>
    </chartFormat>
    <chartFormat chart="6" format="14" series="1">
      <pivotArea type="data" outline="0" fieldPosition="0">
        <references count="1">
          <reference field="4294967294" count="1" selected="0">
            <x v="2"/>
          </reference>
        </references>
      </pivotArea>
    </chartFormat>
    <chartFormat chart="9" format="20" series="1">
      <pivotArea type="data" outline="0" fieldPosition="0">
        <references count="1">
          <reference field="4294967294" count="1" selected="0">
            <x v="2"/>
          </reference>
        </references>
      </pivotArea>
    </chartFormat>
    <chartFormat chart="19" format="20" series="1">
      <pivotArea type="data" outline="0" fieldPosition="0">
        <references count="1">
          <reference field="4294967294" count="1" selected="0">
            <x v="2"/>
          </reference>
        </references>
      </pivotArea>
    </chartFormat>
    <chartFormat chart="19" format="21" series="1">
      <pivotArea type="data" outline="0" fieldPosition="0">
        <references count="1">
          <reference field="4294967294" count="1" selected="0">
            <x v="1"/>
          </reference>
        </references>
      </pivotArea>
    </chartFormat>
    <chartFormat chart="19" format="22" series="1">
      <pivotArea type="data" outline="0" fieldPosition="0">
        <references count="1">
          <reference field="4294967294" count="1" selected="0">
            <x v="0"/>
          </reference>
        </references>
      </pivotArea>
    </chartFormat>
    <chartFormat chart="23" format="26" series="1">
      <pivotArea type="data" outline="0" fieldPosition="0">
        <references count="1">
          <reference field="4294967294" count="1" selected="0">
            <x v="0"/>
          </reference>
        </references>
      </pivotArea>
    </chartFormat>
    <chartFormat chart="23" format="27" series="1">
      <pivotArea type="data" outline="0" fieldPosition="0">
        <references count="1">
          <reference field="4294967294" count="1" selected="0">
            <x v="1"/>
          </reference>
        </references>
      </pivotArea>
    </chartFormat>
    <chartFormat chart="23" format="28" series="1">
      <pivotArea type="data" outline="0" fieldPosition="0">
        <references count="1">
          <reference field="4294967294" count="1" selected="0">
            <x v="2"/>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93D251-CB1E-451D-9664-B440E2BCE011}" name="PivotTable9" cacheId="540" applyNumberFormats="0" applyBorderFormats="0" applyFontFormats="0" applyPatternFormats="0" applyAlignmentFormats="0" applyWidthHeightFormats="1" dataCaption="Values" tag="1b04d9b5-4332-4116-957a-36adcd11571f" updatedVersion="8" minRefreshableVersion="5" useAutoFormatting="1" subtotalHiddenItems="1" itemPrintTitles="1" createdVersion="5" indent="0" compact="0" compactData="0" multipleFieldFilters="0" chartFormat="59" rowHeaderCaption="CLIENTE">
  <location ref="L25:O34" firstHeaderRow="1" firstDataRow="1" firstDataCol="4"/>
  <pivotFields count="5">
    <pivotField axis="axisRow" compact="0" allDrilled="1" outline="0" subtotalTop="0" showAll="0" dataSourceSort="1" defaultSubtotal="0" defaultAttributeDrillState="1">
      <items count="8">
        <item x="0"/>
        <item x="1"/>
        <item x="2"/>
        <item x="3"/>
        <item x="4"/>
        <item x="5"/>
        <item x="6"/>
        <item x="7"/>
      </items>
    </pivotField>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8">
        <item x="0"/>
        <item x="1"/>
        <item x="2"/>
        <item x="3"/>
        <item x="4"/>
        <item x="5"/>
        <item x="6"/>
        <item x="7"/>
      </items>
    </pivotField>
    <pivotField axis="axisRow" compact="0" allDrilled="1" outline="0" subtotalTop="0" showAll="0" dataSourceSort="1" defaultSubtotal="0" defaultAttributeDrillState="1">
      <items count="8">
        <item x="0"/>
        <item x="1"/>
        <item x="2"/>
        <item x="3"/>
        <item x="4"/>
        <item x="5"/>
        <item x="6"/>
        <item x="7"/>
      </items>
    </pivotField>
    <pivotField compact="0" allDrilled="1" outline="0" subtotalTop="0" showAll="0" dataSourceSort="1" defaultSubtotal="0" defaultAttributeDrillState="1"/>
  </pivotFields>
  <rowFields count="4">
    <field x="0"/>
    <field x="1"/>
    <field x="2"/>
    <field x="3"/>
  </rowFields>
  <rowItems count="9">
    <i>
      <x/>
      <x/>
      <x/>
      <x/>
    </i>
    <i>
      <x v="1"/>
      <x v="1"/>
      <x v="1"/>
      <x v="1"/>
    </i>
    <i>
      <x v="2"/>
      <x v="2"/>
      <x v="2"/>
      <x v="2"/>
    </i>
    <i>
      <x v="3"/>
      <x v="3"/>
      <x v="3"/>
      <x v="3"/>
    </i>
    <i>
      <x v="4"/>
      <x v="1"/>
      <x v="4"/>
      <x v="4"/>
    </i>
    <i>
      <x v="5"/>
      <x v="4"/>
      <x v="5"/>
      <x v="5"/>
    </i>
    <i>
      <x v="6"/>
      <x v="5"/>
      <x v="6"/>
      <x v="6"/>
    </i>
    <i>
      <x v="7"/>
      <x v="6"/>
      <x v="7"/>
      <x v="7"/>
    </i>
    <i t="grand">
      <x/>
    </i>
  </rowItems>
  <formats count="5">
    <format dxfId="35">
      <pivotArea type="all" dataOnly="0" outline="0" fieldPosition="0"/>
    </format>
    <format dxfId="34">
      <pivotArea outline="0" collapsedLevelsAreSubtotals="1" fieldPosition="0"/>
    </format>
    <format dxfId="33">
      <pivotArea dataOnly="0" labelOnly="1" grandRow="1" outline="0" fieldPosition="0"/>
    </format>
    <format dxfId="32">
      <pivotArea outline="0" collapsedLevelsAreSubtotals="1" fieldPosition="0"/>
    </format>
    <format dxfId="31">
      <pivotArea dataOnly="0" labelOnly="1" outline="0" axis="axisValues"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4">
    <rowHierarchyUsage hierarchyUsage="0"/>
    <rowHierarchyUsage hierarchyUsage="1"/>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B8272C-A021-4768-9CD8-26F603A86E0B}" name="PivotTable3" cacheId="537" applyNumberFormats="0" applyBorderFormats="0" applyFontFormats="0" applyPatternFormats="0" applyAlignmentFormats="0" applyWidthHeightFormats="1" dataCaption="Values" tag="b06ecb63-f065-4536-b38e-692418b71e4e" updatedVersion="8" minRefreshableVersion="5" useAutoFormatting="1" subtotalHiddenItems="1" itemPrintTitles="1" createdVersion="5" indent="0" outline="1" outlineData="1" multipleFieldFilters="0" chartFormat="64" rowHeaderCaption="CLIENTE">
  <location ref="L15:M23" firstHeaderRow="1" firstDataRow="1" firstDataCol="1"/>
  <pivotFields count="3">
    <pivotField axis="axisRow" allDrilled="1" subtotalTop="0" showAll="0" sortType="de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5"/>
    </i>
    <i>
      <x v="2"/>
    </i>
    <i>
      <x v="6"/>
    </i>
    <i>
      <x v="1"/>
    </i>
    <i>
      <x v="3"/>
    </i>
    <i>
      <x/>
    </i>
    <i>
      <x v="4"/>
    </i>
    <i t="grand">
      <x/>
    </i>
  </rowItems>
  <colItems count="1">
    <i/>
  </colItems>
  <dataFields count="1">
    <dataField name="Count of CLIENTE" fld="1" subtotal="count" baseField="0" baseItem="0"/>
  </dataFields>
  <formats count="5">
    <format dxfId="40">
      <pivotArea type="all" dataOnly="0" outline="0" fieldPosition="0"/>
    </format>
    <format dxfId="39">
      <pivotArea outline="0" collapsedLevelsAreSubtotals="1" fieldPosition="0"/>
    </format>
    <format dxfId="38">
      <pivotArea dataOnly="0" labelOnly="1" grandRow="1" outline="0" fieldPosition="0"/>
    </format>
    <format dxfId="37">
      <pivotArea outline="0" collapsedLevelsAreSubtotals="1" fieldPosition="0"/>
    </format>
    <format dxfId="36">
      <pivotArea dataOnly="0" labelOnly="1" outline="0" axis="axisValues" fieldPosition="0"/>
    </format>
  </formats>
  <chartFormats count="11">
    <chartFormat chart="47"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0"/>
          </reference>
        </references>
      </pivotArea>
    </chartFormat>
    <chartFormat chart="57" format="6"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59" format="3" series="1">
      <pivotArea type="data" outline="0" fieldPosition="0">
        <references count="1">
          <reference field="4294967294" count="1" selected="0">
            <x v="0"/>
          </reference>
        </references>
      </pivotArea>
    </chartFormat>
    <chartFormat chart="60" format="4"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 chart="63" format="6"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C5E013-D339-411F-A783-50D90000540B}" name="PivotTable5" cacheId="519" applyNumberFormats="0" applyBorderFormats="0" applyFontFormats="0" applyPatternFormats="0" applyAlignmentFormats="0" applyWidthHeightFormats="1" dataCaption="Values" tag="0ddd59e8-556e-40e5-bb3a-2dfc8bc25bca" updatedVersion="8" minRefreshableVersion="5" useAutoFormatting="1" subtotalHiddenItems="1" itemPrintTitles="1" createdVersion="5" indent="0" outline="1" outlineData="1" multipleFieldFilters="0" chartFormat="43" rowHeaderCaption="OGGETTO">
  <location ref="G14:J19" firstHeaderRow="0" firstDataRow="1" firstDataCol="1"/>
  <pivotFields count="5">
    <pivotField dataField="1" subtotalTop="0" showAll="0" defaultSubtotal="0"/>
    <pivotField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2"/>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2"/>
  </rowFields>
  <rowItems count="5">
    <i>
      <x/>
    </i>
    <i>
      <x v="1"/>
    </i>
    <i>
      <x v="2"/>
    </i>
    <i>
      <x v="3"/>
    </i>
    <i t="grand">
      <x/>
    </i>
  </rowItems>
  <colFields count="1">
    <field x="-2"/>
  </colFields>
  <colItems count="3">
    <i>
      <x/>
    </i>
    <i i="1">
      <x v="1"/>
    </i>
    <i i="2">
      <x v="2"/>
    </i>
  </colItems>
  <dataFields count="3">
    <dataField name="IVA" fld="4" baseField="2" baseItem="0"/>
    <dataField name="IMPORTO" fld="3" baseField="2" baseItem="0"/>
    <dataField name="LORDO" fld="0" baseField="0" baseItem="0"/>
  </dataFields>
  <formats count="6">
    <format dxfId="46">
      <pivotArea type="all" dataOnly="0" outline="0" fieldPosition="0"/>
    </format>
    <format dxfId="45">
      <pivotArea outline="0" collapsedLevelsAreSubtotals="1" fieldPosition="0"/>
    </format>
    <format dxfId="44">
      <pivotArea dataOnly="0" labelOnly="1" grandRow="1" outline="0" fieldPosition="0"/>
    </format>
    <format dxfId="43">
      <pivotArea dataOnly="0" labelOnly="1" outline="0" fieldPosition="0">
        <references count="1">
          <reference field="4294967294" count="1">
            <x v="2"/>
          </reference>
        </references>
      </pivotArea>
    </format>
    <format dxfId="42">
      <pivotArea outline="0" collapsedLevelsAreSubtotals="1" fieldPosition="0"/>
    </format>
    <format dxfId="41">
      <pivotArea dataOnly="0" labelOnly="1" outline="0" fieldPosition="0">
        <references count="1">
          <reference field="4294967294" count="1">
            <x v="2"/>
          </reference>
        </references>
      </pivotArea>
    </format>
  </formats>
  <chartFormats count="13">
    <chartFormat chart="0" format="2"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2"/>
          </reference>
        </references>
      </pivotArea>
    </chartFormat>
    <chartFormat chart="6" format="14" series="1">
      <pivotArea type="data" outline="0" fieldPosition="0">
        <references count="1">
          <reference field="4294967294" count="1" selected="0">
            <x v="2"/>
          </reference>
        </references>
      </pivotArea>
    </chartFormat>
    <chartFormat chart="9" format="20"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2"/>
          </reference>
        </references>
      </pivotArea>
    </chartFormat>
    <chartFormat chart="13" format="8" series="1">
      <pivotArea type="data" outline="0" fieldPosition="0">
        <references count="1">
          <reference field="4294967294" count="1" selected="0">
            <x v="2"/>
          </reference>
        </references>
      </pivotArea>
    </chartFormat>
    <chartFormat chart="16" format="14" series="1">
      <pivotArea type="data" outline="0" fieldPosition="0">
        <references count="1">
          <reference field="4294967294" count="1" selected="0">
            <x v="2"/>
          </reference>
        </references>
      </pivotArea>
    </chartFormat>
    <chartFormat chart="38" format="44" series="1">
      <pivotArea type="data" outline="0" fieldPosition="0">
        <references count="1">
          <reference field="4294967294" count="1" selected="0">
            <x v="2"/>
          </reference>
        </references>
      </pivotArea>
    </chartFormat>
    <chartFormat chart="38" format="45" series="1">
      <pivotArea type="data" outline="0" fieldPosition="0">
        <references count="1">
          <reference field="4294967294" count="1" selected="0">
            <x v="1"/>
          </reference>
        </references>
      </pivotArea>
    </chartFormat>
    <chartFormat chart="38" format="46" series="1">
      <pivotArea type="data" outline="0" fieldPosition="0">
        <references count="1">
          <reference field="4294967294" count="1" selected="0">
            <x v="0"/>
          </reference>
        </references>
      </pivotArea>
    </chartFormat>
    <chartFormat chart="42" format="50" series="1">
      <pivotArea type="data" outline="0" fieldPosition="0">
        <references count="1">
          <reference field="4294967294" count="1" selected="0">
            <x v="0"/>
          </reference>
        </references>
      </pivotArea>
    </chartFormat>
    <chartFormat chart="42" format="51" series="1">
      <pivotArea type="data" outline="0" fieldPosition="0">
        <references count="1">
          <reference field="4294967294" count="1" selected="0">
            <x v="1"/>
          </reference>
        </references>
      </pivotArea>
    </chartFormat>
    <chartFormat chart="42" format="52" series="1">
      <pivotArea type="data" outline="0" fieldPosition="0">
        <references count="1">
          <reference field="4294967294" count="1" selected="0">
            <x v="2"/>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0D8D24-3412-46D9-B358-A5FC0372545E}" name="PivotTable2" cacheId="549" applyNumberFormats="0" applyBorderFormats="0" applyFontFormats="0" applyPatternFormats="0" applyAlignmentFormats="0" applyWidthHeightFormats="1" dataCaption="Values" tag="adcb124e-28e6-4178-9986-fb4edaa83cba" updatedVersion="8" minRefreshableVersion="5" useAutoFormatting="1" subtotalHiddenItems="1" itemPrintTitles="1" createdVersion="5" indent="0" outline="1" outlineData="1" multipleFieldFilters="0" chartFormat="44" rowHeaderCaption="CLIENTE">
  <location ref="L3:Q13" firstHeaderRow="1" firstDataRow="2" firstDataCol="1"/>
  <pivotFields count="3">
    <pivotField dataField="1" subtotalTop="0" showAll="0" defaultSubtotal="0"/>
    <pivotField axis="axisCol" allDrilled="1" subtotalTop="0" showAll="0"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2">
            <reference field="4294967294" count="1" selected="0">
              <x v="0"/>
            </reference>
            <reference field="1" count="1" selected="0">
              <x v="0"/>
            </reference>
          </references>
        </pivotArea>
      </autoSortScope>
    </pivotField>
  </pivotFields>
  <rowFields count="1">
    <field x="2"/>
  </rowFields>
  <rowItems count="9">
    <i>
      <x v="6"/>
    </i>
    <i>
      <x v="2"/>
    </i>
    <i>
      <x v="4"/>
    </i>
    <i>
      <x v="3"/>
    </i>
    <i>
      <x v="1"/>
    </i>
    <i>
      <x v="7"/>
    </i>
    <i>
      <x v="5"/>
    </i>
    <i>
      <x/>
    </i>
    <i t="grand">
      <x/>
    </i>
  </rowItems>
  <colFields count="1">
    <field x="1"/>
  </colFields>
  <colItems count="5">
    <i>
      <x/>
    </i>
    <i>
      <x v="2"/>
    </i>
    <i>
      <x v="1"/>
    </i>
    <i>
      <x v="3"/>
    </i>
    <i t="grand">
      <x/>
    </i>
  </colItems>
  <dataFields count="1">
    <dataField name="Count of OGGETTO" fld="0" subtotal="count" baseField="0" baseItem="0" numFmtId="1"/>
  </dataFields>
  <formats count="5">
    <format dxfId="51">
      <pivotArea type="all" dataOnly="0" outline="0" fieldPosition="0"/>
    </format>
    <format dxfId="50">
      <pivotArea outline="0" collapsedLevelsAreSubtotals="1" fieldPosition="0"/>
    </format>
    <format dxfId="49">
      <pivotArea dataOnly="0" labelOnly="1" grandRow="1" outline="0" fieldPosition="0"/>
    </format>
    <format dxfId="48">
      <pivotArea outline="0" collapsedLevelsAreSubtotals="1" fieldPosition="0"/>
    </format>
    <format dxfId="47">
      <pivotArea dataOnly="0" labelOnly="1" outline="0" axis="axisValues" fieldPosition="0"/>
    </format>
  </formats>
  <chartFormats count="19">
    <chartFormat chart="1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9" format="26"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series="1">
      <pivotArea type="data" outline="0" fieldPosition="0">
        <references count="2">
          <reference field="4294967294" count="1" selected="0">
            <x v="0"/>
          </reference>
          <reference field="1" count="1" selected="0">
            <x v="2"/>
          </reference>
        </references>
      </pivotArea>
    </chartFormat>
    <chartFormat chart="23" format="4" series="1">
      <pivotArea type="data" outline="0" fieldPosition="0">
        <references count="2">
          <reference field="4294967294" count="1" selected="0">
            <x v="0"/>
          </reference>
          <reference field="1" count="1" selected="0">
            <x v="1"/>
          </reference>
        </references>
      </pivotArea>
    </chartFormat>
    <chartFormat chart="23" format="5" series="1">
      <pivotArea type="data" outline="0" fieldPosition="0">
        <references count="2">
          <reference field="4294967294" count="1" selected="0">
            <x v="0"/>
          </reference>
          <reference field="1" count="1" selected="0">
            <x v="3"/>
          </reference>
        </references>
      </pivotArea>
    </chartFormat>
    <chartFormat chart="20" format="1" series="1">
      <pivotArea type="data" outline="0" fieldPosition="0">
        <references count="2">
          <reference field="4294967294" count="1" selected="0">
            <x v="0"/>
          </reference>
          <reference field="1" count="1" selected="0">
            <x v="2"/>
          </reference>
        </references>
      </pivotArea>
    </chartFormat>
    <chartFormat chart="20" format="2" series="1">
      <pivotArea type="data" outline="0" fieldPosition="0">
        <references count="2">
          <reference field="4294967294" count="1" selected="0">
            <x v="0"/>
          </reference>
          <reference field="1" count="1" selected="0">
            <x v="1"/>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41" format="45" series="1">
      <pivotArea type="data" outline="0" fieldPosition="0">
        <references count="2">
          <reference field="4294967294" count="1" selected="0">
            <x v="0"/>
          </reference>
          <reference field="1" count="1" selected="0">
            <x v="0"/>
          </reference>
        </references>
      </pivotArea>
    </chartFormat>
    <chartFormat chart="41" format="46" series="1">
      <pivotArea type="data" outline="0" fieldPosition="0">
        <references count="2">
          <reference field="4294967294" count="1" selected="0">
            <x v="0"/>
          </reference>
          <reference field="1" count="1" selected="0">
            <x v="2"/>
          </reference>
        </references>
      </pivotArea>
    </chartFormat>
    <chartFormat chart="41" format="47" series="1">
      <pivotArea type="data" outline="0" fieldPosition="0">
        <references count="2">
          <reference field="4294967294" count="1" selected="0">
            <x v="0"/>
          </reference>
          <reference field="1" count="1" selected="0">
            <x v="1"/>
          </reference>
        </references>
      </pivotArea>
    </chartFormat>
    <chartFormat chart="41" format="48" series="1">
      <pivotArea type="data" outline="0" fieldPosition="0">
        <references count="2">
          <reference field="4294967294" count="1" selected="0">
            <x v="0"/>
          </reference>
          <reference field="1" count="1" selected="0">
            <x v="3"/>
          </reference>
        </references>
      </pivotArea>
    </chartFormat>
    <chartFormat chart="43" format="53" series="1">
      <pivotArea type="data" outline="0" fieldPosition="0">
        <references count="2">
          <reference field="4294967294" count="1" selected="0">
            <x v="0"/>
          </reference>
          <reference field="1" count="1" selected="0">
            <x v="0"/>
          </reference>
        </references>
      </pivotArea>
    </chartFormat>
    <chartFormat chart="43" format="54" series="1">
      <pivotArea type="data" outline="0" fieldPosition="0">
        <references count="2">
          <reference field="4294967294" count="1" selected="0">
            <x v="0"/>
          </reference>
          <reference field="1" count="1" selected="0">
            <x v="2"/>
          </reference>
        </references>
      </pivotArea>
    </chartFormat>
    <chartFormat chart="43" format="55" series="1">
      <pivotArea type="data" outline="0" fieldPosition="0">
        <references count="2">
          <reference field="4294967294" count="1" selected="0">
            <x v="0"/>
          </reference>
          <reference field="1" count="1" selected="0">
            <x v="1"/>
          </reference>
        </references>
      </pivotArea>
    </chartFormat>
    <chartFormat chart="43" format="56" series="1">
      <pivotArea type="data" outline="0" fieldPosition="0">
        <references count="2">
          <reference field="4294967294" count="1" selected="0">
            <x v="0"/>
          </reference>
          <reference field="1" count="1" selected="0">
            <x v="3"/>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MPORTO"/>
    <pivotHierarchy dragToData="1" caption="IVA"/>
    <pivotHierarchy dragToData="1" caption="LORDO"/>
    <pivotHierarchy dragToData="1"/>
    <pivotHierarchy dragToData="1"/>
    <pivotHierarchy dragToData="1"/>
    <pivotHierarchy dragToData="1"/>
  </pivotHierarchies>
  <pivotTableStyleInfo name="PivotStyleMedium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TURE]"/>
        <x15:activeTabTopLevelEntity name="[Table1]"/>
        <x15:activeTabTopLevelEntity name="[CLIENTI]"/>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5852704-3907-4B8E-8AE0-45A483AB4061}" autoFormatId="16" applyNumberFormats="0" applyBorderFormats="0" applyFontFormats="0" applyPatternFormats="0" applyAlignmentFormats="0" applyWidthHeightFormats="0">
  <queryTableRefresh nextId="5">
    <queryTableFields count="4">
      <queryTableField id="1" name="CLIENTE" tableColumnId="1"/>
      <queryTableField id="2" name="CITTÀ" tableColumnId="2"/>
      <queryTableField id="3" name="INDIRIZZO" tableColumnId="3"/>
      <queryTableField id="4" name="EMAIL"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301307C-2D13-4783-91B3-B0640E910ADE}" autoFormatId="16" applyNumberFormats="0" applyBorderFormats="0" applyFontFormats="0" applyPatternFormats="0" applyAlignmentFormats="0" applyWidthHeightFormats="0">
  <queryTableRefresh nextId="10">
    <queryTableFields count="9">
      <queryTableField id="1" name="N° FATTURA" tableColumnId="1"/>
      <queryTableField id="2" name="DATA FATTURA" tableColumnId="2"/>
      <queryTableField id="3" name="IMPORTO" tableColumnId="3"/>
      <queryTableField id="4" name="CLIENTE" tableColumnId="4"/>
      <queryTableField id="5" name="OGGETTO" tableColumnId="5"/>
      <queryTableField id="6" name="DATA SCADENZA" tableColumnId="6"/>
      <queryTableField id="7" name="IVA" tableColumnId="7"/>
      <queryTableField id="8" name="LORDO" tableColumnId="8"/>
      <queryTableField id="9" name="STATO"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O" xr10:uid="{0E49E26B-9805-4B26-B8A7-51FADE4B5B60}" sourceName="[FATTURE].[STATO]">
  <pivotTables>
    <pivotTable tabId="5" name="PivotTable1"/>
    <pivotTable tabId="5" name="PivotTable4"/>
    <pivotTable tabId="5" name="PivotTable5"/>
    <pivotTable tabId="5" name="PivotTable6"/>
    <pivotTable tabId="5" name="PivotTable7"/>
    <pivotTable tabId="5" name="PivotTable2"/>
    <pivotTable tabId="5" name="PivotTable3"/>
    <pivotTable tabId="5" name="PivotTable9"/>
    <pivotTable tabId="5" name="PivotTable10"/>
    <pivotTable tabId="5" name="PivotTable11"/>
  </pivotTables>
  <data>
    <olap pivotCacheId="856951592">
      <levels count="2">
        <level uniqueName="[FATTURE].[STATO].[(All)]" sourceCaption="(All)" count="0"/>
        <level uniqueName="[FATTURE].[STATO].[STATO]" sourceCaption="STATO" count="2">
          <ranges>
            <range startItem="0">
              <i n="[FATTURE].[STATO].&amp;[DA PAGARE]" c="DA PAGARE"/>
              <i n="[FATTURE].[STATO].&amp;[PAGATA]" c="PAGATA"/>
            </range>
          </ranges>
        </level>
      </levels>
      <selections count="1">
        <selection n="[FATTURE].[STAT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 xr10:uid="{8E0C0492-308D-43B2-AE65-CF18769B833A}" sourceName="[FATTURE].[CLIENTE]">
  <pivotTables>
    <pivotTable tabId="5" name="PivotTable4"/>
    <pivotTable tabId="5" name="PivotTable1"/>
    <pivotTable tabId="5" name="PivotTable5"/>
    <pivotTable tabId="5" name="PivotTable6"/>
    <pivotTable tabId="5" name="PivotTable7"/>
    <pivotTable tabId="5" name="PivotTable2"/>
    <pivotTable tabId="5" name="PivotTable3"/>
    <pivotTable tabId="5" name="PivotTable9"/>
    <pivotTable tabId="5" name="PivotTable10"/>
    <pivotTable tabId="5" name="PivotTable11"/>
  </pivotTables>
  <data>
    <olap pivotCacheId="856951592">
      <levels count="2">
        <level uniqueName="[FATTURE].[CLIENTE].[(All)]" sourceCaption="(All)" count="0"/>
        <level uniqueName="[FATTURE].[CLIENTE].[CLIENTE]" sourceCaption="CLIENTE" count="8">
          <ranges>
            <range startItem="0">
              <i n="[FATTURE].[CLIENTE].&amp;[ALFA]" c="ALFA"/>
              <i n="[FATTURE].[CLIENTE].&amp;[BETA]" c="BETA"/>
              <i n="[FATTURE].[CLIENTE].&amp;[DELTA]" c="DELTA"/>
              <i n="[FATTURE].[CLIENTE].&amp;[GAMMA]" c="GAMMA"/>
              <i n="[FATTURE].[CLIENTE].&amp;[OMEGA]" c="OMEGA"/>
              <i n="[FATTURE].[CLIENTE].&amp;[ROSSI]" c="ROSSI"/>
              <i n="[FATTURE].[CLIENTE].&amp;[SIGMA]" c="SIGMA"/>
              <i n="[FATTURE].[CLIENTE].&amp;[ZETA]" c="ZETA"/>
            </range>
          </ranges>
        </level>
      </levels>
      <selections count="1">
        <selection n="[FATTURE].[CLIEN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GGETTO" xr10:uid="{3B84AAA9-742A-4756-9C2F-7C87EC6B9B18}" sourceName="[FATTURE].[OGGETTO]">
  <pivotTables>
    <pivotTable tabId="5" name="PivotTable5"/>
    <pivotTable tabId="5" name="PivotTable1"/>
    <pivotTable tabId="5" name="PivotTable4"/>
    <pivotTable tabId="5" name="PivotTable6"/>
    <pivotTable tabId="5" name="PivotTable7"/>
    <pivotTable tabId="5" name="PivotTable2"/>
    <pivotTable tabId="5" name="PivotTable3"/>
    <pivotTable tabId="5" name="PivotTable9"/>
    <pivotTable tabId="5" name="PivotTable10"/>
    <pivotTable tabId="5" name="PivotTable11"/>
  </pivotTables>
  <data>
    <olap pivotCacheId="856951592">
      <levels count="2">
        <level uniqueName="[FATTURE].[OGGETTO].[(All)]" sourceCaption="(All)" count="0"/>
        <level uniqueName="[FATTURE].[OGGETTO].[OGGETTO]" sourceCaption="OGGETTO" count="4">
          <ranges>
            <range startItem="0">
              <i n="[FATTURE].[OGGETTO].&amp;[CONSULENZA]" c="CONSULENZA"/>
              <i n="[FATTURE].[OGGETTO].&amp;[FORMAZIONE]" c="FORMAZIONE"/>
              <i n="[FATTURE].[OGGETTO].&amp;[INTERVENTO]" c="INTERVENTO"/>
              <i n="[FATTURE].[OGGETTO].&amp;[VENDITA]" c="VENDITA"/>
            </range>
          </ranges>
        </level>
      </levels>
      <selections count="1">
        <selection n="[FATTURE].[OGGETTO].[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À" xr10:uid="{7F0FC412-F57D-4F14-809A-64FA97F3A20B}" sourceName="[CLIENTI].[CITTÀ]">
  <pivotTables>
    <pivotTable tabId="5" name="PivotTable3"/>
    <pivotTable tabId="5" name="PivotTable1"/>
    <pivotTable tabId="5" name="PivotTable2"/>
    <pivotTable tabId="5" name="PivotTable4"/>
    <pivotTable tabId="5" name="PivotTable5"/>
    <pivotTable tabId="5" name="PivotTable6"/>
    <pivotTable tabId="5" name="PivotTable7"/>
    <pivotTable tabId="5" name="PivotTable9"/>
    <pivotTable tabId="5" name="PivotTable10"/>
    <pivotTable tabId="5" name="PivotTable11"/>
  </pivotTables>
  <data>
    <olap pivotCacheId="856951592">
      <levels count="2">
        <level uniqueName="[CLIENTI].[CITTÀ].[(All)]" sourceCaption="(All)" count="0"/>
        <level uniqueName="[CLIENTI].[CITTÀ].[CITTÀ]" sourceCaption="CITTÀ" count="7">
          <ranges>
            <range startItem="0">
              <i n="[CLIENTI].[CITTÀ].&amp;[BARI]" c="BARI"/>
              <i n="[CLIENTI].[CITTÀ].&amp;[CAGLIARI]" c="CAGLIARI"/>
              <i n="[CLIENTI].[CITTÀ].&amp;[MILANO]" c="MILANO"/>
              <i n="[CLIENTI].[CITTÀ].&amp;[NAPOLI]" c="NAPOLI"/>
              <i n="[CLIENTI].[CITTÀ].&amp;[PALERMO]" c="PALERMO"/>
              <i n="[CLIENTI].[CITTÀ].&amp;[ROMA]" c="ROMA"/>
              <i n="[CLIENTI].[CITTÀ].&amp;[VERONA]" c="VERONA"/>
            </range>
          </ranges>
        </level>
      </levels>
      <selections count="1">
        <selection n="[CLIENTI].[CITTÀ].[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xr10:uid="{421014F2-522C-40BD-98C3-C9D9C24E82D9}" cache="Slicer_STATO" caption="STATO" columnCount="2" level="1" style="SlicerStyleDark3" rowHeight="234950"/>
  <slicer name="CLIENTE" xr10:uid="{26985641-D417-4BD7-A6D8-986AABECA357}" cache="Slicer_CLIENTE" caption="CLIENTE" columnCount="2" level="1" style="SlicerStyleDark3" rowHeight="234950"/>
  <slicer name="OGGETTO" xr10:uid="{E04B8957-ED23-459C-B5EA-CF50A3A6C5E4}" cache="Slicer_OGGETTO" caption="OGGETTO" level="1" style="SlicerStyleDark3" rowHeight="234950"/>
  <slicer name="CITTÀ" xr10:uid="{31FCCE22-DE57-4880-AE84-4B958457EB72}" cache="Slicer_CITTÀ" caption="CITTÀ" columnCount="2" level="1"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1" xr10:uid="{0131F1D6-3046-41B1-B18E-859966D2BC40}" cache="Slicer_STATO" caption="STATO" columnCount="2" level="1" style="SlicerStyleDark3" rowHeight="234950"/>
  <slicer name="CLIENTE 1" xr10:uid="{6B5011F0-66D2-461E-98F8-3C1FFB5C99E1}" cache="Slicer_CLIENTE" caption="CLIENTE" columnCount="2" level="1" style="SlicerStyleDark3" rowHeight="234950"/>
  <slicer name="OGGETTO 1" xr10:uid="{7666593B-EB3A-4E81-9C3D-D6F29ACE0E00}" cache="Slicer_OGGETTO" caption="OGGETTO" level="1" style="SlicerStyleDark3" rowHeight="234950"/>
  <slicer name="CITTÀ 1" xr10:uid="{216A8C19-DDE1-4B19-B88D-831489A4C95B}" cache="Slicer_CITTÀ" caption="CITTÀ" columnCount="2" level="1" style="SlicerStyleDark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4" xr10:uid="{E0BA6FE4-3B23-48CD-9E67-D0969BE5B7D8}" cache="Slicer_STATO" caption="STATO" columnCount="2" level="1" style="SlicerStyleDark3" rowHeight="234950"/>
  <slicer name="CLIENTE 4" xr10:uid="{9DEC1ADD-F137-4B36-9745-4BC5B783D57B}" cache="Slicer_CLIENTE" caption="CLIENTE" columnCount="2" level="1" style="SlicerStyleDark3" rowHeight="234950"/>
  <slicer name="OGGETTO 4" xr10:uid="{C673EA1A-10DA-443B-B84F-6ED581FF18A7}" cache="Slicer_OGGETTO" caption="OGGETTO" level="1" style="SlicerStyleDark3" rowHeight="234950"/>
  <slicer name="CITTÀ 4" xr10:uid="{8FDC3AFE-B267-45DB-A2E8-74791DDB2D3C}" cache="Slicer_CITTÀ" caption="CITTÀ" columnCount="2" level="1" style="SlicerStyleDark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3" xr10:uid="{09EBD803-DDD1-457F-A067-9C0F621B270D}" cache="Slicer_STATO" caption="STATO" columnCount="2" level="1" style="SlicerStyleDark3" rowHeight="234950"/>
  <slicer name="CLIENTE 3" xr10:uid="{987BD637-CBCF-4FE2-94E4-F2AB78BE55F0}" cache="Slicer_CLIENTE" caption="CLIENTE" columnCount="2" level="1" style="SlicerStyleDark3" rowHeight="234950"/>
  <slicer name="OGGETTO 3" xr10:uid="{AE2A0FE6-A79E-4B5C-B7E6-667851A67707}" cache="Slicer_OGGETTO" caption="OGGETTO" level="1" style="SlicerStyleDark3" rowHeight="234950"/>
  <slicer name="CITTÀ 3" xr10:uid="{77841431-2753-4813-9CB0-C6B2D1472E02}" cache="Slicer_CITTÀ" caption="CITTÀ" columnCount="2" level="1" style="SlicerStyleDark3"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8E552-5588-4D37-8CF8-1451DAC6BB58}" name="Table1" displayName="Table1" ref="A1:F500" totalsRowShown="0" headerRowDxfId="80" dataDxfId="79">
  <autoFilter ref="A1:F500" xr:uid="{EFB8E552-5588-4D37-8CF8-1451DAC6BB58}"/>
  <tableColumns count="6">
    <tableColumn id="1" xr3:uid="{2D3012B5-1995-4772-AE57-D6D8B0BADDEC}" name="N° FATTURA" dataDxfId="78"/>
    <tableColumn id="2" xr3:uid="{0613A51D-2D2A-4875-9177-4EF37B83ECEC}" name="DATA FATTURA" dataDxfId="77"/>
    <tableColumn id="3" xr3:uid="{33953E69-86FA-444E-B17E-A83D3667A8EC}" name="IMPORTO" dataDxfId="76"/>
    <tableColumn id="4" xr3:uid="{3A28A91F-E19E-4EBE-A7A8-6645D16860D8}" name="CLIENTE" dataDxfId="75"/>
    <tableColumn id="5" xr3:uid="{BCAD1A3B-8E65-4730-AB85-08D2D0085A43}" name="OGGETTO" dataDxfId="74"/>
    <tableColumn id="6" xr3:uid="{0C082C3D-00EC-4E74-9A81-223BD6D274FE}" name="DATA SCADENZA" dataDxfId="73">
      <calculatedColumnFormula>B2+60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E77E44-84FF-44CD-A923-4C7DFF0CFE3E}" name="CLIENTI" displayName="CLIENTI" ref="A1:D9" tableType="queryTable" totalsRowShown="0">
  <autoFilter ref="A1:D9" xr:uid="{3EE77E44-84FF-44CD-A923-4C7DFF0CFE3E}"/>
  <tableColumns count="4">
    <tableColumn id="1" xr3:uid="{17FB5359-640D-4F00-8CB8-B6CE6F7D8113}" uniqueName="1" name="CLIENTE" queryTableFieldId="1" dataDxfId="72"/>
    <tableColumn id="2" xr3:uid="{4373A2D0-FF7E-4084-9AD5-4A04B8F7CCD1}" uniqueName="2" name="CITTÀ" queryTableFieldId="2" dataDxfId="71"/>
    <tableColumn id="3" xr3:uid="{5A93ECE8-165D-406B-A895-904A9362EA15}" uniqueName="3" name="INDIRIZZO" queryTableFieldId="3" dataDxfId="70"/>
    <tableColumn id="4" xr3:uid="{8C6F1C4A-8765-4CA0-98CE-44E463A7838B}" uniqueName="4" name="EMAIL" queryTableFieldId="4" dataDxfId="6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7F2349-5A71-497B-A7C1-BF8A4B9169DC}" name="FATTURE" displayName="FATTURE" ref="A1:I500" tableType="queryTable" totalsRowShown="0">
  <autoFilter ref="A1:I500" xr:uid="{3A7F2349-5A71-497B-A7C1-BF8A4B9169DC}"/>
  <tableColumns count="9">
    <tableColumn id="1" xr3:uid="{7018AED9-880A-475B-A450-832EDA39D113}" uniqueName="1" name="N° FATTURA" queryTableFieldId="1"/>
    <tableColumn id="2" xr3:uid="{B5AC99D3-A0EB-4BB9-ACA4-064D0FCB7A93}" uniqueName="2" name="DATA FATTURA" queryTableFieldId="2" dataDxfId="67"/>
    <tableColumn id="3" xr3:uid="{0ABE94BB-1DF7-4E02-91B5-0C32087A49DD}" uniqueName="3" name="IMPORTO" queryTableFieldId="3" dataDxfId="66"/>
    <tableColumn id="4" xr3:uid="{F1B458A6-B607-468E-9FE9-C77D836D98DF}" uniqueName="4" name="CLIENTE" queryTableFieldId="4" dataDxfId="65"/>
    <tableColumn id="5" xr3:uid="{97895419-F234-4E4C-9CA6-13E3DCFFE240}" uniqueName="5" name="OGGETTO" queryTableFieldId="5" dataDxfId="64"/>
    <tableColumn id="6" xr3:uid="{1BF2B9E4-A5ED-4DBB-9DBA-553D66DA1F7C}" uniqueName="6" name="DATA SCADENZA" queryTableFieldId="6" dataDxfId="63"/>
    <tableColumn id="7" xr3:uid="{09C4ACA6-846C-4109-8ED4-7778028C6341}" uniqueName="7" name="IVA" queryTableFieldId="7" dataDxfId="62"/>
    <tableColumn id="8" xr3:uid="{0754C78C-9E35-44AF-9D90-2D123C7FAB80}" uniqueName="8" name="LORDO" queryTableFieldId="8" dataDxfId="61"/>
    <tableColumn id="9" xr3:uid="{2D610FE0-ABF6-46A3-8590-C58FE1EADA6F}" uniqueName="9" name="STATO" queryTableFieldId="9" dataDxfId="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A_FATTURA" xr10:uid="{1678145C-623A-45E1-9B4A-CE3B1743F873}" sourceName="[FATTURE].[DATA FATTURA]">
  <pivotTables>
    <pivotTable tabId="5" name="PivotTable1"/>
    <pivotTable tabId="5" name="PivotTable4"/>
    <pivotTable tabId="5" name="PivotTable5"/>
    <pivotTable tabId="5" name="PivotTable6"/>
    <pivotTable tabId="5" name="PivotTable7"/>
    <pivotTable tabId="5" name="PivotTable2"/>
    <pivotTable tabId="5" name="PivotTable3"/>
    <pivotTable tabId="5" name="PivotTable9"/>
    <pivotTable tabId="5" name="PivotTable10"/>
    <pivotTable tabId="5" name="PivotTable11"/>
  </pivotTables>
  <state minimalRefreshVersion="6" lastRefreshVersion="6" pivotCacheId="179279308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xr10:uid="{28D36671-F6F0-4D57-94B9-E097DFF331C2}" cache="Timeline_DATA_FATTURA" caption="DATA FATTURA" showSelectionLabel="0" showHorizontalScrollbar="0" level="3" selectionLevel="3" scrollPosition="2023-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1" xr10:uid="{01C6986D-1F25-4EB2-88D0-A9880BE4AC82}" cache="Timeline_DATA_FATTURA" caption="DATA FATTURA" showSelectionLabel="0" showHorizontalScrollbar="0" level="3" selectionLevel="3" scrollPosition="2023-01-01T00:00:00" style="TimeSlicerStyleDark3"/>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4" xr10:uid="{F0FC891E-9F95-4527-8966-3DA42F5B315A}" cache="Timeline_DATA_FATTURA" caption="DATA FATTURA" showSelectionLabel="0" showHorizontalScrollbar="0" level="3" selectionLevel="3" scrollPosition="2023-01-01T00:00:00" style="TimeSlicerStyleDark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FATTURA 3" xr10:uid="{407BB43C-715B-45CC-B747-599C8C90B1B4}" cache="Timeline_DATA_FATTURA" caption="DATA FATTURA" showSelectionLabel="0" showHorizontalScrollbar="0" level="3" selectionLevel="3" scrollPosition="2023-01-01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427F-F196-4977-B211-7E9304DC915B}">
  <dimension ref="A1:H500"/>
  <sheetViews>
    <sheetView workbookViewId="0">
      <selection activeCell="F2" sqref="F2"/>
    </sheetView>
  </sheetViews>
  <sheetFormatPr defaultRowHeight="14.4" x14ac:dyDescent="0.3"/>
  <cols>
    <col min="1" max="1" width="19.77734375" style="1" customWidth="1"/>
    <col min="2" max="2" width="24.21875" style="2" customWidth="1"/>
    <col min="3" max="3" width="15.77734375" style="7" customWidth="1"/>
    <col min="4" max="4" width="22.5546875" style="1" customWidth="1"/>
    <col min="5" max="5" width="16.109375" style="1" customWidth="1"/>
    <col min="6" max="6" width="17.21875" style="1" customWidth="1"/>
  </cols>
  <sheetData>
    <row r="1" spans="1:8" x14ac:dyDescent="0.3">
      <c r="A1" s="3" t="s">
        <v>0</v>
      </c>
      <c r="B1" s="4" t="s">
        <v>1</v>
      </c>
      <c r="C1" s="6" t="s">
        <v>17</v>
      </c>
      <c r="D1" s="3" t="s">
        <v>2</v>
      </c>
      <c r="E1" s="3" t="s">
        <v>11</v>
      </c>
      <c r="F1" s="3" t="s">
        <v>16</v>
      </c>
      <c r="G1" s="3"/>
      <c r="H1" s="3"/>
    </row>
    <row r="2" spans="1:8" x14ac:dyDescent="0.3">
      <c r="A2" s="1">
        <v>1</v>
      </c>
      <c r="B2" s="2">
        <v>44927</v>
      </c>
      <c r="C2" s="7">
        <v>100</v>
      </c>
      <c r="D2" s="1" t="s">
        <v>3</v>
      </c>
      <c r="E2" s="1" t="s">
        <v>12</v>
      </c>
      <c r="F2" s="2">
        <f>B2+60</f>
        <v>44987</v>
      </c>
    </row>
    <row r="3" spans="1:8" x14ac:dyDescent="0.3">
      <c r="A3" s="1">
        <v>2</v>
      </c>
      <c r="B3" s="2">
        <v>44954</v>
      </c>
      <c r="C3" s="7">
        <v>120</v>
      </c>
      <c r="D3" s="1" t="s">
        <v>4</v>
      </c>
      <c r="E3" s="1" t="s">
        <v>13</v>
      </c>
      <c r="F3" s="2">
        <f t="shared" ref="F3:F66" si="0">B3+60</f>
        <v>45014</v>
      </c>
    </row>
    <row r="4" spans="1:8" x14ac:dyDescent="0.3">
      <c r="A4" s="1">
        <v>3</v>
      </c>
      <c r="B4" s="2">
        <v>44940</v>
      </c>
      <c r="C4" s="7">
        <v>140</v>
      </c>
      <c r="D4" s="1" t="s">
        <v>5</v>
      </c>
      <c r="E4" s="1" t="s">
        <v>14</v>
      </c>
      <c r="F4" s="2">
        <f t="shared" si="0"/>
        <v>45000</v>
      </c>
    </row>
    <row r="5" spans="1:8" x14ac:dyDescent="0.3">
      <c r="A5" s="1">
        <v>4</v>
      </c>
      <c r="B5" s="2">
        <v>44932</v>
      </c>
      <c r="C5" s="7">
        <v>160</v>
      </c>
      <c r="D5" s="1" t="s">
        <v>6</v>
      </c>
      <c r="E5" s="1" t="s">
        <v>15</v>
      </c>
      <c r="F5" s="2">
        <f t="shared" si="0"/>
        <v>44992</v>
      </c>
    </row>
    <row r="6" spans="1:8" x14ac:dyDescent="0.3">
      <c r="A6" s="1">
        <v>5</v>
      </c>
      <c r="B6" s="2">
        <v>44937</v>
      </c>
      <c r="C6" s="7">
        <v>180</v>
      </c>
      <c r="D6" s="1" t="s">
        <v>3</v>
      </c>
      <c r="E6" s="1" t="s">
        <v>13</v>
      </c>
      <c r="F6" s="2">
        <f t="shared" si="0"/>
        <v>44997</v>
      </c>
    </row>
    <row r="7" spans="1:8" x14ac:dyDescent="0.3">
      <c r="A7" s="1">
        <v>6</v>
      </c>
      <c r="B7" s="2">
        <v>44930</v>
      </c>
      <c r="C7" s="7">
        <v>200</v>
      </c>
      <c r="D7" s="1" t="s">
        <v>7</v>
      </c>
      <c r="E7" s="1" t="s">
        <v>13</v>
      </c>
      <c r="F7" s="2">
        <f t="shared" si="0"/>
        <v>44990</v>
      </c>
    </row>
    <row r="8" spans="1:8" x14ac:dyDescent="0.3">
      <c r="A8" s="1">
        <v>7</v>
      </c>
      <c r="B8" s="2">
        <v>44932</v>
      </c>
      <c r="C8" s="7">
        <v>220</v>
      </c>
      <c r="D8" s="1" t="s">
        <v>3</v>
      </c>
      <c r="E8" s="1" t="s">
        <v>15</v>
      </c>
      <c r="F8" s="2">
        <f t="shared" si="0"/>
        <v>44992</v>
      </c>
    </row>
    <row r="9" spans="1:8" x14ac:dyDescent="0.3">
      <c r="A9" s="1">
        <v>8</v>
      </c>
      <c r="B9" s="2">
        <v>44930</v>
      </c>
      <c r="C9" s="7">
        <v>240</v>
      </c>
      <c r="D9" s="1" t="s">
        <v>6</v>
      </c>
      <c r="E9" s="1" t="s">
        <v>12</v>
      </c>
      <c r="F9" s="2">
        <f t="shared" si="0"/>
        <v>44990</v>
      </c>
    </row>
    <row r="10" spans="1:8" x14ac:dyDescent="0.3">
      <c r="A10" s="1">
        <v>9</v>
      </c>
      <c r="B10" s="2">
        <v>44941</v>
      </c>
      <c r="C10" s="7">
        <v>260</v>
      </c>
      <c r="D10" s="1" t="s">
        <v>8</v>
      </c>
      <c r="E10" s="1" t="s">
        <v>14</v>
      </c>
      <c r="F10" s="2">
        <f t="shared" si="0"/>
        <v>45001</v>
      </c>
    </row>
    <row r="11" spans="1:8" x14ac:dyDescent="0.3">
      <c r="A11" s="1">
        <v>10</v>
      </c>
      <c r="B11" s="2">
        <v>44939</v>
      </c>
      <c r="C11" s="7">
        <v>280</v>
      </c>
      <c r="D11" s="1" t="s">
        <v>9</v>
      </c>
      <c r="E11" s="1" t="s">
        <v>14</v>
      </c>
      <c r="F11" s="2">
        <f t="shared" si="0"/>
        <v>44999</v>
      </c>
    </row>
    <row r="12" spans="1:8" x14ac:dyDescent="0.3">
      <c r="A12" s="1">
        <v>11</v>
      </c>
      <c r="B12" s="2">
        <v>44954</v>
      </c>
      <c r="C12" s="7">
        <v>300</v>
      </c>
      <c r="D12" s="1" t="s">
        <v>9</v>
      </c>
      <c r="E12" s="1" t="s">
        <v>14</v>
      </c>
      <c r="F12" s="2">
        <f t="shared" si="0"/>
        <v>45014</v>
      </c>
    </row>
    <row r="13" spans="1:8" x14ac:dyDescent="0.3">
      <c r="A13" s="1">
        <v>12</v>
      </c>
      <c r="B13" s="2">
        <v>44951</v>
      </c>
      <c r="C13" s="7">
        <v>320</v>
      </c>
      <c r="D13" s="1" t="s">
        <v>8</v>
      </c>
      <c r="E13" s="1" t="s">
        <v>12</v>
      </c>
      <c r="F13" s="2">
        <f t="shared" si="0"/>
        <v>45011</v>
      </c>
    </row>
    <row r="14" spans="1:8" x14ac:dyDescent="0.3">
      <c r="A14" s="1">
        <v>13</v>
      </c>
      <c r="B14" s="2">
        <v>44937</v>
      </c>
      <c r="C14" s="7">
        <v>340</v>
      </c>
      <c r="D14" s="1" t="s">
        <v>4</v>
      </c>
      <c r="E14" s="1" t="s">
        <v>13</v>
      </c>
      <c r="F14" s="2">
        <f t="shared" si="0"/>
        <v>44997</v>
      </c>
    </row>
    <row r="15" spans="1:8" x14ac:dyDescent="0.3">
      <c r="A15" s="1">
        <v>14</v>
      </c>
      <c r="B15" s="2">
        <v>44939</v>
      </c>
      <c r="C15" s="7">
        <v>360</v>
      </c>
      <c r="D15" s="1" t="s">
        <v>5</v>
      </c>
      <c r="E15" s="1" t="s">
        <v>13</v>
      </c>
      <c r="F15" s="2">
        <f t="shared" si="0"/>
        <v>44999</v>
      </c>
    </row>
    <row r="16" spans="1:8" x14ac:dyDescent="0.3">
      <c r="A16" s="1">
        <v>15</v>
      </c>
      <c r="B16" s="2">
        <v>44940</v>
      </c>
      <c r="C16" s="7">
        <v>380</v>
      </c>
      <c r="D16" s="1" t="s">
        <v>8</v>
      </c>
      <c r="E16" s="1" t="s">
        <v>12</v>
      </c>
      <c r="F16" s="2">
        <f t="shared" si="0"/>
        <v>45000</v>
      </c>
    </row>
    <row r="17" spans="1:6" x14ac:dyDescent="0.3">
      <c r="A17" s="1">
        <v>16</v>
      </c>
      <c r="B17" s="2">
        <v>44954</v>
      </c>
      <c r="C17" s="7">
        <v>400</v>
      </c>
      <c r="D17" s="1" t="s">
        <v>9</v>
      </c>
      <c r="E17" s="1" t="s">
        <v>13</v>
      </c>
      <c r="F17" s="2">
        <f t="shared" si="0"/>
        <v>45014</v>
      </c>
    </row>
    <row r="18" spans="1:6" x14ac:dyDescent="0.3">
      <c r="A18" s="1">
        <v>17</v>
      </c>
      <c r="B18" s="2">
        <v>44935</v>
      </c>
      <c r="C18" s="7">
        <v>420</v>
      </c>
      <c r="D18" s="1" t="s">
        <v>10</v>
      </c>
      <c r="E18" s="1" t="s">
        <v>14</v>
      </c>
      <c r="F18" s="2">
        <f t="shared" si="0"/>
        <v>44995</v>
      </c>
    </row>
    <row r="19" spans="1:6" x14ac:dyDescent="0.3">
      <c r="A19" s="1">
        <v>18</v>
      </c>
      <c r="B19" s="2">
        <v>44931</v>
      </c>
      <c r="C19" s="7">
        <v>440</v>
      </c>
      <c r="D19" s="1" t="s">
        <v>3</v>
      </c>
      <c r="E19" s="1" t="s">
        <v>15</v>
      </c>
      <c r="F19" s="2">
        <f t="shared" si="0"/>
        <v>44991</v>
      </c>
    </row>
    <row r="20" spans="1:6" x14ac:dyDescent="0.3">
      <c r="A20" s="1">
        <v>19</v>
      </c>
      <c r="B20" s="2">
        <v>44938</v>
      </c>
      <c r="C20" s="7">
        <v>460</v>
      </c>
      <c r="D20" s="1" t="s">
        <v>4</v>
      </c>
      <c r="E20" s="1" t="s">
        <v>13</v>
      </c>
      <c r="F20" s="2">
        <f t="shared" si="0"/>
        <v>44998</v>
      </c>
    </row>
    <row r="21" spans="1:6" x14ac:dyDescent="0.3">
      <c r="A21" s="1">
        <v>20</v>
      </c>
      <c r="B21" s="2">
        <v>44934</v>
      </c>
      <c r="C21" s="7">
        <v>480</v>
      </c>
      <c r="D21" s="1" t="s">
        <v>5</v>
      </c>
      <c r="E21" s="1" t="s">
        <v>13</v>
      </c>
      <c r="F21" s="2">
        <f t="shared" si="0"/>
        <v>44994</v>
      </c>
    </row>
    <row r="22" spans="1:6" x14ac:dyDescent="0.3">
      <c r="A22" s="1">
        <v>21</v>
      </c>
      <c r="B22" s="2">
        <v>44931</v>
      </c>
      <c r="C22" s="7">
        <v>500</v>
      </c>
      <c r="D22" s="1" t="s">
        <v>6</v>
      </c>
      <c r="E22" s="1" t="s">
        <v>15</v>
      </c>
      <c r="F22" s="2">
        <f t="shared" si="0"/>
        <v>44991</v>
      </c>
    </row>
    <row r="23" spans="1:6" x14ac:dyDescent="0.3">
      <c r="A23" s="1">
        <v>22</v>
      </c>
      <c r="B23" s="2">
        <v>44930</v>
      </c>
      <c r="C23" s="7">
        <v>520</v>
      </c>
      <c r="D23" s="1" t="s">
        <v>3</v>
      </c>
      <c r="E23" s="1" t="s">
        <v>12</v>
      </c>
      <c r="F23" s="2">
        <f t="shared" si="0"/>
        <v>44990</v>
      </c>
    </row>
    <row r="24" spans="1:6" x14ac:dyDescent="0.3">
      <c r="A24" s="1">
        <v>23</v>
      </c>
      <c r="B24" s="2">
        <v>44940</v>
      </c>
      <c r="C24" s="7">
        <v>540</v>
      </c>
      <c r="D24" s="1" t="s">
        <v>7</v>
      </c>
      <c r="E24" s="1" t="s">
        <v>14</v>
      </c>
      <c r="F24" s="2">
        <f t="shared" si="0"/>
        <v>45000</v>
      </c>
    </row>
    <row r="25" spans="1:6" x14ac:dyDescent="0.3">
      <c r="A25" s="1">
        <v>24</v>
      </c>
      <c r="B25" s="2">
        <v>44934</v>
      </c>
      <c r="C25" s="7">
        <v>560</v>
      </c>
      <c r="D25" s="1" t="s">
        <v>3</v>
      </c>
      <c r="E25" s="1" t="s">
        <v>14</v>
      </c>
      <c r="F25" s="2">
        <f t="shared" si="0"/>
        <v>44994</v>
      </c>
    </row>
    <row r="26" spans="1:6" x14ac:dyDescent="0.3">
      <c r="A26" s="1">
        <v>25</v>
      </c>
      <c r="B26" s="2">
        <v>44936</v>
      </c>
      <c r="C26" s="7">
        <v>580</v>
      </c>
      <c r="D26" s="1" t="s">
        <v>6</v>
      </c>
      <c r="E26" s="1" t="s">
        <v>14</v>
      </c>
      <c r="F26" s="2">
        <f t="shared" si="0"/>
        <v>44996</v>
      </c>
    </row>
    <row r="27" spans="1:6" x14ac:dyDescent="0.3">
      <c r="A27" s="1">
        <v>26</v>
      </c>
      <c r="B27" s="2">
        <v>44935</v>
      </c>
      <c r="C27" s="7">
        <v>600</v>
      </c>
      <c r="D27" s="1" t="s">
        <v>8</v>
      </c>
      <c r="E27" s="1" t="s">
        <v>12</v>
      </c>
      <c r="F27" s="2">
        <f t="shared" si="0"/>
        <v>44995</v>
      </c>
    </row>
    <row r="28" spans="1:6" x14ac:dyDescent="0.3">
      <c r="A28" s="1">
        <v>27</v>
      </c>
      <c r="B28" s="2">
        <v>44938</v>
      </c>
      <c r="C28" s="7">
        <v>620</v>
      </c>
      <c r="D28" s="1" t="s">
        <v>9</v>
      </c>
      <c r="E28" s="1" t="s">
        <v>13</v>
      </c>
      <c r="F28" s="2">
        <f t="shared" si="0"/>
        <v>44998</v>
      </c>
    </row>
    <row r="29" spans="1:6" x14ac:dyDescent="0.3">
      <c r="A29" s="1">
        <v>28</v>
      </c>
      <c r="B29" s="2">
        <v>44951</v>
      </c>
      <c r="C29" s="7">
        <v>640</v>
      </c>
      <c r="D29" s="1" t="s">
        <v>9</v>
      </c>
      <c r="E29" s="1" t="s">
        <v>13</v>
      </c>
      <c r="F29" s="2">
        <f t="shared" si="0"/>
        <v>45011</v>
      </c>
    </row>
    <row r="30" spans="1:6" x14ac:dyDescent="0.3">
      <c r="A30" s="1">
        <v>29</v>
      </c>
      <c r="B30" s="2">
        <v>44951</v>
      </c>
      <c r="C30" s="7">
        <v>660</v>
      </c>
      <c r="D30" s="1" t="s">
        <v>8</v>
      </c>
      <c r="E30" s="1" t="s">
        <v>12</v>
      </c>
      <c r="F30" s="2">
        <f t="shared" si="0"/>
        <v>45011</v>
      </c>
    </row>
    <row r="31" spans="1:6" x14ac:dyDescent="0.3">
      <c r="A31" s="1">
        <v>30</v>
      </c>
      <c r="B31" s="2">
        <v>44940</v>
      </c>
      <c r="C31" s="7">
        <v>680</v>
      </c>
      <c r="D31" s="1" t="s">
        <v>4</v>
      </c>
      <c r="E31" s="1" t="s">
        <v>13</v>
      </c>
      <c r="F31" s="2">
        <f t="shared" si="0"/>
        <v>45000</v>
      </c>
    </row>
    <row r="32" spans="1:6" x14ac:dyDescent="0.3">
      <c r="A32" s="1">
        <v>31</v>
      </c>
      <c r="B32" s="2">
        <v>44936</v>
      </c>
      <c r="C32" s="7">
        <v>700</v>
      </c>
      <c r="D32" s="1" t="s">
        <v>5</v>
      </c>
      <c r="E32" s="1" t="s">
        <v>14</v>
      </c>
      <c r="F32" s="2">
        <f t="shared" si="0"/>
        <v>44996</v>
      </c>
    </row>
    <row r="33" spans="1:6" x14ac:dyDescent="0.3">
      <c r="A33" s="1">
        <v>32</v>
      </c>
      <c r="B33" s="2">
        <v>44939</v>
      </c>
      <c r="C33" s="7">
        <v>720</v>
      </c>
      <c r="D33" s="1" t="s">
        <v>8</v>
      </c>
      <c r="E33" s="1" t="s">
        <v>15</v>
      </c>
      <c r="F33" s="2">
        <f t="shared" si="0"/>
        <v>44999</v>
      </c>
    </row>
    <row r="34" spans="1:6" x14ac:dyDescent="0.3">
      <c r="A34" s="1">
        <v>33</v>
      </c>
      <c r="B34" s="2">
        <v>44933</v>
      </c>
      <c r="C34" s="7">
        <v>740</v>
      </c>
      <c r="D34" s="1" t="s">
        <v>9</v>
      </c>
      <c r="E34" s="1" t="s">
        <v>13</v>
      </c>
      <c r="F34" s="2">
        <f t="shared" si="0"/>
        <v>44993</v>
      </c>
    </row>
    <row r="35" spans="1:6" x14ac:dyDescent="0.3">
      <c r="A35" s="1">
        <v>34</v>
      </c>
      <c r="B35" s="2">
        <v>44939</v>
      </c>
      <c r="C35" s="7">
        <v>760</v>
      </c>
      <c r="D35" s="1" t="s">
        <v>10</v>
      </c>
      <c r="E35" s="1" t="s">
        <v>13</v>
      </c>
      <c r="F35" s="2">
        <f t="shared" si="0"/>
        <v>44999</v>
      </c>
    </row>
    <row r="36" spans="1:6" x14ac:dyDescent="0.3">
      <c r="A36" s="1">
        <v>35</v>
      </c>
      <c r="B36" s="2">
        <v>44939</v>
      </c>
      <c r="C36" s="7">
        <v>780</v>
      </c>
      <c r="D36" s="1" t="s">
        <v>3</v>
      </c>
      <c r="E36" s="1" t="s">
        <v>15</v>
      </c>
      <c r="F36" s="2">
        <f t="shared" si="0"/>
        <v>44999</v>
      </c>
    </row>
    <row r="37" spans="1:6" x14ac:dyDescent="0.3">
      <c r="A37" s="1">
        <v>36</v>
      </c>
      <c r="B37" s="2">
        <v>44939</v>
      </c>
      <c r="C37" s="7">
        <v>800</v>
      </c>
      <c r="D37" s="1" t="s">
        <v>4</v>
      </c>
      <c r="E37" s="1" t="s">
        <v>12</v>
      </c>
      <c r="F37" s="2">
        <f t="shared" si="0"/>
        <v>44999</v>
      </c>
    </row>
    <row r="38" spans="1:6" x14ac:dyDescent="0.3">
      <c r="A38" s="1">
        <v>37</v>
      </c>
      <c r="B38" s="2">
        <v>44954</v>
      </c>
      <c r="C38" s="7">
        <v>820</v>
      </c>
      <c r="D38" s="1" t="s">
        <v>5</v>
      </c>
      <c r="E38" s="1" t="s">
        <v>14</v>
      </c>
      <c r="F38" s="2">
        <f t="shared" si="0"/>
        <v>45014</v>
      </c>
    </row>
    <row r="39" spans="1:6" x14ac:dyDescent="0.3">
      <c r="A39" s="1">
        <v>38</v>
      </c>
      <c r="B39" s="2">
        <v>44927</v>
      </c>
      <c r="C39" s="7">
        <v>840</v>
      </c>
      <c r="D39" s="1" t="s">
        <v>6</v>
      </c>
      <c r="E39" s="1" t="s">
        <v>14</v>
      </c>
      <c r="F39" s="2">
        <f t="shared" si="0"/>
        <v>44987</v>
      </c>
    </row>
    <row r="40" spans="1:6" x14ac:dyDescent="0.3">
      <c r="A40" s="1">
        <v>39</v>
      </c>
      <c r="B40" s="2">
        <v>44937</v>
      </c>
      <c r="C40" s="7">
        <v>860</v>
      </c>
      <c r="D40" s="1" t="s">
        <v>3</v>
      </c>
      <c r="E40" s="1" t="s">
        <v>14</v>
      </c>
      <c r="F40" s="2">
        <f t="shared" si="0"/>
        <v>44997</v>
      </c>
    </row>
    <row r="41" spans="1:6" x14ac:dyDescent="0.3">
      <c r="A41" s="1">
        <v>40</v>
      </c>
      <c r="B41" s="2">
        <v>44933</v>
      </c>
      <c r="C41" s="7">
        <v>880</v>
      </c>
      <c r="D41" s="1" t="s">
        <v>7</v>
      </c>
      <c r="E41" s="1" t="s">
        <v>12</v>
      </c>
      <c r="F41" s="2">
        <f t="shared" si="0"/>
        <v>44993</v>
      </c>
    </row>
    <row r="42" spans="1:6" x14ac:dyDescent="0.3">
      <c r="A42" s="1">
        <v>41</v>
      </c>
      <c r="B42" s="2">
        <v>44937</v>
      </c>
      <c r="C42" s="7">
        <v>900</v>
      </c>
      <c r="D42" s="1" t="s">
        <v>3</v>
      </c>
      <c r="E42" s="1" t="s">
        <v>13</v>
      </c>
      <c r="F42" s="2">
        <f t="shared" si="0"/>
        <v>44997</v>
      </c>
    </row>
    <row r="43" spans="1:6" x14ac:dyDescent="0.3">
      <c r="A43" s="1">
        <v>42</v>
      </c>
      <c r="B43" s="2">
        <v>44933</v>
      </c>
      <c r="C43" s="7">
        <v>920</v>
      </c>
      <c r="D43" s="1" t="s">
        <v>6</v>
      </c>
      <c r="E43" s="1" t="s">
        <v>13</v>
      </c>
      <c r="F43" s="2">
        <f t="shared" si="0"/>
        <v>44993</v>
      </c>
    </row>
    <row r="44" spans="1:6" x14ac:dyDescent="0.3">
      <c r="A44" s="1">
        <v>43</v>
      </c>
      <c r="B44" s="2">
        <v>44940</v>
      </c>
      <c r="C44" s="7">
        <v>940</v>
      </c>
      <c r="D44" s="1" t="s">
        <v>8</v>
      </c>
      <c r="E44" s="1" t="s">
        <v>12</v>
      </c>
      <c r="F44" s="2">
        <f t="shared" si="0"/>
        <v>45000</v>
      </c>
    </row>
    <row r="45" spans="1:6" x14ac:dyDescent="0.3">
      <c r="A45" s="1">
        <v>44</v>
      </c>
      <c r="B45" s="2">
        <v>44931</v>
      </c>
      <c r="C45" s="7">
        <v>960</v>
      </c>
      <c r="D45" s="1" t="s">
        <v>9</v>
      </c>
      <c r="E45" s="1" t="s">
        <v>13</v>
      </c>
      <c r="F45" s="2">
        <f t="shared" si="0"/>
        <v>44991</v>
      </c>
    </row>
    <row r="46" spans="1:6" x14ac:dyDescent="0.3">
      <c r="A46" s="1">
        <v>45</v>
      </c>
      <c r="B46" s="2">
        <v>44954</v>
      </c>
      <c r="C46" s="7">
        <v>980</v>
      </c>
      <c r="D46" s="1" t="s">
        <v>9</v>
      </c>
      <c r="E46" s="1" t="s">
        <v>14</v>
      </c>
      <c r="F46" s="2">
        <f t="shared" si="0"/>
        <v>45014</v>
      </c>
    </row>
    <row r="47" spans="1:6" x14ac:dyDescent="0.3">
      <c r="A47" s="1">
        <v>46</v>
      </c>
      <c r="B47" s="2">
        <v>44938</v>
      </c>
      <c r="C47" s="7">
        <v>1000</v>
      </c>
      <c r="D47" s="1" t="s">
        <v>8</v>
      </c>
      <c r="E47" s="1" t="s">
        <v>15</v>
      </c>
      <c r="F47" s="2">
        <f t="shared" si="0"/>
        <v>44998</v>
      </c>
    </row>
    <row r="48" spans="1:6" x14ac:dyDescent="0.3">
      <c r="A48" s="1">
        <v>47</v>
      </c>
      <c r="B48" s="2">
        <v>44936</v>
      </c>
      <c r="C48" s="7">
        <v>1020</v>
      </c>
      <c r="D48" s="1" t="s">
        <v>4</v>
      </c>
      <c r="E48" s="1" t="s">
        <v>13</v>
      </c>
      <c r="F48" s="2">
        <f t="shared" si="0"/>
        <v>44996</v>
      </c>
    </row>
    <row r="49" spans="1:6" x14ac:dyDescent="0.3">
      <c r="A49" s="1">
        <v>48</v>
      </c>
      <c r="B49" s="2">
        <v>44951</v>
      </c>
      <c r="C49" s="7">
        <v>1040</v>
      </c>
      <c r="D49" s="1" t="s">
        <v>5</v>
      </c>
      <c r="E49" s="1" t="s">
        <v>13</v>
      </c>
      <c r="F49" s="2">
        <f t="shared" si="0"/>
        <v>45011</v>
      </c>
    </row>
    <row r="50" spans="1:6" x14ac:dyDescent="0.3">
      <c r="A50" s="1">
        <v>49</v>
      </c>
      <c r="B50" s="2">
        <v>44930</v>
      </c>
      <c r="C50" s="7">
        <v>1060</v>
      </c>
      <c r="D50" s="1" t="s">
        <v>8</v>
      </c>
      <c r="E50" s="1" t="s">
        <v>15</v>
      </c>
      <c r="F50" s="2">
        <f t="shared" si="0"/>
        <v>44990</v>
      </c>
    </row>
    <row r="51" spans="1:6" x14ac:dyDescent="0.3">
      <c r="A51" s="1">
        <v>50</v>
      </c>
      <c r="B51" s="2">
        <v>44935</v>
      </c>
      <c r="C51" s="7">
        <v>1080</v>
      </c>
      <c r="D51" s="1" t="s">
        <v>9</v>
      </c>
      <c r="E51" s="1" t="s">
        <v>12</v>
      </c>
      <c r="F51" s="2">
        <f t="shared" si="0"/>
        <v>44995</v>
      </c>
    </row>
    <row r="52" spans="1:6" x14ac:dyDescent="0.3">
      <c r="A52" s="1">
        <v>51</v>
      </c>
      <c r="B52" s="2">
        <v>44940</v>
      </c>
      <c r="C52" s="7">
        <v>1100</v>
      </c>
      <c r="D52" s="1" t="s">
        <v>10</v>
      </c>
      <c r="E52" s="1" t="s">
        <v>14</v>
      </c>
      <c r="F52" s="2">
        <f t="shared" si="0"/>
        <v>45000</v>
      </c>
    </row>
    <row r="53" spans="1:6" x14ac:dyDescent="0.3">
      <c r="A53" s="1">
        <v>52</v>
      </c>
      <c r="B53" s="2">
        <v>44927</v>
      </c>
      <c r="C53" s="7">
        <v>1120</v>
      </c>
      <c r="D53" s="1" t="s">
        <v>3</v>
      </c>
      <c r="E53" s="1" t="s">
        <v>14</v>
      </c>
      <c r="F53" s="2">
        <f t="shared" si="0"/>
        <v>44987</v>
      </c>
    </row>
    <row r="54" spans="1:6" x14ac:dyDescent="0.3">
      <c r="A54" s="1">
        <v>53</v>
      </c>
      <c r="B54" s="2">
        <v>44938</v>
      </c>
      <c r="C54" s="7">
        <v>1140</v>
      </c>
      <c r="D54" s="1" t="s">
        <v>4</v>
      </c>
      <c r="E54" s="1" t="s">
        <v>14</v>
      </c>
      <c r="F54" s="2">
        <f t="shared" si="0"/>
        <v>44998</v>
      </c>
    </row>
    <row r="55" spans="1:6" x14ac:dyDescent="0.3">
      <c r="A55" s="1">
        <v>54</v>
      </c>
      <c r="B55" s="2">
        <v>44928</v>
      </c>
      <c r="C55" s="7">
        <v>1160</v>
      </c>
      <c r="D55" s="1" t="s">
        <v>5</v>
      </c>
      <c r="E55" s="1" t="s">
        <v>12</v>
      </c>
      <c r="F55" s="2">
        <f t="shared" si="0"/>
        <v>44988</v>
      </c>
    </row>
    <row r="56" spans="1:6" x14ac:dyDescent="0.3">
      <c r="A56" s="1">
        <v>55</v>
      </c>
      <c r="B56" s="2">
        <v>44938</v>
      </c>
      <c r="C56" s="7">
        <v>1180</v>
      </c>
      <c r="D56" s="1" t="s">
        <v>6</v>
      </c>
      <c r="E56" s="1" t="s">
        <v>13</v>
      </c>
      <c r="F56" s="2">
        <f t="shared" si="0"/>
        <v>44998</v>
      </c>
    </row>
    <row r="57" spans="1:6" x14ac:dyDescent="0.3">
      <c r="A57" s="1">
        <v>56</v>
      </c>
      <c r="B57" s="2">
        <v>44937</v>
      </c>
      <c r="C57" s="7">
        <v>1200</v>
      </c>
      <c r="D57" s="1" t="s">
        <v>3</v>
      </c>
      <c r="E57" s="1" t="s">
        <v>13</v>
      </c>
      <c r="F57" s="2">
        <f t="shared" si="0"/>
        <v>44997</v>
      </c>
    </row>
    <row r="58" spans="1:6" x14ac:dyDescent="0.3">
      <c r="A58" s="1">
        <v>57</v>
      </c>
      <c r="B58" s="2">
        <v>44933</v>
      </c>
      <c r="C58" s="7">
        <v>1220</v>
      </c>
      <c r="D58" s="1" t="s">
        <v>7</v>
      </c>
      <c r="E58" s="1" t="s">
        <v>12</v>
      </c>
      <c r="F58" s="2">
        <f t="shared" si="0"/>
        <v>44993</v>
      </c>
    </row>
    <row r="59" spans="1:6" x14ac:dyDescent="0.3">
      <c r="A59" s="1">
        <v>58</v>
      </c>
      <c r="B59" s="2">
        <v>44930</v>
      </c>
      <c r="C59" s="7">
        <v>1240</v>
      </c>
      <c r="D59" s="1" t="s">
        <v>3</v>
      </c>
      <c r="E59" s="1" t="s">
        <v>13</v>
      </c>
      <c r="F59" s="2">
        <f t="shared" si="0"/>
        <v>44990</v>
      </c>
    </row>
    <row r="60" spans="1:6" x14ac:dyDescent="0.3">
      <c r="A60" s="1">
        <v>59</v>
      </c>
      <c r="B60" s="2">
        <v>44927</v>
      </c>
      <c r="C60" s="7">
        <v>1260</v>
      </c>
      <c r="D60" s="1" t="s">
        <v>6</v>
      </c>
      <c r="E60" s="1" t="s">
        <v>14</v>
      </c>
      <c r="F60" s="2">
        <f t="shared" si="0"/>
        <v>44987</v>
      </c>
    </row>
    <row r="61" spans="1:6" x14ac:dyDescent="0.3">
      <c r="A61" s="1">
        <v>60</v>
      </c>
      <c r="B61" s="2">
        <v>44939</v>
      </c>
      <c r="C61" s="7">
        <v>1280</v>
      </c>
      <c r="D61" s="1" t="s">
        <v>8</v>
      </c>
      <c r="E61" s="1" t="s">
        <v>15</v>
      </c>
      <c r="F61" s="2">
        <f t="shared" si="0"/>
        <v>44999</v>
      </c>
    </row>
    <row r="62" spans="1:6" x14ac:dyDescent="0.3">
      <c r="A62" s="1">
        <v>61</v>
      </c>
      <c r="B62" s="2">
        <v>44929</v>
      </c>
      <c r="C62" s="7">
        <v>1300</v>
      </c>
      <c r="D62" s="1" t="s">
        <v>9</v>
      </c>
      <c r="E62" s="1" t="s">
        <v>13</v>
      </c>
      <c r="F62" s="2">
        <f t="shared" si="0"/>
        <v>44989</v>
      </c>
    </row>
    <row r="63" spans="1:6" x14ac:dyDescent="0.3">
      <c r="A63" s="1">
        <v>62</v>
      </c>
      <c r="B63" s="2">
        <v>44936</v>
      </c>
      <c r="C63" s="7">
        <v>1320</v>
      </c>
      <c r="D63" s="1" t="s">
        <v>9</v>
      </c>
      <c r="E63" s="1" t="s">
        <v>13</v>
      </c>
      <c r="F63" s="2">
        <f t="shared" si="0"/>
        <v>44996</v>
      </c>
    </row>
    <row r="64" spans="1:6" x14ac:dyDescent="0.3">
      <c r="A64" s="1">
        <v>63</v>
      </c>
      <c r="B64" s="2">
        <v>44936</v>
      </c>
      <c r="C64" s="7">
        <v>1340</v>
      </c>
      <c r="D64" s="1" t="s">
        <v>8</v>
      </c>
      <c r="E64" s="1" t="s">
        <v>15</v>
      </c>
      <c r="F64" s="2">
        <f t="shared" si="0"/>
        <v>44996</v>
      </c>
    </row>
    <row r="65" spans="1:6" x14ac:dyDescent="0.3">
      <c r="A65" s="1">
        <v>64</v>
      </c>
      <c r="B65" s="2">
        <v>44933</v>
      </c>
      <c r="C65" s="7">
        <v>1360</v>
      </c>
      <c r="D65" s="1" t="s">
        <v>4</v>
      </c>
      <c r="E65" s="1" t="s">
        <v>12</v>
      </c>
      <c r="F65" s="2">
        <f t="shared" si="0"/>
        <v>44993</v>
      </c>
    </row>
    <row r="66" spans="1:6" x14ac:dyDescent="0.3">
      <c r="A66" s="1">
        <v>65</v>
      </c>
      <c r="B66" s="2">
        <v>44937</v>
      </c>
      <c r="C66" s="7">
        <v>1380</v>
      </c>
      <c r="D66" s="1" t="s">
        <v>5</v>
      </c>
      <c r="E66" s="1" t="s">
        <v>14</v>
      </c>
      <c r="F66" s="2">
        <f t="shared" si="0"/>
        <v>44997</v>
      </c>
    </row>
    <row r="67" spans="1:6" x14ac:dyDescent="0.3">
      <c r="A67" s="1">
        <v>66</v>
      </c>
      <c r="B67" s="2">
        <v>44930</v>
      </c>
      <c r="C67" s="7">
        <v>1400</v>
      </c>
      <c r="D67" s="1" t="s">
        <v>8</v>
      </c>
      <c r="E67" s="1" t="s">
        <v>14</v>
      </c>
      <c r="F67" s="2">
        <f t="shared" ref="F67:F130" si="1">B67+60</f>
        <v>44990</v>
      </c>
    </row>
    <row r="68" spans="1:6" x14ac:dyDescent="0.3">
      <c r="A68" s="1">
        <v>67</v>
      </c>
      <c r="B68" s="2">
        <v>44929</v>
      </c>
      <c r="C68" s="7">
        <v>1420</v>
      </c>
      <c r="D68" s="1" t="s">
        <v>9</v>
      </c>
      <c r="E68" s="1" t="s">
        <v>14</v>
      </c>
      <c r="F68" s="2">
        <f t="shared" si="1"/>
        <v>44989</v>
      </c>
    </row>
    <row r="69" spans="1:6" x14ac:dyDescent="0.3">
      <c r="A69" s="1">
        <v>68</v>
      </c>
      <c r="B69" s="2">
        <v>44937</v>
      </c>
      <c r="C69" s="7">
        <v>1440</v>
      </c>
      <c r="D69" s="1" t="s">
        <v>10</v>
      </c>
      <c r="E69" s="1" t="s">
        <v>12</v>
      </c>
      <c r="F69" s="2">
        <f t="shared" si="1"/>
        <v>44997</v>
      </c>
    </row>
    <row r="70" spans="1:6" x14ac:dyDescent="0.3">
      <c r="A70" s="1">
        <v>69</v>
      </c>
      <c r="B70" s="2">
        <v>44931</v>
      </c>
      <c r="C70" s="7">
        <v>1460</v>
      </c>
      <c r="D70" s="1" t="s">
        <v>3</v>
      </c>
      <c r="E70" s="1" t="s">
        <v>13</v>
      </c>
      <c r="F70" s="2">
        <f t="shared" si="1"/>
        <v>44991</v>
      </c>
    </row>
    <row r="71" spans="1:6" x14ac:dyDescent="0.3">
      <c r="A71" s="1">
        <v>70</v>
      </c>
      <c r="B71" s="2">
        <v>44927</v>
      </c>
      <c r="C71" s="7">
        <v>1480</v>
      </c>
      <c r="D71" s="1" t="s">
        <v>4</v>
      </c>
      <c r="E71" s="1" t="s">
        <v>13</v>
      </c>
      <c r="F71" s="2">
        <f t="shared" si="1"/>
        <v>44987</v>
      </c>
    </row>
    <row r="72" spans="1:6" x14ac:dyDescent="0.3">
      <c r="A72" s="1">
        <v>71</v>
      </c>
      <c r="B72" s="2">
        <v>44927</v>
      </c>
      <c r="C72" s="7">
        <v>1500</v>
      </c>
      <c r="D72" s="1" t="s">
        <v>5</v>
      </c>
      <c r="E72" s="1" t="s">
        <v>12</v>
      </c>
      <c r="F72" s="2">
        <f t="shared" si="1"/>
        <v>44987</v>
      </c>
    </row>
    <row r="73" spans="1:6" x14ac:dyDescent="0.3">
      <c r="A73" s="1">
        <v>72</v>
      </c>
      <c r="B73" s="2">
        <v>44940</v>
      </c>
      <c r="C73" s="7">
        <v>1520</v>
      </c>
      <c r="D73" s="1" t="s">
        <v>6</v>
      </c>
      <c r="E73" s="1" t="s">
        <v>13</v>
      </c>
      <c r="F73" s="2">
        <f t="shared" si="1"/>
        <v>45000</v>
      </c>
    </row>
    <row r="74" spans="1:6" x14ac:dyDescent="0.3">
      <c r="A74" s="1">
        <v>73</v>
      </c>
      <c r="B74" s="2">
        <v>44937</v>
      </c>
      <c r="C74" s="7">
        <v>1540</v>
      </c>
      <c r="D74" s="1" t="s">
        <v>3</v>
      </c>
      <c r="E74" s="1" t="s">
        <v>14</v>
      </c>
      <c r="F74" s="2">
        <f t="shared" si="1"/>
        <v>44997</v>
      </c>
    </row>
    <row r="75" spans="1:6" x14ac:dyDescent="0.3">
      <c r="A75" s="1">
        <v>74</v>
      </c>
      <c r="B75" s="2">
        <v>44931</v>
      </c>
      <c r="C75" s="7">
        <v>1560</v>
      </c>
      <c r="D75" s="1" t="s">
        <v>7</v>
      </c>
      <c r="E75" s="1" t="s">
        <v>15</v>
      </c>
      <c r="F75" s="2">
        <f t="shared" si="1"/>
        <v>44991</v>
      </c>
    </row>
    <row r="76" spans="1:6" x14ac:dyDescent="0.3">
      <c r="A76" s="1">
        <v>75</v>
      </c>
      <c r="B76" s="2">
        <v>44931</v>
      </c>
      <c r="C76" s="7">
        <v>1580</v>
      </c>
      <c r="D76" s="1" t="s">
        <v>3</v>
      </c>
      <c r="E76" s="1" t="s">
        <v>13</v>
      </c>
      <c r="F76" s="2">
        <f t="shared" si="1"/>
        <v>44991</v>
      </c>
    </row>
    <row r="77" spans="1:6" x14ac:dyDescent="0.3">
      <c r="A77" s="1">
        <v>76</v>
      </c>
      <c r="B77" s="2">
        <v>44934</v>
      </c>
      <c r="C77" s="7">
        <v>1600</v>
      </c>
      <c r="D77" s="1" t="s">
        <v>6</v>
      </c>
      <c r="E77" s="1" t="s">
        <v>13</v>
      </c>
      <c r="F77" s="2">
        <f t="shared" si="1"/>
        <v>44994</v>
      </c>
    </row>
    <row r="78" spans="1:6" x14ac:dyDescent="0.3">
      <c r="A78" s="1">
        <v>77</v>
      </c>
      <c r="B78" s="2">
        <v>44931</v>
      </c>
      <c r="C78" s="7">
        <v>1620</v>
      </c>
      <c r="D78" s="1" t="s">
        <v>8</v>
      </c>
      <c r="E78" s="1" t="s">
        <v>15</v>
      </c>
      <c r="F78" s="2">
        <f t="shared" si="1"/>
        <v>44991</v>
      </c>
    </row>
    <row r="79" spans="1:6" x14ac:dyDescent="0.3">
      <c r="A79" s="1">
        <v>78</v>
      </c>
      <c r="B79" s="2">
        <v>44939</v>
      </c>
      <c r="C79" s="7">
        <v>1640</v>
      </c>
      <c r="D79" s="1" t="s">
        <v>9</v>
      </c>
      <c r="E79" s="1" t="s">
        <v>12</v>
      </c>
      <c r="F79" s="2">
        <f t="shared" si="1"/>
        <v>44999</v>
      </c>
    </row>
    <row r="80" spans="1:6" x14ac:dyDescent="0.3">
      <c r="A80" s="1">
        <v>79</v>
      </c>
      <c r="B80" s="2">
        <v>44937</v>
      </c>
      <c r="C80" s="7">
        <v>1660</v>
      </c>
      <c r="D80" s="1" t="s">
        <v>9</v>
      </c>
      <c r="E80" s="1" t="s">
        <v>14</v>
      </c>
      <c r="F80" s="2">
        <f t="shared" si="1"/>
        <v>44997</v>
      </c>
    </row>
    <row r="81" spans="1:6" x14ac:dyDescent="0.3">
      <c r="A81" s="1">
        <v>80</v>
      </c>
      <c r="B81" s="2">
        <v>44928</v>
      </c>
      <c r="C81" s="7">
        <v>1680</v>
      </c>
      <c r="D81" s="1" t="s">
        <v>8</v>
      </c>
      <c r="E81" s="1" t="s">
        <v>14</v>
      </c>
      <c r="F81" s="2">
        <f t="shared" si="1"/>
        <v>44988</v>
      </c>
    </row>
    <row r="82" spans="1:6" x14ac:dyDescent="0.3">
      <c r="A82" s="1">
        <v>81</v>
      </c>
      <c r="B82" s="2">
        <v>44936</v>
      </c>
      <c r="C82" s="7">
        <v>1700</v>
      </c>
      <c r="D82" s="1" t="s">
        <v>4</v>
      </c>
      <c r="E82" s="1" t="s">
        <v>14</v>
      </c>
      <c r="F82" s="2">
        <f t="shared" si="1"/>
        <v>44996</v>
      </c>
    </row>
    <row r="83" spans="1:6" x14ac:dyDescent="0.3">
      <c r="A83" s="1">
        <v>82</v>
      </c>
      <c r="B83" s="2">
        <v>44937</v>
      </c>
      <c r="C83" s="7">
        <v>1720</v>
      </c>
      <c r="D83" s="1" t="s">
        <v>5</v>
      </c>
      <c r="E83" s="1" t="s">
        <v>12</v>
      </c>
      <c r="F83" s="2">
        <f t="shared" si="1"/>
        <v>44997</v>
      </c>
    </row>
    <row r="84" spans="1:6" x14ac:dyDescent="0.3">
      <c r="A84" s="1">
        <v>83</v>
      </c>
      <c r="B84" s="2">
        <v>44954</v>
      </c>
      <c r="C84" s="7">
        <v>1740</v>
      </c>
      <c r="D84" s="1" t="s">
        <v>8</v>
      </c>
      <c r="E84" s="1" t="s">
        <v>13</v>
      </c>
      <c r="F84" s="2">
        <f t="shared" si="1"/>
        <v>45014</v>
      </c>
    </row>
    <row r="85" spans="1:6" x14ac:dyDescent="0.3">
      <c r="A85" s="1">
        <v>84</v>
      </c>
      <c r="B85" s="2">
        <v>44939</v>
      </c>
      <c r="C85" s="7">
        <v>1760</v>
      </c>
      <c r="D85" s="1" t="s">
        <v>9</v>
      </c>
      <c r="E85" s="1" t="s">
        <v>13</v>
      </c>
      <c r="F85" s="2">
        <f t="shared" si="1"/>
        <v>44999</v>
      </c>
    </row>
    <row r="86" spans="1:6" x14ac:dyDescent="0.3">
      <c r="A86" s="1">
        <v>85</v>
      </c>
      <c r="B86" s="2">
        <v>44930</v>
      </c>
      <c r="C86" s="7">
        <v>1780</v>
      </c>
      <c r="D86" s="1" t="s">
        <v>10</v>
      </c>
      <c r="E86" s="1" t="s">
        <v>12</v>
      </c>
      <c r="F86" s="2">
        <f t="shared" si="1"/>
        <v>44990</v>
      </c>
    </row>
    <row r="87" spans="1:6" x14ac:dyDescent="0.3">
      <c r="A87" s="1">
        <v>86</v>
      </c>
      <c r="B87" s="2">
        <v>44938</v>
      </c>
      <c r="C87" s="7">
        <v>1800</v>
      </c>
      <c r="D87" s="1" t="s">
        <v>3</v>
      </c>
      <c r="E87" s="1" t="s">
        <v>13</v>
      </c>
      <c r="F87" s="2">
        <f t="shared" si="1"/>
        <v>44998</v>
      </c>
    </row>
    <row r="88" spans="1:6" x14ac:dyDescent="0.3">
      <c r="A88" s="1">
        <v>87</v>
      </c>
      <c r="B88" s="2">
        <v>44929</v>
      </c>
      <c r="C88" s="7">
        <v>1820</v>
      </c>
      <c r="D88" s="1" t="s">
        <v>4</v>
      </c>
      <c r="E88" s="1" t="s">
        <v>14</v>
      </c>
      <c r="F88" s="2">
        <f t="shared" si="1"/>
        <v>44989</v>
      </c>
    </row>
    <row r="89" spans="1:6" x14ac:dyDescent="0.3">
      <c r="A89" s="1">
        <v>88</v>
      </c>
      <c r="B89" s="2">
        <v>44939</v>
      </c>
      <c r="C89" s="7">
        <v>1840</v>
      </c>
      <c r="D89" s="1" t="s">
        <v>5</v>
      </c>
      <c r="E89" s="1" t="s">
        <v>15</v>
      </c>
      <c r="F89" s="2">
        <f t="shared" si="1"/>
        <v>44999</v>
      </c>
    </row>
    <row r="90" spans="1:6" x14ac:dyDescent="0.3">
      <c r="A90" s="1">
        <v>89</v>
      </c>
      <c r="B90" s="2">
        <v>44951</v>
      </c>
      <c r="C90" s="7">
        <v>1860</v>
      </c>
      <c r="D90" s="1" t="s">
        <v>6</v>
      </c>
      <c r="E90" s="1" t="s">
        <v>13</v>
      </c>
      <c r="F90" s="2">
        <f t="shared" si="1"/>
        <v>45011</v>
      </c>
    </row>
    <row r="91" spans="1:6" x14ac:dyDescent="0.3">
      <c r="A91" s="1">
        <v>90</v>
      </c>
      <c r="B91" s="2">
        <v>44933</v>
      </c>
      <c r="C91" s="7">
        <v>1880</v>
      </c>
      <c r="D91" s="1" t="s">
        <v>3</v>
      </c>
      <c r="E91" s="1" t="s">
        <v>13</v>
      </c>
      <c r="F91" s="2">
        <f t="shared" si="1"/>
        <v>44993</v>
      </c>
    </row>
    <row r="92" spans="1:6" x14ac:dyDescent="0.3">
      <c r="A92" s="1">
        <v>91</v>
      </c>
      <c r="B92" s="2">
        <v>44937</v>
      </c>
      <c r="C92" s="7">
        <v>1900</v>
      </c>
      <c r="D92" s="1" t="s">
        <v>7</v>
      </c>
      <c r="E92" s="1" t="s">
        <v>15</v>
      </c>
      <c r="F92" s="2">
        <f t="shared" si="1"/>
        <v>44997</v>
      </c>
    </row>
    <row r="93" spans="1:6" x14ac:dyDescent="0.3">
      <c r="A93" s="1">
        <v>92</v>
      </c>
      <c r="B93" s="2">
        <v>44930</v>
      </c>
      <c r="C93" s="7">
        <v>1920</v>
      </c>
      <c r="D93" s="1" t="s">
        <v>3</v>
      </c>
      <c r="E93" s="1" t="s">
        <v>12</v>
      </c>
      <c r="F93" s="2">
        <f t="shared" si="1"/>
        <v>44990</v>
      </c>
    </row>
    <row r="94" spans="1:6" x14ac:dyDescent="0.3">
      <c r="A94" s="1">
        <v>93</v>
      </c>
      <c r="B94" s="2">
        <v>44951</v>
      </c>
      <c r="C94" s="7">
        <v>1940</v>
      </c>
      <c r="D94" s="1" t="s">
        <v>6</v>
      </c>
      <c r="E94" s="1" t="s">
        <v>14</v>
      </c>
      <c r="F94" s="2">
        <f t="shared" si="1"/>
        <v>45011</v>
      </c>
    </row>
    <row r="95" spans="1:6" x14ac:dyDescent="0.3">
      <c r="A95" s="1">
        <v>94</v>
      </c>
      <c r="B95" s="2">
        <v>44935</v>
      </c>
      <c r="C95" s="7">
        <v>1960</v>
      </c>
      <c r="D95" s="1" t="s">
        <v>8</v>
      </c>
      <c r="E95" s="1" t="s">
        <v>14</v>
      </c>
      <c r="F95" s="2">
        <f t="shared" si="1"/>
        <v>44995</v>
      </c>
    </row>
    <row r="96" spans="1:6" x14ac:dyDescent="0.3">
      <c r="A96" s="1">
        <v>95</v>
      </c>
      <c r="B96" s="2">
        <v>44940</v>
      </c>
      <c r="C96" s="7">
        <v>1980</v>
      </c>
      <c r="D96" s="1" t="s">
        <v>9</v>
      </c>
      <c r="E96" s="1" t="s">
        <v>14</v>
      </c>
      <c r="F96" s="2">
        <f t="shared" si="1"/>
        <v>45000</v>
      </c>
    </row>
    <row r="97" spans="1:6" x14ac:dyDescent="0.3">
      <c r="A97" s="1">
        <v>96</v>
      </c>
      <c r="B97" s="2">
        <v>44954</v>
      </c>
      <c r="C97" s="7">
        <v>2000</v>
      </c>
      <c r="D97" s="1" t="s">
        <v>9</v>
      </c>
      <c r="E97" s="1" t="s">
        <v>12</v>
      </c>
      <c r="F97" s="2">
        <f t="shared" si="1"/>
        <v>45014</v>
      </c>
    </row>
    <row r="98" spans="1:6" x14ac:dyDescent="0.3">
      <c r="A98" s="1">
        <v>97</v>
      </c>
      <c r="B98" s="2">
        <v>44939</v>
      </c>
      <c r="C98" s="7">
        <v>2020</v>
      </c>
      <c r="D98" s="1" t="s">
        <v>8</v>
      </c>
      <c r="E98" s="1" t="s">
        <v>13</v>
      </c>
      <c r="F98" s="2">
        <f t="shared" si="1"/>
        <v>44999</v>
      </c>
    </row>
    <row r="99" spans="1:6" x14ac:dyDescent="0.3">
      <c r="A99" s="1">
        <v>98</v>
      </c>
      <c r="B99" s="2">
        <v>44929</v>
      </c>
      <c r="C99" s="7">
        <v>2040</v>
      </c>
      <c r="D99" s="1" t="s">
        <v>4</v>
      </c>
      <c r="E99" s="1" t="s">
        <v>13</v>
      </c>
      <c r="F99" s="2">
        <f t="shared" si="1"/>
        <v>44989</v>
      </c>
    </row>
    <row r="100" spans="1:6" x14ac:dyDescent="0.3">
      <c r="A100" s="1">
        <v>99</v>
      </c>
      <c r="B100" s="2">
        <v>44932</v>
      </c>
      <c r="C100" s="7">
        <v>2060</v>
      </c>
      <c r="D100" s="1" t="s">
        <v>5</v>
      </c>
      <c r="E100" s="1" t="s">
        <v>12</v>
      </c>
      <c r="F100" s="2">
        <f t="shared" si="1"/>
        <v>44992</v>
      </c>
    </row>
    <row r="101" spans="1:6" x14ac:dyDescent="0.3">
      <c r="A101" s="1">
        <v>100</v>
      </c>
      <c r="B101" s="2">
        <v>44951</v>
      </c>
      <c r="C101" s="7">
        <v>2080</v>
      </c>
      <c r="D101" s="1" t="s">
        <v>8</v>
      </c>
      <c r="E101" s="1" t="s">
        <v>13</v>
      </c>
      <c r="F101" s="2">
        <f t="shared" si="1"/>
        <v>45011</v>
      </c>
    </row>
    <row r="102" spans="1:6" x14ac:dyDescent="0.3">
      <c r="A102" s="1">
        <v>101</v>
      </c>
      <c r="B102" s="2">
        <v>44940</v>
      </c>
      <c r="C102" s="7">
        <v>2100</v>
      </c>
      <c r="D102" s="1" t="s">
        <v>9</v>
      </c>
      <c r="E102" s="1" t="s">
        <v>14</v>
      </c>
      <c r="F102" s="2">
        <f t="shared" si="1"/>
        <v>45000</v>
      </c>
    </row>
    <row r="103" spans="1:6" x14ac:dyDescent="0.3">
      <c r="A103" s="1">
        <v>102</v>
      </c>
      <c r="B103" s="2">
        <v>44932</v>
      </c>
      <c r="C103" s="7">
        <v>2120</v>
      </c>
      <c r="D103" s="1" t="s">
        <v>10</v>
      </c>
      <c r="E103" s="1" t="s">
        <v>15</v>
      </c>
      <c r="F103" s="2">
        <f t="shared" si="1"/>
        <v>44992</v>
      </c>
    </row>
    <row r="104" spans="1:6" x14ac:dyDescent="0.3">
      <c r="A104" s="1">
        <v>103</v>
      </c>
      <c r="B104" s="2">
        <v>44933</v>
      </c>
      <c r="C104" s="7">
        <v>2140</v>
      </c>
      <c r="D104" s="1" t="s">
        <v>3</v>
      </c>
      <c r="E104" s="1" t="s">
        <v>13</v>
      </c>
      <c r="F104" s="2">
        <f t="shared" si="1"/>
        <v>44993</v>
      </c>
    </row>
    <row r="105" spans="1:6" x14ac:dyDescent="0.3">
      <c r="A105" s="1">
        <v>104</v>
      </c>
      <c r="B105" s="2">
        <v>44930</v>
      </c>
      <c r="C105" s="7">
        <v>2160</v>
      </c>
      <c r="D105" s="1" t="s">
        <v>4</v>
      </c>
      <c r="E105" s="1" t="s">
        <v>13</v>
      </c>
      <c r="F105" s="2">
        <f t="shared" si="1"/>
        <v>44990</v>
      </c>
    </row>
    <row r="106" spans="1:6" x14ac:dyDescent="0.3">
      <c r="A106" s="1">
        <v>105</v>
      </c>
      <c r="B106" s="2">
        <v>44928</v>
      </c>
      <c r="C106" s="7">
        <v>2180</v>
      </c>
      <c r="D106" s="1" t="s">
        <v>5</v>
      </c>
      <c r="E106" s="1" t="s">
        <v>15</v>
      </c>
      <c r="F106" s="2">
        <f t="shared" si="1"/>
        <v>44988</v>
      </c>
    </row>
    <row r="107" spans="1:6" x14ac:dyDescent="0.3">
      <c r="A107" s="1">
        <v>106</v>
      </c>
      <c r="B107" s="2">
        <v>44937</v>
      </c>
      <c r="C107" s="7">
        <v>2200</v>
      </c>
      <c r="D107" s="1" t="s">
        <v>6</v>
      </c>
      <c r="E107" s="1" t="s">
        <v>12</v>
      </c>
      <c r="F107" s="2">
        <f t="shared" si="1"/>
        <v>44997</v>
      </c>
    </row>
    <row r="108" spans="1:6" x14ac:dyDescent="0.3">
      <c r="A108" s="1">
        <v>107</v>
      </c>
      <c r="B108" s="2">
        <v>44937</v>
      </c>
      <c r="C108" s="7">
        <v>2220</v>
      </c>
      <c r="D108" s="1" t="s">
        <v>3</v>
      </c>
      <c r="E108" s="1" t="s">
        <v>14</v>
      </c>
      <c r="F108" s="2">
        <f t="shared" si="1"/>
        <v>44997</v>
      </c>
    </row>
    <row r="109" spans="1:6" x14ac:dyDescent="0.3">
      <c r="A109" s="1">
        <v>108</v>
      </c>
      <c r="B109" s="2">
        <v>44951</v>
      </c>
      <c r="C109" s="7">
        <v>2240</v>
      </c>
      <c r="D109" s="1" t="s">
        <v>7</v>
      </c>
      <c r="E109" s="1" t="s">
        <v>14</v>
      </c>
      <c r="F109" s="2">
        <f t="shared" si="1"/>
        <v>45011</v>
      </c>
    </row>
    <row r="110" spans="1:6" x14ac:dyDescent="0.3">
      <c r="A110" s="1">
        <v>109</v>
      </c>
      <c r="B110" s="2">
        <v>44954</v>
      </c>
      <c r="C110" s="7">
        <v>2260</v>
      </c>
      <c r="D110" s="1" t="s">
        <v>3</v>
      </c>
      <c r="E110" s="1" t="s">
        <v>14</v>
      </c>
      <c r="F110" s="2">
        <f t="shared" si="1"/>
        <v>45014</v>
      </c>
    </row>
    <row r="111" spans="1:6" x14ac:dyDescent="0.3">
      <c r="A111" s="1">
        <v>110</v>
      </c>
      <c r="B111" s="2">
        <v>44940</v>
      </c>
      <c r="C111" s="7">
        <v>2280</v>
      </c>
      <c r="D111" s="1" t="s">
        <v>6</v>
      </c>
      <c r="E111" s="1" t="s">
        <v>12</v>
      </c>
      <c r="F111" s="2">
        <f t="shared" si="1"/>
        <v>45000</v>
      </c>
    </row>
    <row r="112" spans="1:6" x14ac:dyDescent="0.3">
      <c r="A112" s="1">
        <v>111</v>
      </c>
      <c r="B112" s="2">
        <v>44954</v>
      </c>
      <c r="C112" s="7">
        <v>2300</v>
      </c>
      <c r="D112" s="1" t="s">
        <v>8</v>
      </c>
      <c r="E112" s="1" t="s">
        <v>13</v>
      </c>
      <c r="F112" s="2">
        <f t="shared" si="1"/>
        <v>45014</v>
      </c>
    </row>
    <row r="113" spans="1:6" x14ac:dyDescent="0.3">
      <c r="A113" s="1">
        <v>112</v>
      </c>
      <c r="B113" s="2">
        <v>44934</v>
      </c>
      <c r="C113" s="7">
        <v>2320</v>
      </c>
      <c r="D113" s="1" t="s">
        <v>9</v>
      </c>
      <c r="E113" s="1" t="s">
        <v>13</v>
      </c>
      <c r="F113" s="2">
        <f t="shared" si="1"/>
        <v>44994</v>
      </c>
    </row>
    <row r="114" spans="1:6" x14ac:dyDescent="0.3">
      <c r="A114" s="1">
        <v>113</v>
      </c>
      <c r="B114" s="2">
        <v>44928</v>
      </c>
      <c r="C114" s="7">
        <v>2340</v>
      </c>
      <c r="D114" s="1" t="s">
        <v>9</v>
      </c>
      <c r="E114" s="1" t="s">
        <v>12</v>
      </c>
      <c r="F114" s="2">
        <f t="shared" si="1"/>
        <v>44988</v>
      </c>
    </row>
    <row r="115" spans="1:6" x14ac:dyDescent="0.3">
      <c r="A115" s="1">
        <v>114</v>
      </c>
      <c r="B115" s="2">
        <v>44928</v>
      </c>
      <c r="C115" s="7">
        <v>2360</v>
      </c>
      <c r="D115" s="1" t="s">
        <v>8</v>
      </c>
      <c r="E115" s="1" t="s">
        <v>13</v>
      </c>
      <c r="F115" s="2">
        <f t="shared" si="1"/>
        <v>44988</v>
      </c>
    </row>
    <row r="116" spans="1:6" x14ac:dyDescent="0.3">
      <c r="A116" s="1">
        <v>115</v>
      </c>
      <c r="B116" s="2">
        <v>44938</v>
      </c>
      <c r="C116" s="7">
        <v>2380</v>
      </c>
      <c r="D116" s="1" t="s">
        <v>4</v>
      </c>
      <c r="E116" s="1" t="s">
        <v>14</v>
      </c>
      <c r="F116" s="2">
        <f t="shared" si="1"/>
        <v>44998</v>
      </c>
    </row>
    <row r="117" spans="1:6" x14ac:dyDescent="0.3">
      <c r="A117" s="1">
        <v>116</v>
      </c>
      <c r="B117" s="2">
        <v>44938</v>
      </c>
      <c r="C117" s="7">
        <v>2400</v>
      </c>
      <c r="D117" s="1" t="s">
        <v>5</v>
      </c>
      <c r="E117" s="1" t="s">
        <v>15</v>
      </c>
      <c r="F117" s="2">
        <f t="shared" si="1"/>
        <v>44998</v>
      </c>
    </row>
    <row r="118" spans="1:6" x14ac:dyDescent="0.3">
      <c r="A118" s="1">
        <v>117</v>
      </c>
      <c r="B118" s="2">
        <v>44941</v>
      </c>
      <c r="C118" s="7">
        <v>2420</v>
      </c>
      <c r="D118" s="1" t="s">
        <v>8</v>
      </c>
      <c r="E118" s="1" t="s">
        <v>13</v>
      </c>
      <c r="F118" s="2">
        <f t="shared" si="1"/>
        <v>45001</v>
      </c>
    </row>
    <row r="119" spans="1:6" x14ac:dyDescent="0.3">
      <c r="A119" s="1">
        <v>118</v>
      </c>
      <c r="B119" s="2">
        <v>44932</v>
      </c>
      <c r="C119" s="7">
        <v>2440</v>
      </c>
      <c r="D119" s="1" t="s">
        <v>9</v>
      </c>
      <c r="E119" s="1" t="s">
        <v>13</v>
      </c>
      <c r="F119" s="2">
        <f t="shared" si="1"/>
        <v>44992</v>
      </c>
    </row>
    <row r="120" spans="1:6" x14ac:dyDescent="0.3">
      <c r="A120" s="1">
        <v>119</v>
      </c>
      <c r="B120" s="2">
        <v>44940</v>
      </c>
      <c r="C120" s="7">
        <v>2460</v>
      </c>
      <c r="D120" s="1" t="s">
        <v>10</v>
      </c>
      <c r="E120" s="1" t="s">
        <v>15</v>
      </c>
      <c r="F120" s="2">
        <f t="shared" si="1"/>
        <v>45000</v>
      </c>
    </row>
    <row r="121" spans="1:6" x14ac:dyDescent="0.3">
      <c r="A121" s="1">
        <v>120</v>
      </c>
      <c r="B121" s="2">
        <v>44929</v>
      </c>
      <c r="C121" s="7">
        <v>2480</v>
      </c>
      <c r="D121" s="1" t="s">
        <v>3</v>
      </c>
      <c r="E121" s="1" t="s">
        <v>12</v>
      </c>
      <c r="F121" s="2">
        <f t="shared" si="1"/>
        <v>44989</v>
      </c>
    </row>
    <row r="122" spans="1:6" x14ac:dyDescent="0.3">
      <c r="A122" s="1">
        <v>121</v>
      </c>
      <c r="B122" s="2">
        <v>44932</v>
      </c>
      <c r="C122" s="7">
        <v>2500</v>
      </c>
      <c r="D122" s="1" t="s">
        <v>4</v>
      </c>
      <c r="E122" s="1" t="s">
        <v>14</v>
      </c>
      <c r="F122" s="2">
        <f t="shared" si="1"/>
        <v>44992</v>
      </c>
    </row>
    <row r="123" spans="1:6" x14ac:dyDescent="0.3">
      <c r="A123" s="1">
        <v>122</v>
      </c>
      <c r="B123" s="2">
        <v>44935</v>
      </c>
      <c r="C123" s="7">
        <v>2520</v>
      </c>
      <c r="D123" s="1" t="s">
        <v>5</v>
      </c>
      <c r="E123" s="1" t="s">
        <v>14</v>
      </c>
      <c r="F123" s="2">
        <f t="shared" si="1"/>
        <v>44995</v>
      </c>
    </row>
    <row r="124" spans="1:6" x14ac:dyDescent="0.3">
      <c r="A124" s="1">
        <v>123</v>
      </c>
      <c r="B124" s="2">
        <v>44939</v>
      </c>
      <c r="C124" s="7">
        <v>2540</v>
      </c>
      <c r="D124" s="1" t="s">
        <v>6</v>
      </c>
      <c r="E124" s="1" t="s">
        <v>14</v>
      </c>
      <c r="F124" s="2">
        <f t="shared" si="1"/>
        <v>44999</v>
      </c>
    </row>
    <row r="125" spans="1:6" x14ac:dyDescent="0.3">
      <c r="A125" s="1">
        <v>124</v>
      </c>
      <c r="B125" s="2">
        <v>44932</v>
      </c>
      <c r="C125" s="7">
        <v>2560</v>
      </c>
      <c r="D125" s="1" t="s">
        <v>3</v>
      </c>
      <c r="E125" s="1" t="s">
        <v>12</v>
      </c>
      <c r="F125" s="2">
        <f t="shared" si="1"/>
        <v>44992</v>
      </c>
    </row>
    <row r="126" spans="1:6" x14ac:dyDescent="0.3">
      <c r="A126" s="1">
        <v>125</v>
      </c>
      <c r="B126" s="2">
        <v>44934</v>
      </c>
      <c r="C126" s="7">
        <v>2580</v>
      </c>
      <c r="D126" s="1" t="s">
        <v>7</v>
      </c>
      <c r="E126" s="1" t="s">
        <v>13</v>
      </c>
      <c r="F126" s="2">
        <f t="shared" si="1"/>
        <v>44994</v>
      </c>
    </row>
    <row r="127" spans="1:6" x14ac:dyDescent="0.3">
      <c r="A127" s="1">
        <v>126</v>
      </c>
      <c r="B127" s="2">
        <v>44935</v>
      </c>
      <c r="C127" s="7">
        <v>2600</v>
      </c>
      <c r="D127" s="1" t="s">
        <v>3</v>
      </c>
      <c r="E127" s="1" t="s">
        <v>13</v>
      </c>
      <c r="F127" s="2">
        <f t="shared" si="1"/>
        <v>44995</v>
      </c>
    </row>
    <row r="128" spans="1:6" x14ac:dyDescent="0.3">
      <c r="A128" s="1">
        <v>127</v>
      </c>
      <c r="B128" s="2">
        <v>44931</v>
      </c>
      <c r="C128" s="7">
        <v>2620</v>
      </c>
      <c r="D128" s="1" t="s">
        <v>6</v>
      </c>
      <c r="E128" s="1" t="s">
        <v>12</v>
      </c>
      <c r="F128" s="2">
        <f t="shared" si="1"/>
        <v>44991</v>
      </c>
    </row>
    <row r="129" spans="1:6" x14ac:dyDescent="0.3">
      <c r="A129" s="1">
        <v>128</v>
      </c>
      <c r="B129" s="2">
        <v>44932</v>
      </c>
      <c r="C129" s="7">
        <v>2640</v>
      </c>
      <c r="D129" s="1" t="s">
        <v>8</v>
      </c>
      <c r="E129" s="1" t="s">
        <v>13</v>
      </c>
      <c r="F129" s="2">
        <f t="shared" si="1"/>
        <v>44992</v>
      </c>
    </row>
    <row r="130" spans="1:6" x14ac:dyDescent="0.3">
      <c r="A130" s="1">
        <v>129</v>
      </c>
      <c r="B130" s="2">
        <v>44937</v>
      </c>
      <c r="C130" s="7">
        <v>2660</v>
      </c>
      <c r="D130" s="1" t="s">
        <v>9</v>
      </c>
      <c r="E130" s="1" t="s">
        <v>14</v>
      </c>
      <c r="F130" s="2">
        <f t="shared" si="1"/>
        <v>44997</v>
      </c>
    </row>
    <row r="131" spans="1:6" x14ac:dyDescent="0.3">
      <c r="A131" s="1">
        <v>130</v>
      </c>
      <c r="B131" s="2">
        <v>44951</v>
      </c>
      <c r="C131" s="7">
        <v>2680</v>
      </c>
      <c r="D131" s="1" t="s">
        <v>9</v>
      </c>
      <c r="E131" s="1" t="s">
        <v>15</v>
      </c>
      <c r="F131" s="2">
        <f t="shared" ref="F131:F194" si="2">B131+60</f>
        <v>45011</v>
      </c>
    </row>
    <row r="132" spans="1:6" x14ac:dyDescent="0.3">
      <c r="A132" s="1">
        <v>131</v>
      </c>
      <c r="B132" s="2">
        <v>44954</v>
      </c>
      <c r="C132" s="7">
        <v>2700</v>
      </c>
      <c r="D132" s="1" t="s">
        <v>8</v>
      </c>
      <c r="E132" s="1" t="s">
        <v>13</v>
      </c>
      <c r="F132" s="2">
        <f t="shared" si="2"/>
        <v>45014</v>
      </c>
    </row>
    <row r="133" spans="1:6" x14ac:dyDescent="0.3">
      <c r="A133" s="1">
        <v>132</v>
      </c>
      <c r="B133" s="2">
        <v>44927</v>
      </c>
      <c r="C133" s="7">
        <v>2720</v>
      </c>
      <c r="D133" s="1" t="s">
        <v>4</v>
      </c>
      <c r="E133" s="1" t="s">
        <v>13</v>
      </c>
      <c r="F133" s="2">
        <f t="shared" si="2"/>
        <v>44987</v>
      </c>
    </row>
    <row r="134" spans="1:6" x14ac:dyDescent="0.3">
      <c r="A134" s="1">
        <v>133</v>
      </c>
      <c r="B134" s="2">
        <v>44934</v>
      </c>
      <c r="C134" s="7">
        <v>2740</v>
      </c>
      <c r="D134" s="1" t="s">
        <v>5</v>
      </c>
      <c r="E134" s="1" t="s">
        <v>15</v>
      </c>
      <c r="F134" s="2">
        <f t="shared" si="2"/>
        <v>44994</v>
      </c>
    </row>
    <row r="135" spans="1:6" x14ac:dyDescent="0.3">
      <c r="A135" s="1">
        <v>134</v>
      </c>
      <c r="B135" s="2">
        <v>44936</v>
      </c>
      <c r="C135" s="7">
        <v>2760</v>
      </c>
      <c r="D135" s="1" t="s">
        <v>8</v>
      </c>
      <c r="E135" s="1" t="s">
        <v>12</v>
      </c>
      <c r="F135" s="2">
        <f t="shared" si="2"/>
        <v>44996</v>
      </c>
    </row>
    <row r="136" spans="1:6" x14ac:dyDescent="0.3">
      <c r="A136" s="1">
        <v>135</v>
      </c>
      <c r="B136" s="2">
        <v>44933</v>
      </c>
      <c r="C136" s="7">
        <v>2780</v>
      </c>
      <c r="D136" s="1" t="s">
        <v>9</v>
      </c>
      <c r="E136" s="1" t="s">
        <v>14</v>
      </c>
      <c r="F136" s="2">
        <f t="shared" si="2"/>
        <v>44993</v>
      </c>
    </row>
    <row r="137" spans="1:6" x14ac:dyDescent="0.3">
      <c r="A137" s="1">
        <v>136</v>
      </c>
      <c r="B137" s="2">
        <v>44927</v>
      </c>
      <c r="C137" s="7">
        <v>2800</v>
      </c>
      <c r="D137" s="1" t="s">
        <v>10</v>
      </c>
      <c r="E137" s="1" t="s">
        <v>14</v>
      </c>
      <c r="F137" s="2">
        <f t="shared" si="2"/>
        <v>44987</v>
      </c>
    </row>
    <row r="138" spans="1:6" x14ac:dyDescent="0.3">
      <c r="A138" s="1">
        <v>137</v>
      </c>
      <c r="B138" s="2">
        <v>44954</v>
      </c>
      <c r="C138" s="7">
        <v>2820</v>
      </c>
      <c r="D138" s="1" t="s">
        <v>3</v>
      </c>
      <c r="E138" s="1" t="s">
        <v>14</v>
      </c>
      <c r="F138" s="2">
        <f t="shared" si="2"/>
        <v>45014</v>
      </c>
    </row>
    <row r="139" spans="1:6" x14ac:dyDescent="0.3">
      <c r="A139" s="1">
        <v>138</v>
      </c>
      <c r="B139" s="2">
        <v>44934</v>
      </c>
      <c r="C139" s="7">
        <v>2840</v>
      </c>
      <c r="D139" s="1" t="s">
        <v>4</v>
      </c>
      <c r="E139" s="1" t="s">
        <v>12</v>
      </c>
      <c r="F139" s="2">
        <f t="shared" si="2"/>
        <v>44994</v>
      </c>
    </row>
    <row r="140" spans="1:6" x14ac:dyDescent="0.3">
      <c r="A140" s="1">
        <v>139</v>
      </c>
      <c r="B140" s="2">
        <v>44940</v>
      </c>
      <c r="C140" s="7">
        <v>2860</v>
      </c>
      <c r="D140" s="1" t="s">
        <v>5</v>
      </c>
      <c r="E140" s="1" t="s">
        <v>13</v>
      </c>
      <c r="F140" s="2">
        <f t="shared" si="2"/>
        <v>45000</v>
      </c>
    </row>
    <row r="141" spans="1:6" x14ac:dyDescent="0.3">
      <c r="A141" s="1">
        <v>140</v>
      </c>
      <c r="B141" s="2">
        <v>44939</v>
      </c>
      <c r="C141" s="7">
        <v>2880</v>
      </c>
      <c r="D141" s="1" t="s">
        <v>6</v>
      </c>
      <c r="E141" s="1" t="s">
        <v>13</v>
      </c>
      <c r="F141" s="2">
        <f t="shared" si="2"/>
        <v>44999</v>
      </c>
    </row>
    <row r="142" spans="1:6" x14ac:dyDescent="0.3">
      <c r="A142" s="1">
        <v>141</v>
      </c>
      <c r="B142" s="2">
        <v>44941</v>
      </c>
      <c r="C142" s="7">
        <v>2900</v>
      </c>
      <c r="D142" s="1" t="s">
        <v>3</v>
      </c>
      <c r="E142" s="1" t="s">
        <v>12</v>
      </c>
      <c r="F142" s="2">
        <f t="shared" si="2"/>
        <v>45001</v>
      </c>
    </row>
    <row r="143" spans="1:6" x14ac:dyDescent="0.3">
      <c r="A143" s="1">
        <v>142</v>
      </c>
      <c r="B143" s="2">
        <v>44928</v>
      </c>
      <c r="C143" s="7">
        <v>2920</v>
      </c>
      <c r="D143" s="1" t="s">
        <v>7</v>
      </c>
      <c r="E143" s="1" t="s">
        <v>13</v>
      </c>
      <c r="F143" s="2">
        <f t="shared" si="2"/>
        <v>44988</v>
      </c>
    </row>
    <row r="144" spans="1:6" x14ac:dyDescent="0.3">
      <c r="A144" s="1">
        <v>143</v>
      </c>
      <c r="B144" s="2">
        <v>44935</v>
      </c>
      <c r="C144" s="7">
        <v>2940</v>
      </c>
      <c r="D144" s="1" t="s">
        <v>3</v>
      </c>
      <c r="E144" s="1" t="s">
        <v>14</v>
      </c>
      <c r="F144" s="2">
        <f t="shared" si="2"/>
        <v>44995</v>
      </c>
    </row>
    <row r="145" spans="1:6" x14ac:dyDescent="0.3">
      <c r="A145" s="1">
        <v>144</v>
      </c>
      <c r="B145" s="2">
        <v>44936</v>
      </c>
      <c r="C145" s="7">
        <v>2960</v>
      </c>
      <c r="D145" s="1" t="s">
        <v>6</v>
      </c>
      <c r="E145" s="1" t="s">
        <v>15</v>
      </c>
      <c r="F145" s="2">
        <f t="shared" si="2"/>
        <v>44996</v>
      </c>
    </row>
    <row r="146" spans="1:6" x14ac:dyDescent="0.3">
      <c r="A146" s="1">
        <v>145</v>
      </c>
      <c r="B146" s="2">
        <v>44932</v>
      </c>
      <c r="C146" s="7">
        <v>2980</v>
      </c>
      <c r="D146" s="1" t="s">
        <v>8</v>
      </c>
      <c r="E146" s="1" t="s">
        <v>13</v>
      </c>
      <c r="F146" s="2">
        <f t="shared" si="2"/>
        <v>44992</v>
      </c>
    </row>
    <row r="147" spans="1:6" x14ac:dyDescent="0.3">
      <c r="A147" s="1">
        <v>146</v>
      </c>
      <c r="B147" s="2">
        <v>44928</v>
      </c>
      <c r="C147" s="7">
        <v>3000</v>
      </c>
      <c r="D147" s="1" t="s">
        <v>9</v>
      </c>
      <c r="E147" s="1" t="s">
        <v>13</v>
      </c>
      <c r="F147" s="2">
        <f t="shared" si="2"/>
        <v>44988</v>
      </c>
    </row>
    <row r="148" spans="1:6" x14ac:dyDescent="0.3">
      <c r="A148" s="1">
        <v>147</v>
      </c>
      <c r="B148" s="2">
        <v>44938</v>
      </c>
      <c r="C148" s="7">
        <v>3020</v>
      </c>
      <c r="D148" s="1" t="s">
        <v>9</v>
      </c>
      <c r="E148" s="1" t="s">
        <v>15</v>
      </c>
      <c r="F148" s="2">
        <f t="shared" si="2"/>
        <v>44998</v>
      </c>
    </row>
    <row r="149" spans="1:6" x14ac:dyDescent="0.3">
      <c r="A149" s="1">
        <v>148</v>
      </c>
      <c r="B149" s="2">
        <v>44930</v>
      </c>
      <c r="C149" s="7">
        <v>3040</v>
      </c>
      <c r="D149" s="1" t="s">
        <v>8</v>
      </c>
      <c r="E149" s="1" t="s">
        <v>12</v>
      </c>
      <c r="F149" s="2">
        <f t="shared" si="2"/>
        <v>44990</v>
      </c>
    </row>
    <row r="150" spans="1:6" x14ac:dyDescent="0.3">
      <c r="A150" s="1">
        <v>149</v>
      </c>
      <c r="B150" s="2">
        <v>44937</v>
      </c>
      <c r="C150" s="7">
        <v>3060</v>
      </c>
      <c r="D150" s="1" t="s">
        <v>4</v>
      </c>
      <c r="E150" s="1" t="s">
        <v>14</v>
      </c>
      <c r="F150" s="2">
        <f t="shared" si="2"/>
        <v>44997</v>
      </c>
    </row>
    <row r="151" spans="1:6" x14ac:dyDescent="0.3">
      <c r="A151" s="1">
        <v>150</v>
      </c>
      <c r="B151" s="2">
        <v>44930</v>
      </c>
      <c r="C151" s="7">
        <v>3080</v>
      </c>
      <c r="D151" s="1" t="s">
        <v>5</v>
      </c>
      <c r="E151" s="1" t="s">
        <v>14</v>
      </c>
      <c r="F151" s="2">
        <f t="shared" si="2"/>
        <v>44990</v>
      </c>
    </row>
    <row r="152" spans="1:6" x14ac:dyDescent="0.3">
      <c r="A152" s="1">
        <v>151</v>
      </c>
      <c r="B152" s="2">
        <v>44939</v>
      </c>
      <c r="C152" s="7">
        <v>3100</v>
      </c>
      <c r="D152" s="1" t="s">
        <v>8</v>
      </c>
      <c r="E152" s="1" t="s">
        <v>14</v>
      </c>
      <c r="F152" s="2">
        <f t="shared" si="2"/>
        <v>44999</v>
      </c>
    </row>
    <row r="153" spans="1:6" x14ac:dyDescent="0.3">
      <c r="A153" s="1">
        <v>152</v>
      </c>
      <c r="B153" s="2">
        <v>44941</v>
      </c>
      <c r="C153" s="7">
        <v>3120</v>
      </c>
      <c r="D153" s="1" t="s">
        <v>9</v>
      </c>
      <c r="E153" s="1" t="s">
        <v>12</v>
      </c>
      <c r="F153" s="2">
        <f t="shared" si="2"/>
        <v>45001</v>
      </c>
    </row>
    <row r="154" spans="1:6" x14ac:dyDescent="0.3">
      <c r="A154" s="1">
        <v>153</v>
      </c>
      <c r="B154" s="2">
        <v>44951</v>
      </c>
      <c r="C154" s="7">
        <v>3140</v>
      </c>
      <c r="D154" s="1" t="s">
        <v>10</v>
      </c>
      <c r="E154" s="1" t="s">
        <v>13</v>
      </c>
      <c r="F154" s="2">
        <f t="shared" si="2"/>
        <v>45011</v>
      </c>
    </row>
    <row r="155" spans="1:6" x14ac:dyDescent="0.3">
      <c r="A155" s="1">
        <v>154</v>
      </c>
      <c r="B155" s="2">
        <v>44954</v>
      </c>
      <c r="C155" s="7">
        <v>3160</v>
      </c>
      <c r="D155" s="1" t="s">
        <v>3</v>
      </c>
      <c r="E155" s="1" t="s">
        <v>13</v>
      </c>
      <c r="F155" s="2">
        <f t="shared" si="2"/>
        <v>45014</v>
      </c>
    </row>
    <row r="156" spans="1:6" x14ac:dyDescent="0.3">
      <c r="A156" s="1">
        <v>155</v>
      </c>
      <c r="B156" s="2">
        <v>44936</v>
      </c>
      <c r="C156" s="7">
        <v>3180</v>
      </c>
      <c r="D156" s="1" t="s">
        <v>4</v>
      </c>
      <c r="E156" s="1" t="s">
        <v>12</v>
      </c>
      <c r="F156" s="2">
        <f t="shared" si="2"/>
        <v>44996</v>
      </c>
    </row>
    <row r="157" spans="1:6" x14ac:dyDescent="0.3">
      <c r="A157" s="1">
        <v>156</v>
      </c>
      <c r="B157" s="2">
        <v>44930</v>
      </c>
      <c r="C157" s="7">
        <v>3200</v>
      </c>
      <c r="D157" s="1" t="s">
        <v>5</v>
      </c>
      <c r="E157" s="1" t="s">
        <v>13</v>
      </c>
      <c r="F157" s="2">
        <f t="shared" si="2"/>
        <v>44990</v>
      </c>
    </row>
    <row r="158" spans="1:6" x14ac:dyDescent="0.3">
      <c r="A158" s="1">
        <v>157</v>
      </c>
      <c r="B158" s="2">
        <v>44938</v>
      </c>
      <c r="C158" s="7">
        <v>3220</v>
      </c>
      <c r="D158" s="1" t="s">
        <v>6</v>
      </c>
      <c r="E158" s="1" t="s">
        <v>14</v>
      </c>
      <c r="F158" s="2">
        <f t="shared" si="2"/>
        <v>44998</v>
      </c>
    </row>
    <row r="159" spans="1:6" x14ac:dyDescent="0.3">
      <c r="A159" s="1">
        <v>158</v>
      </c>
      <c r="B159" s="2">
        <v>44934</v>
      </c>
      <c r="C159" s="7">
        <v>3240</v>
      </c>
      <c r="D159" s="1" t="s">
        <v>3</v>
      </c>
      <c r="E159" s="1" t="s">
        <v>15</v>
      </c>
      <c r="F159" s="2">
        <f t="shared" si="2"/>
        <v>44994</v>
      </c>
    </row>
    <row r="160" spans="1:6" x14ac:dyDescent="0.3">
      <c r="A160" s="1">
        <v>159</v>
      </c>
      <c r="B160" s="2">
        <v>44935</v>
      </c>
      <c r="C160" s="7">
        <v>3260</v>
      </c>
      <c r="D160" s="1" t="s">
        <v>7</v>
      </c>
      <c r="E160" s="1" t="s">
        <v>13</v>
      </c>
      <c r="F160" s="2">
        <f t="shared" si="2"/>
        <v>44995</v>
      </c>
    </row>
    <row r="161" spans="1:6" x14ac:dyDescent="0.3">
      <c r="A161" s="1">
        <v>160</v>
      </c>
      <c r="B161" s="2">
        <v>44940</v>
      </c>
      <c r="C161" s="7">
        <v>3280</v>
      </c>
      <c r="D161" s="1" t="s">
        <v>3</v>
      </c>
      <c r="E161" s="1" t="s">
        <v>13</v>
      </c>
      <c r="F161" s="2">
        <f t="shared" si="2"/>
        <v>45000</v>
      </c>
    </row>
    <row r="162" spans="1:6" x14ac:dyDescent="0.3">
      <c r="A162" s="1">
        <v>161</v>
      </c>
      <c r="B162" s="2">
        <v>44935</v>
      </c>
      <c r="C162" s="7">
        <v>3300</v>
      </c>
      <c r="D162" s="1" t="s">
        <v>6</v>
      </c>
      <c r="E162" s="1" t="s">
        <v>15</v>
      </c>
      <c r="F162" s="2">
        <f t="shared" si="2"/>
        <v>44995</v>
      </c>
    </row>
    <row r="163" spans="1:6" x14ac:dyDescent="0.3">
      <c r="A163" s="1">
        <v>162</v>
      </c>
      <c r="B163" s="2">
        <v>44940</v>
      </c>
      <c r="C163" s="7">
        <v>3320</v>
      </c>
      <c r="D163" s="1" t="s">
        <v>8</v>
      </c>
      <c r="E163" s="1" t="s">
        <v>12</v>
      </c>
      <c r="F163" s="2">
        <f t="shared" si="2"/>
        <v>45000</v>
      </c>
    </row>
    <row r="164" spans="1:6" x14ac:dyDescent="0.3">
      <c r="A164" s="1">
        <v>163</v>
      </c>
      <c r="B164" s="2">
        <v>44928</v>
      </c>
      <c r="C164" s="7">
        <v>3340</v>
      </c>
      <c r="D164" s="1" t="s">
        <v>9</v>
      </c>
      <c r="E164" s="1" t="s">
        <v>14</v>
      </c>
      <c r="F164" s="2">
        <f t="shared" si="2"/>
        <v>44988</v>
      </c>
    </row>
    <row r="165" spans="1:6" x14ac:dyDescent="0.3">
      <c r="A165" s="1">
        <v>164</v>
      </c>
      <c r="B165" s="2">
        <v>44951</v>
      </c>
      <c r="C165" s="7">
        <v>3360</v>
      </c>
      <c r="D165" s="1" t="s">
        <v>9</v>
      </c>
      <c r="E165" s="1" t="s">
        <v>14</v>
      </c>
      <c r="F165" s="2">
        <f t="shared" si="2"/>
        <v>45011</v>
      </c>
    </row>
    <row r="166" spans="1:6" x14ac:dyDescent="0.3">
      <c r="A166" s="1">
        <v>165</v>
      </c>
      <c r="B166" s="2">
        <v>44928</v>
      </c>
      <c r="C166" s="7">
        <v>3380</v>
      </c>
      <c r="D166" s="1" t="s">
        <v>8</v>
      </c>
      <c r="E166" s="1" t="s">
        <v>14</v>
      </c>
      <c r="F166" s="2">
        <f t="shared" si="2"/>
        <v>44988</v>
      </c>
    </row>
    <row r="167" spans="1:6" x14ac:dyDescent="0.3">
      <c r="A167" s="1">
        <v>166</v>
      </c>
      <c r="B167" s="2">
        <v>44935</v>
      </c>
      <c r="C167" s="7">
        <v>3400</v>
      </c>
      <c r="D167" s="1" t="s">
        <v>4</v>
      </c>
      <c r="E167" s="1" t="s">
        <v>12</v>
      </c>
      <c r="F167" s="2">
        <f t="shared" si="2"/>
        <v>44995</v>
      </c>
    </row>
    <row r="168" spans="1:6" x14ac:dyDescent="0.3">
      <c r="A168" s="1">
        <v>167</v>
      </c>
      <c r="B168" s="2">
        <v>44939</v>
      </c>
      <c r="C168" s="7">
        <v>3420</v>
      </c>
      <c r="D168" s="1" t="s">
        <v>5</v>
      </c>
      <c r="E168" s="1" t="s">
        <v>13</v>
      </c>
      <c r="F168" s="2">
        <f t="shared" si="2"/>
        <v>44999</v>
      </c>
    </row>
    <row r="169" spans="1:6" x14ac:dyDescent="0.3">
      <c r="A169" s="1">
        <v>168</v>
      </c>
      <c r="B169" s="2">
        <v>44936</v>
      </c>
      <c r="C169" s="7">
        <v>3440</v>
      </c>
      <c r="D169" s="1" t="s">
        <v>8</v>
      </c>
      <c r="E169" s="1" t="s">
        <v>13</v>
      </c>
      <c r="F169" s="2">
        <f t="shared" si="2"/>
        <v>44996</v>
      </c>
    </row>
    <row r="170" spans="1:6" x14ac:dyDescent="0.3">
      <c r="A170" s="1">
        <v>169</v>
      </c>
      <c r="B170" s="2">
        <v>44938</v>
      </c>
      <c r="C170" s="7">
        <v>3460</v>
      </c>
      <c r="D170" s="1" t="s">
        <v>9</v>
      </c>
      <c r="E170" s="1" t="s">
        <v>12</v>
      </c>
      <c r="F170" s="2">
        <f t="shared" si="2"/>
        <v>44998</v>
      </c>
    </row>
    <row r="171" spans="1:6" x14ac:dyDescent="0.3">
      <c r="A171" s="1">
        <v>170</v>
      </c>
      <c r="B171" s="2">
        <v>44954</v>
      </c>
      <c r="C171" s="7">
        <v>3480</v>
      </c>
      <c r="D171" s="1" t="s">
        <v>10</v>
      </c>
      <c r="E171" s="1" t="s">
        <v>13</v>
      </c>
      <c r="F171" s="2">
        <f t="shared" si="2"/>
        <v>45014</v>
      </c>
    </row>
    <row r="172" spans="1:6" x14ac:dyDescent="0.3">
      <c r="A172" s="1">
        <v>171</v>
      </c>
      <c r="B172" s="2">
        <v>44938</v>
      </c>
      <c r="C172" s="7">
        <v>3500</v>
      </c>
      <c r="D172" s="1" t="s">
        <v>3</v>
      </c>
      <c r="E172" s="1" t="s">
        <v>14</v>
      </c>
      <c r="F172" s="2">
        <f t="shared" si="2"/>
        <v>44998</v>
      </c>
    </row>
    <row r="173" spans="1:6" x14ac:dyDescent="0.3">
      <c r="A173" s="1">
        <v>172</v>
      </c>
      <c r="B173" s="2">
        <v>44954</v>
      </c>
      <c r="C173" s="7">
        <v>3520</v>
      </c>
      <c r="D173" s="1" t="s">
        <v>4</v>
      </c>
      <c r="E173" s="1" t="s">
        <v>15</v>
      </c>
      <c r="F173" s="2">
        <f t="shared" si="2"/>
        <v>45014</v>
      </c>
    </row>
    <row r="174" spans="1:6" x14ac:dyDescent="0.3">
      <c r="A174" s="1">
        <v>173</v>
      </c>
      <c r="B174" s="2">
        <v>44938</v>
      </c>
      <c r="C174" s="7">
        <v>3540</v>
      </c>
      <c r="D174" s="1" t="s">
        <v>5</v>
      </c>
      <c r="E174" s="1" t="s">
        <v>13</v>
      </c>
      <c r="F174" s="2">
        <f t="shared" si="2"/>
        <v>44998</v>
      </c>
    </row>
    <row r="175" spans="1:6" x14ac:dyDescent="0.3">
      <c r="A175" s="1">
        <v>174</v>
      </c>
      <c r="B175" s="2">
        <v>44933</v>
      </c>
      <c r="C175" s="7">
        <v>3560</v>
      </c>
      <c r="D175" s="1" t="s">
        <v>6</v>
      </c>
      <c r="E175" s="1" t="s">
        <v>13</v>
      </c>
      <c r="F175" s="2">
        <f t="shared" si="2"/>
        <v>44993</v>
      </c>
    </row>
    <row r="176" spans="1:6" x14ac:dyDescent="0.3">
      <c r="A176" s="1">
        <v>175</v>
      </c>
      <c r="B176" s="2">
        <v>44928</v>
      </c>
      <c r="C176" s="7">
        <v>3580</v>
      </c>
      <c r="D176" s="1" t="s">
        <v>3</v>
      </c>
      <c r="E176" s="1" t="s">
        <v>15</v>
      </c>
      <c r="F176" s="2">
        <f t="shared" si="2"/>
        <v>44988</v>
      </c>
    </row>
    <row r="177" spans="1:6" x14ac:dyDescent="0.3">
      <c r="A177" s="1">
        <v>176</v>
      </c>
      <c r="B177" s="2">
        <v>44930</v>
      </c>
      <c r="C177" s="7">
        <v>3600</v>
      </c>
      <c r="D177" s="1" t="s">
        <v>7</v>
      </c>
      <c r="E177" s="1" t="s">
        <v>12</v>
      </c>
      <c r="F177" s="2">
        <f t="shared" si="2"/>
        <v>44990</v>
      </c>
    </row>
    <row r="178" spans="1:6" x14ac:dyDescent="0.3">
      <c r="A178" s="1">
        <v>177</v>
      </c>
      <c r="B178" s="2">
        <v>44940</v>
      </c>
      <c r="C178" s="7">
        <v>3620</v>
      </c>
      <c r="D178" s="1" t="s">
        <v>3</v>
      </c>
      <c r="E178" s="1" t="s">
        <v>14</v>
      </c>
      <c r="F178" s="2">
        <f t="shared" si="2"/>
        <v>45000</v>
      </c>
    </row>
    <row r="179" spans="1:6" x14ac:dyDescent="0.3">
      <c r="A179" s="1">
        <v>178</v>
      </c>
      <c r="B179" s="2">
        <v>44928</v>
      </c>
      <c r="C179" s="7">
        <v>3640</v>
      </c>
      <c r="D179" s="1" t="s">
        <v>6</v>
      </c>
      <c r="E179" s="1" t="s">
        <v>14</v>
      </c>
      <c r="F179" s="2">
        <f t="shared" si="2"/>
        <v>44988</v>
      </c>
    </row>
    <row r="180" spans="1:6" x14ac:dyDescent="0.3">
      <c r="A180" s="1">
        <v>179</v>
      </c>
      <c r="B180" s="2">
        <v>44933</v>
      </c>
      <c r="C180" s="7">
        <v>3660</v>
      </c>
      <c r="D180" s="1" t="s">
        <v>8</v>
      </c>
      <c r="E180" s="1" t="s">
        <v>14</v>
      </c>
      <c r="F180" s="2">
        <f t="shared" si="2"/>
        <v>44993</v>
      </c>
    </row>
    <row r="181" spans="1:6" x14ac:dyDescent="0.3">
      <c r="A181" s="1">
        <v>180</v>
      </c>
      <c r="B181" s="2">
        <v>44933</v>
      </c>
      <c r="C181" s="7">
        <v>3680</v>
      </c>
      <c r="D181" s="1" t="s">
        <v>9</v>
      </c>
      <c r="E181" s="1" t="s">
        <v>12</v>
      </c>
      <c r="F181" s="2">
        <f t="shared" si="2"/>
        <v>44993</v>
      </c>
    </row>
    <row r="182" spans="1:6" x14ac:dyDescent="0.3">
      <c r="A182" s="1">
        <v>181</v>
      </c>
      <c r="B182" s="2">
        <v>44937</v>
      </c>
      <c r="C182" s="7">
        <v>3700</v>
      </c>
      <c r="D182" s="1" t="s">
        <v>9</v>
      </c>
      <c r="E182" s="1" t="s">
        <v>13</v>
      </c>
      <c r="F182" s="2">
        <f t="shared" si="2"/>
        <v>44997</v>
      </c>
    </row>
    <row r="183" spans="1:6" x14ac:dyDescent="0.3">
      <c r="A183" s="1">
        <v>182</v>
      </c>
      <c r="B183" s="2">
        <v>44954</v>
      </c>
      <c r="C183" s="7">
        <v>3720</v>
      </c>
      <c r="D183" s="1" t="s">
        <v>8</v>
      </c>
      <c r="E183" s="1" t="s">
        <v>13</v>
      </c>
      <c r="F183" s="2">
        <f t="shared" si="2"/>
        <v>45014</v>
      </c>
    </row>
    <row r="184" spans="1:6" x14ac:dyDescent="0.3">
      <c r="A184" s="1">
        <v>183</v>
      </c>
      <c r="B184" s="2">
        <v>44937</v>
      </c>
      <c r="C184" s="7">
        <v>3740</v>
      </c>
      <c r="D184" s="1" t="s">
        <v>4</v>
      </c>
      <c r="E184" s="1" t="s">
        <v>12</v>
      </c>
      <c r="F184" s="2">
        <f t="shared" si="2"/>
        <v>44997</v>
      </c>
    </row>
    <row r="185" spans="1:6" x14ac:dyDescent="0.3">
      <c r="A185" s="1">
        <v>184</v>
      </c>
      <c r="B185" s="2">
        <v>44954</v>
      </c>
      <c r="C185" s="7">
        <v>3760</v>
      </c>
      <c r="D185" s="1" t="s">
        <v>5</v>
      </c>
      <c r="E185" s="1" t="s">
        <v>13</v>
      </c>
      <c r="F185" s="2">
        <f t="shared" si="2"/>
        <v>45014</v>
      </c>
    </row>
    <row r="186" spans="1:6" x14ac:dyDescent="0.3">
      <c r="A186" s="1">
        <v>185</v>
      </c>
      <c r="B186" s="2">
        <v>44931</v>
      </c>
      <c r="C186" s="7">
        <v>3780</v>
      </c>
      <c r="D186" s="1" t="s">
        <v>8</v>
      </c>
      <c r="E186" s="1" t="s">
        <v>14</v>
      </c>
      <c r="F186" s="2">
        <f t="shared" si="2"/>
        <v>44991</v>
      </c>
    </row>
    <row r="187" spans="1:6" x14ac:dyDescent="0.3">
      <c r="A187" s="1">
        <v>186</v>
      </c>
      <c r="B187" s="2">
        <v>44928</v>
      </c>
      <c r="C187" s="7">
        <v>3800</v>
      </c>
      <c r="D187" s="1" t="s">
        <v>9</v>
      </c>
      <c r="E187" s="1" t="s">
        <v>15</v>
      </c>
      <c r="F187" s="2">
        <f t="shared" si="2"/>
        <v>44988</v>
      </c>
    </row>
    <row r="188" spans="1:6" x14ac:dyDescent="0.3">
      <c r="A188" s="1">
        <v>187</v>
      </c>
      <c r="B188" s="2">
        <v>44941</v>
      </c>
      <c r="C188" s="7">
        <v>3820</v>
      </c>
      <c r="D188" s="1" t="s">
        <v>10</v>
      </c>
      <c r="E188" s="1" t="s">
        <v>13</v>
      </c>
      <c r="F188" s="2">
        <f t="shared" si="2"/>
        <v>45001</v>
      </c>
    </row>
    <row r="189" spans="1:6" x14ac:dyDescent="0.3">
      <c r="A189" s="1">
        <v>188</v>
      </c>
      <c r="B189" s="2">
        <v>44951</v>
      </c>
      <c r="C189" s="7">
        <v>3840</v>
      </c>
      <c r="D189" s="1" t="s">
        <v>3</v>
      </c>
      <c r="E189" s="1" t="s">
        <v>13</v>
      </c>
      <c r="F189" s="2">
        <f t="shared" si="2"/>
        <v>45011</v>
      </c>
    </row>
    <row r="190" spans="1:6" x14ac:dyDescent="0.3">
      <c r="A190" s="1">
        <v>189</v>
      </c>
      <c r="B190" s="2">
        <v>44928</v>
      </c>
      <c r="C190" s="7">
        <v>3860</v>
      </c>
      <c r="D190" s="1" t="s">
        <v>4</v>
      </c>
      <c r="E190" s="1" t="s">
        <v>15</v>
      </c>
      <c r="F190" s="2">
        <f t="shared" si="2"/>
        <v>44988</v>
      </c>
    </row>
    <row r="191" spans="1:6" x14ac:dyDescent="0.3">
      <c r="A191" s="1">
        <v>190</v>
      </c>
      <c r="B191" s="2">
        <v>44927</v>
      </c>
      <c r="C191" s="7">
        <v>3880</v>
      </c>
      <c r="D191" s="1" t="s">
        <v>5</v>
      </c>
      <c r="E191" s="1" t="s">
        <v>12</v>
      </c>
      <c r="F191" s="2">
        <f t="shared" si="2"/>
        <v>44987</v>
      </c>
    </row>
    <row r="192" spans="1:6" x14ac:dyDescent="0.3">
      <c r="A192" s="1">
        <v>191</v>
      </c>
      <c r="B192" s="2">
        <v>44933</v>
      </c>
      <c r="C192" s="7">
        <v>3900</v>
      </c>
      <c r="D192" s="1" t="s">
        <v>6</v>
      </c>
      <c r="E192" s="1" t="s">
        <v>14</v>
      </c>
      <c r="F192" s="2">
        <f t="shared" si="2"/>
        <v>44993</v>
      </c>
    </row>
    <row r="193" spans="1:6" x14ac:dyDescent="0.3">
      <c r="A193" s="1">
        <v>192</v>
      </c>
      <c r="B193" s="2">
        <v>44940</v>
      </c>
      <c r="C193" s="7">
        <v>3920</v>
      </c>
      <c r="D193" s="1" t="s">
        <v>3</v>
      </c>
      <c r="E193" s="1" t="s">
        <v>14</v>
      </c>
      <c r="F193" s="2">
        <f t="shared" si="2"/>
        <v>45000</v>
      </c>
    </row>
    <row r="194" spans="1:6" x14ac:dyDescent="0.3">
      <c r="A194" s="1">
        <v>193</v>
      </c>
      <c r="B194" s="2">
        <v>44932</v>
      </c>
      <c r="C194" s="7">
        <v>3940</v>
      </c>
      <c r="D194" s="1" t="s">
        <v>7</v>
      </c>
      <c r="E194" s="1" t="s">
        <v>14</v>
      </c>
      <c r="F194" s="2">
        <f t="shared" si="2"/>
        <v>44992</v>
      </c>
    </row>
    <row r="195" spans="1:6" x14ac:dyDescent="0.3">
      <c r="A195" s="1">
        <v>194</v>
      </c>
      <c r="B195" s="2">
        <v>44939</v>
      </c>
      <c r="C195" s="7">
        <v>3960</v>
      </c>
      <c r="D195" s="1" t="s">
        <v>3</v>
      </c>
      <c r="E195" s="1" t="s">
        <v>12</v>
      </c>
      <c r="F195" s="2">
        <f t="shared" ref="F195:F258" si="3">B195+60</f>
        <v>44999</v>
      </c>
    </row>
    <row r="196" spans="1:6" x14ac:dyDescent="0.3">
      <c r="A196" s="1">
        <v>195</v>
      </c>
      <c r="B196" s="2">
        <v>44954</v>
      </c>
      <c r="C196" s="7">
        <v>3980</v>
      </c>
      <c r="D196" s="1" t="s">
        <v>6</v>
      </c>
      <c r="E196" s="1" t="s">
        <v>13</v>
      </c>
      <c r="F196" s="2">
        <f t="shared" si="3"/>
        <v>45014</v>
      </c>
    </row>
    <row r="197" spans="1:6" x14ac:dyDescent="0.3">
      <c r="A197" s="1">
        <v>196</v>
      </c>
      <c r="B197" s="2">
        <v>44954</v>
      </c>
      <c r="C197" s="7">
        <v>4000</v>
      </c>
      <c r="D197" s="1" t="s">
        <v>8</v>
      </c>
      <c r="E197" s="1" t="s">
        <v>13</v>
      </c>
      <c r="F197" s="2">
        <f t="shared" si="3"/>
        <v>45014</v>
      </c>
    </row>
    <row r="198" spans="1:6" x14ac:dyDescent="0.3">
      <c r="A198" s="1">
        <v>197</v>
      </c>
      <c r="B198" s="2">
        <v>44939</v>
      </c>
      <c r="C198" s="7">
        <v>4020</v>
      </c>
      <c r="D198" s="1" t="s">
        <v>9</v>
      </c>
      <c r="E198" s="1" t="s">
        <v>12</v>
      </c>
      <c r="F198" s="2">
        <f t="shared" si="3"/>
        <v>44999</v>
      </c>
    </row>
    <row r="199" spans="1:6" x14ac:dyDescent="0.3">
      <c r="A199" s="1">
        <v>198</v>
      </c>
      <c r="B199" s="2">
        <v>44938</v>
      </c>
      <c r="C199" s="7">
        <v>4040</v>
      </c>
      <c r="D199" s="1" t="s">
        <v>9</v>
      </c>
      <c r="E199" s="1" t="s">
        <v>13</v>
      </c>
      <c r="F199" s="2">
        <f t="shared" si="3"/>
        <v>44998</v>
      </c>
    </row>
    <row r="200" spans="1:6" x14ac:dyDescent="0.3">
      <c r="A200" s="1">
        <v>199</v>
      </c>
      <c r="B200" s="2">
        <v>44940</v>
      </c>
      <c r="C200" s="7">
        <v>4060</v>
      </c>
      <c r="D200" s="1" t="s">
        <v>8</v>
      </c>
      <c r="E200" s="1" t="s">
        <v>14</v>
      </c>
      <c r="F200" s="2">
        <f t="shared" si="3"/>
        <v>45000</v>
      </c>
    </row>
    <row r="201" spans="1:6" x14ac:dyDescent="0.3">
      <c r="A201" s="1">
        <v>200</v>
      </c>
      <c r="B201" s="2">
        <v>44927</v>
      </c>
      <c r="C201" s="7">
        <v>4080</v>
      </c>
      <c r="D201" s="1" t="s">
        <v>4</v>
      </c>
      <c r="E201" s="1" t="s">
        <v>15</v>
      </c>
      <c r="F201" s="2">
        <f t="shared" si="3"/>
        <v>44987</v>
      </c>
    </row>
    <row r="202" spans="1:6" x14ac:dyDescent="0.3">
      <c r="A202" s="1">
        <v>201</v>
      </c>
      <c r="B202" s="2">
        <v>44936</v>
      </c>
      <c r="C202" s="7">
        <v>4100</v>
      </c>
      <c r="D202" s="1" t="s">
        <v>5</v>
      </c>
      <c r="E202" s="1" t="s">
        <v>13</v>
      </c>
      <c r="F202" s="2">
        <f t="shared" si="3"/>
        <v>44996</v>
      </c>
    </row>
    <row r="203" spans="1:6" x14ac:dyDescent="0.3">
      <c r="A203" s="1">
        <v>202</v>
      </c>
      <c r="B203" s="2">
        <v>44930</v>
      </c>
      <c r="C203" s="7">
        <v>4120</v>
      </c>
      <c r="D203" s="1" t="s">
        <v>8</v>
      </c>
      <c r="E203" s="1" t="s">
        <v>13</v>
      </c>
      <c r="F203" s="2">
        <f t="shared" si="3"/>
        <v>44990</v>
      </c>
    </row>
    <row r="204" spans="1:6" x14ac:dyDescent="0.3">
      <c r="A204" s="1">
        <v>203</v>
      </c>
      <c r="B204" s="2">
        <v>44934</v>
      </c>
      <c r="C204" s="7">
        <v>4140</v>
      </c>
      <c r="D204" s="1" t="s">
        <v>9</v>
      </c>
      <c r="E204" s="1" t="s">
        <v>15</v>
      </c>
      <c r="F204" s="2">
        <f t="shared" si="3"/>
        <v>44994</v>
      </c>
    </row>
    <row r="205" spans="1:6" x14ac:dyDescent="0.3">
      <c r="A205" s="1">
        <v>204</v>
      </c>
      <c r="B205" s="2">
        <v>44936</v>
      </c>
      <c r="C205" s="7">
        <v>4160</v>
      </c>
      <c r="D205" s="1" t="s">
        <v>10</v>
      </c>
      <c r="E205" s="1" t="s">
        <v>12</v>
      </c>
      <c r="F205" s="2">
        <f t="shared" si="3"/>
        <v>44996</v>
      </c>
    </row>
    <row r="206" spans="1:6" x14ac:dyDescent="0.3">
      <c r="A206" s="1">
        <v>205</v>
      </c>
      <c r="B206" s="2">
        <v>44940</v>
      </c>
      <c r="C206" s="7">
        <v>4180</v>
      </c>
      <c r="D206" s="1" t="s">
        <v>3</v>
      </c>
      <c r="E206" s="1" t="s">
        <v>14</v>
      </c>
      <c r="F206" s="2">
        <f t="shared" si="3"/>
        <v>45000</v>
      </c>
    </row>
    <row r="207" spans="1:6" x14ac:dyDescent="0.3">
      <c r="A207" s="1">
        <v>206</v>
      </c>
      <c r="B207" s="2">
        <v>44940</v>
      </c>
      <c r="C207" s="7">
        <v>4200</v>
      </c>
      <c r="D207" s="1" t="s">
        <v>4</v>
      </c>
      <c r="E207" s="1" t="s">
        <v>14</v>
      </c>
      <c r="F207" s="2">
        <f t="shared" si="3"/>
        <v>45000</v>
      </c>
    </row>
    <row r="208" spans="1:6" x14ac:dyDescent="0.3">
      <c r="A208" s="1">
        <v>207</v>
      </c>
      <c r="B208" s="2">
        <v>44932</v>
      </c>
      <c r="C208" s="7">
        <v>4220</v>
      </c>
      <c r="D208" s="1" t="s">
        <v>5</v>
      </c>
      <c r="E208" s="1" t="s">
        <v>14</v>
      </c>
      <c r="F208" s="2">
        <f t="shared" si="3"/>
        <v>44992</v>
      </c>
    </row>
    <row r="209" spans="1:6" x14ac:dyDescent="0.3">
      <c r="A209" s="1">
        <v>208</v>
      </c>
      <c r="B209" s="2">
        <v>44937</v>
      </c>
      <c r="C209" s="7">
        <v>4240</v>
      </c>
      <c r="D209" s="1" t="s">
        <v>6</v>
      </c>
      <c r="E209" s="1" t="s">
        <v>12</v>
      </c>
      <c r="F209" s="2">
        <f t="shared" si="3"/>
        <v>44997</v>
      </c>
    </row>
    <row r="210" spans="1:6" x14ac:dyDescent="0.3">
      <c r="A210" s="1">
        <v>209</v>
      </c>
      <c r="B210" s="2">
        <v>44951</v>
      </c>
      <c r="C210" s="7">
        <v>4260</v>
      </c>
      <c r="D210" s="1" t="s">
        <v>3</v>
      </c>
      <c r="E210" s="1" t="s">
        <v>13</v>
      </c>
      <c r="F210" s="2">
        <f t="shared" si="3"/>
        <v>45011</v>
      </c>
    </row>
    <row r="211" spans="1:6" x14ac:dyDescent="0.3">
      <c r="A211" s="1">
        <v>210</v>
      </c>
      <c r="B211" s="2">
        <v>44938</v>
      </c>
      <c r="C211" s="7">
        <v>4280</v>
      </c>
      <c r="D211" s="1" t="s">
        <v>7</v>
      </c>
      <c r="E211" s="1" t="s">
        <v>13</v>
      </c>
      <c r="F211" s="2">
        <f t="shared" si="3"/>
        <v>44998</v>
      </c>
    </row>
    <row r="212" spans="1:6" x14ac:dyDescent="0.3">
      <c r="A212" s="1">
        <v>211</v>
      </c>
      <c r="B212" s="2">
        <v>44927</v>
      </c>
      <c r="C212" s="7">
        <v>4300</v>
      </c>
      <c r="D212" s="1" t="s">
        <v>3</v>
      </c>
      <c r="E212" s="1" t="s">
        <v>12</v>
      </c>
      <c r="F212" s="2">
        <f t="shared" si="3"/>
        <v>44987</v>
      </c>
    </row>
    <row r="213" spans="1:6" x14ac:dyDescent="0.3">
      <c r="A213" s="1">
        <v>212</v>
      </c>
      <c r="B213" s="2">
        <v>44934</v>
      </c>
      <c r="C213" s="7">
        <v>4320</v>
      </c>
      <c r="D213" s="1" t="s">
        <v>6</v>
      </c>
      <c r="E213" s="1" t="s">
        <v>13</v>
      </c>
      <c r="F213" s="2">
        <f t="shared" si="3"/>
        <v>44994</v>
      </c>
    </row>
    <row r="214" spans="1:6" x14ac:dyDescent="0.3">
      <c r="A214" s="1">
        <v>213</v>
      </c>
      <c r="B214" s="2">
        <v>44928</v>
      </c>
      <c r="C214" s="7">
        <v>4340</v>
      </c>
      <c r="D214" s="1" t="s">
        <v>8</v>
      </c>
      <c r="E214" s="1" t="s">
        <v>14</v>
      </c>
      <c r="F214" s="2">
        <f t="shared" si="3"/>
        <v>44988</v>
      </c>
    </row>
    <row r="215" spans="1:6" x14ac:dyDescent="0.3">
      <c r="A215" s="1">
        <v>214</v>
      </c>
      <c r="B215" s="2">
        <v>44927</v>
      </c>
      <c r="C215" s="7">
        <v>4360</v>
      </c>
      <c r="D215" s="1" t="s">
        <v>9</v>
      </c>
      <c r="E215" s="1" t="s">
        <v>15</v>
      </c>
      <c r="F215" s="2">
        <f t="shared" si="3"/>
        <v>44987</v>
      </c>
    </row>
    <row r="216" spans="1:6" x14ac:dyDescent="0.3">
      <c r="A216" s="1">
        <v>215</v>
      </c>
      <c r="B216" s="2">
        <v>44927</v>
      </c>
      <c r="C216" s="7">
        <v>4380</v>
      </c>
      <c r="D216" s="1" t="s">
        <v>9</v>
      </c>
      <c r="E216" s="1" t="s">
        <v>13</v>
      </c>
      <c r="F216" s="2">
        <f t="shared" si="3"/>
        <v>44987</v>
      </c>
    </row>
    <row r="217" spans="1:6" x14ac:dyDescent="0.3">
      <c r="A217" s="1">
        <v>216</v>
      </c>
      <c r="B217" s="2">
        <v>44936</v>
      </c>
      <c r="C217" s="7">
        <v>4400</v>
      </c>
      <c r="D217" s="1" t="s">
        <v>8</v>
      </c>
      <c r="E217" s="1" t="s">
        <v>13</v>
      </c>
      <c r="F217" s="2">
        <f t="shared" si="3"/>
        <v>44996</v>
      </c>
    </row>
    <row r="218" spans="1:6" x14ac:dyDescent="0.3">
      <c r="A218" s="1">
        <v>217</v>
      </c>
      <c r="B218" s="2">
        <v>44935</v>
      </c>
      <c r="C218" s="7">
        <v>4420</v>
      </c>
      <c r="D218" s="1" t="s">
        <v>4</v>
      </c>
      <c r="E218" s="1" t="s">
        <v>15</v>
      </c>
      <c r="F218" s="2">
        <f t="shared" si="3"/>
        <v>44995</v>
      </c>
    </row>
    <row r="219" spans="1:6" x14ac:dyDescent="0.3">
      <c r="A219" s="1">
        <v>218</v>
      </c>
      <c r="B219" s="2">
        <v>44937</v>
      </c>
      <c r="C219" s="7">
        <v>4440</v>
      </c>
      <c r="D219" s="1" t="s">
        <v>5</v>
      </c>
      <c r="E219" s="1" t="s">
        <v>12</v>
      </c>
      <c r="F219" s="2">
        <f t="shared" si="3"/>
        <v>44997</v>
      </c>
    </row>
    <row r="220" spans="1:6" x14ac:dyDescent="0.3">
      <c r="A220" s="1">
        <v>219</v>
      </c>
      <c r="B220" s="2">
        <v>44937</v>
      </c>
      <c r="C220" s="7">
        <v>4460</v>
      </c>
      <c r="D220" s="1" t="s">
        <v>8</v>
      </c>
      <c r="E220" s="1" t="s">
        <v>14</v>
      </c>
      <c r="F220" s="2">
        <f t="shared" si="3"/>
        <v>44997</v>
      </c>
    </row>
    <row r="221" spans="1:6" x14ac:dyDescent="0.3">
      <c r="A221" s="1">
        <v>220</v>
      </c>
      <c r="B221" s="2">
        <v>44933</v>
      </c>
      <c r="C221" s="7">
        <v>4480</v>
      </c>
      <c r="D221" s="1" t="s">
        <v>9</v>
      </c>
      <c r="E221" s="1" t="s">
        <v>14</v>
      </c>
      <c r="F221" s="2">
        <f t="shared" si="3"/>
        <v>44993</v>
      </c>
    </row>
    <row r="222" spans="1:6" x14ac:dyDescent="0.3">
      <c r="A222" s="1">
        <v>221</v>
      </c>
      <c r="B222" s="2">
        <v>44938</v>
      </c>
      <c r="C222" s="7">
        <v>4500</v>
      </c>
      <c r="D222" s="1" t="s">
        <v>10</v>
      </c>
      <c r="E222" s="1" t="s">
        <v>14</v>
      </c>
      <c r="F222" s="2">
        <f t="shared" si="3"/>
        <v>44998</v>
      </c>
    </row>
    <row r="223" spans="1:6" x14ac:dyDescent="0.3">
      <c r="A223" s="1">
        <v>222</v>
      </c>
      <c r="B223" s="2">
        <v>44940</v>
      </c>
      <c r="C223" s="7">
        <v>4520</v>
      </c>
      <c r="D223" s="1" t="s">
        <v>3</v>
      </c>
      <c r="E223" s="1" t="s">
        <v>12</v>
      </c>
      <c r="F223" s="2">
        <f t="shared" si="3"/>
        <v>45000</v>
      </c>
    </row>
    <row r="224" spans="1:6" x14ac:dyDescent="0.3">
      <c r="A224" s="1">
        <v>223</v>
      </c>
      <c r="B224" s="2">
        <v>44941</v>
      </c>
      <c r="C224" s="7">
        <v>4540</v>
      </c>
      <c r="D224" s="1" t="s">
        <v>4</v>
      </c>
      <c r="E224" s="1" t="s">
        <v>13</v>
      </c>
      <c r="F224" s="2">
        <f t="shared" si="3"/>
        <v>45001</v>
      </c>
    </row>
    <row r="225" spans="1:6" x14ac:dyDescent="0.3">
      <c r="A225" s="1">
        <v>224</v>
      </c>
      <c r="B225" s="2">
        <v>44951</v>
      </c>
      <c r="C225" s="7">
        <v>4560</v>
      </c>
      <c r="D225" s="1" t="s">
        <v>5</v>
      </c>
      <c r="E225" s="1" t="s">
        <v>13</v>
      </c>
      <c r="F225" s="2">
        <f t="shared" si="3"/>
        <v>45011</v>
      </c>
    </row>
    <row r="226" spans="1:6" x14ac:dyDescent="0.3">
      <c r="A226" s="1">
        <v>225</v>
      </c>
      <c r="B226" s="2">
        <v>44929</v>
      </c>
      <c r="C226" s="7">
        <v>4580</v>
      </c>
      <c r="D226" s="1" t="s">
        <v>6</v>
      </c>
      <c r="E226" s="1" t="s">
        <v>12</v>
      </c>
      <c r="F226" s="2">
        <f t="shared" si="3"/>
        <v>44989</v>
      </c>
    </row>
    <row r="227" spans="1:6" x14ac:dyDescent="0.3">
      <c r="A227" s="1">
        <v>226</v>
      </c>
      <c r="B227" s="2">
        <v>44929</v>
      </c>
      <c r="C227" s="7">
        <v>4600</v>
      </c>
      <c r="D227" s="1" t="s">
        <v>3</v>
      </c>
      <c r="E227" s="1" t="s">
        <v>13</v>
      </c>
      <c r="F227" s="2">
        <f t="shared" si="3"/>
        <v>44989</v>
      </c>
    </row>
    <row r="228" spans="1:6" x14ac:dyDescent="0.3">
      <c r="A228" s="1">
        <v>227</v>
      </c>
      <c r="B228" s="2">
        <v>44930</v>
      </c>
      <c r="C228" s="7">
        <v>4620</v>
      </c>
      <c r="D228" s="1" t="s">
        <v>7</v>
      </c>
      <c r="E228" s="1" t="s">
        <v>14</v>
      </c>
      <c r="F228" s="2">
        <f t="shared" si="3"/>
        <v>44990</v>
      </c>
    </row>
    <row r="229" spans="1:6" x14ac:dyDescent="0.3">
      <c r="A229" s="1">
        <v>228</v>
      </c>
      <c r="B229" s="2">
        <v>44954</v>
      </c>
      <c r="C229" s="7">
        <v>4640</v>
      </c>
      <c r="D229" s="1" t="s">
        <v>3</v>
      </c>
      <c r="E229" s="1" t="s">
        <v>15</v>
      </c>
      <c r="F229" s="2">
        <f t="shared" si="3"/>
        <v>45014</v>
      </c>
    </row>
    <row r="230" spans="1:6" x14ac:dyDescent="0.3">
      <c r="A230" s="1">
        <v>229</v>
      </c>
      <c r="B230" s="2">
        <v>44931</v>
      </c>
      <c r="C230" s="7">
        <v>4660</v>
      </c>
      <c r="D230" s="1" t="s">
        <v>6</v>
      </c>
      <c r="E230" s="1" t="s">
        <v>13</v>
      </c>
      <c r="F230" s="2">
        <f t="shared" si="3"/>
        <v>44991</v>
      </c>
    </row>
    <row r="231" spans="1:6" x14ac:dyDescent="0.3">
      <c r="A231" s="1">
        <v>230</v>
      </c>
      <c r="B231" s="2">
        <v>44928</v>
      </c>
      <c r="C231" s="7">
        <v>4680</v>
      </c>
      <c r="D231" s="1" t="s">
        <v>8</v>
      </c>
      <c r="E231" s="1" t="s">
        <v>13</v>
      </c>
      <c r="F231" s="2">
        <f t="shared" si="3"/>
        <v>44988</v>
      </c>
    </row>
    <row r="232" spans="1:6" x14ac:dyDescent="0.3">
      <c r="A232" s="1">
        <v>231</v>
      </c>
      <c r="B232" s="2">
        <v>44940</v>
      </c>
      <c r="C232" s="7">
        <v>4700</v>
      </c>
      <c r="D232" s="1" t="s">
        <v>9</v>
      </c>
      <c r="E232" s="1" t="s">
        <v>15</v>
      </c>
      <c r="F232" s="2">
        <f t="shared" si="3"/>
        <v>45000</v>
      </c>
    </row>
    <row r="233" spans="1:6" x14ac:dyDescent="0.3">
      <c r="A233" s="1">
        <v>232</v>
      </c>
      <c r="B233" s="2">
        <v>44934</v>
      </c>
      <c r="C233" s="7">
        <v>4720</v>
      </c>
      <c r="D233" s="1" t="s">
        <v>9</v>
      </c>
      <c r="E233" s="1" t="s">
        <v>12</v>
      </c>
      <c r="F233" s="2">
        <f t="shared" si="3"/>
        <v>44994</v>
      </c>
    </row>
    <row r="234" spans="1:6" x14ac:dyDescent="0.3">
      <c r="A234" s="1">
        <v>233</v>
      </c>
      <c r="B234" s="2">
        <v>44940</v>
      </c>
      <c r="C234" s="7">
        <v>4740</v>
      </c>
      <c r="D234" s="1" t="s">
        <v>8</v>
      </c>
      <c r="E234" s="1" t="s">
        <v>14</v>
      </c>
      <c r="F234" s="2">
        <f t="shared" si="3"/>
        <v>45000</v>
      </c>
    </row>
    <row r="235" spans="1:6" x14ac:dyDescent="0.3">
      <c r="A235" s="1">
        <v>234</v>
      </c>
      <c r="B235" s="2">
        <v>44931</v>
      </c>
      <c r="C235" s="7">
        <v>4760</v>
      </c>
      <c r="D235" s="1" t="s">
        <v>4</v>
      </c>
      <c r="E235" s="1" t="s">
        <v>14</v>
      </c>
      <c r="F235" s="2">
        <f t="shared" si="3"/>
        <v>44991</v>
      </c>
    </row>
    <row r="236" spans="1:6" x14ac:dyDescent="0.3">
      <c r="A236" s="1">
        <v>235</v>
      </c>
      <c r="B236" s="2">
        <v>44929</v>
      </c>
      <c r="C236" s="7">
        <v>4780</v>
      </c>
      <c r="D236" s="1" t="s">
        <v>5</v>
      </c>
      <c r="E236" s="1" t="s">
        <v>14</v>
      </c>
      <c r="F236" s="2">
        <f t="shared" si="3"/>
        <v>44989</v>
      </c>
    </row>
    <row r="237" spans="1:6" x14ac:dyDescent="0.3">
      <c r="A237" s="1">
        <v>236</v>
      </c>
      <c r="B237" s="2">
        <v>44927</v>
      </c>
      <c r="C237" s="7">
        <v>4800</v>
      </c>
      <c r="D237" s="1" t="s">
        <v>8</v>
      </c>
      <c r="E237" s="1" t="s">
        <v>12</v>
      </c>
      <c r="F237" s="2">
        <f t="shared" si="3"/>
        <v>44987</v>
      </c>
    </row>
    <row r="238" spans="1:6" x14ac:dyDescent="0.3">
      <c r="A238" s="1">
        <v>237</v>
      </c>
      <c r="B238" s="2">
        <v>44936</v>
      </c>
      <c r="C238" s="7">
        <v>4820</v>
      </c>
      <c r="D238" s="1" t="s">
        <v>9</v>
      </c>
      <c r="E238" s="1" t="s">
        <v>13</v>
      </c>
      <c r="F238" s="2">
        <f t="shared" si="3"/>
        <v>44996</v>
      </c>
    </row>
    <row r="239" spans="1:6" x14ac:dyDescent="0.3">
      <c r="A239" s="1">
        <v>238</v>
      </c>
      <c r="B239" s="2">
        <v>44940</v>
      </c>
      <c r="C239" s="7">
        <v>4840</v>
      </c>
      <c r="D239" s="1" t="s">
        <v>10</v>
      </c>
      <c r="E239" s="1" t="s">
        <v>13</v>
      </c>
      <c r="F239" s="2">
        <f t="shared" si="3"/>
        <v>45000</v>
      </c>
    </row>
    <row r="240" spans="1:6" x14ac:dyDescent="0.3">
      <c r="A240" s="1">
        <v>239</v>
      </c>
      <c r="B240" s="2">
        <v>44929</v>
      </c>
      <c r="C240" s="7">
        <v>4860</v>
      </c>
      <c r="D240" s="1" t="s">
        <v>3</v>
      </c>
      <c r="E240" s="1" t="s">
        <v>12</v>
      </c>
      <c r="F240" s="2">
        <f t="shared" si="3"/>
        <v>44989</v>
      </c>
    </row>
    <row r="241" spans="1:6" x14ac:dyDescent="0.3">
      <c r="A241" s="1">
        <v>240</v>
      </c>
      <c r="B241" s="2">
        <v>44940</v>
      </c>
      <c r="C241" s="7">
        <v>4880</v>
      </c>
      <c r="D241" s="1" t="s">
        <v>4</v>
      </c>
      <c r="E241" s="1" t="s">
        <v>13</v>
      </c>
      <c r="F241" s="2">
        <f t="shared" si="3"/>
        <v>45000</v>
      </c>
    </row>
    <row r="242" spans="1:6" x14ac:dyDescent="0.3">
      <c r="A242" s="1">
        <v>241</v>
      </c>
      <c r="B242" s="2">
        <v>44928</v>
      </c>
      <c r="C242" s="7">
        <v>4900</v>
      </c>
      <c r="D242" s="1" t="s">
        <v>5</v>
      </c>
      <c r="E242" s="1" t="s">
        <v>14</v>
      </c>
      <c r="F242" s="2">
        <f t="shared" si="3"/>
        <v>44988</v>
      </c>
    </row>
    <row r="243" spans="1:6" x14ac:dyDescent="0.3">
      <c r="A243" s="1">
        <v>242</v>
      </c>
      <c r="B243" s="2">
        <v>44941</v>
      </c>
      <c r="C243" s="7">
        <v>4920</v>
      </c>
      <c r="D243" s="1" t="s">
        <v>6</v>
      </c>
      <c r="E243" s="1" t="s">
        <v>15</v>
      </c>
      <c r="F243" s="2">
        <f t="shared" si="3"/>
        <v>45001</v>
      </c>
    </row>
    <row r="244" spans="1:6" x14ac:dyDescent="0.3">
      <c r="A244" s="1">
        <v>243</v>
      </c>
      <c r="B244" s="2">
        <v>44932</v>
      </c>
      <c r="C244" s="7">
        <v>4940</v>
      </c>
      <c r="D244" s="1" t="s">
        <v>3</v>
      </c>
      <c r="E244" s="1" t="s">
        <v>13</v>
      </c>
      <c r="F244" s="2">
        <f t="shared" si="3"/>
        <v>44992</v>
      </c>
    </row>
    <row r="245" spans="1:6" x14ac:dyDescent="0.3">
      <c r="A245" s="1">
        <v>244</v>
      </c>
      <c r="B245" s="2">
        <v>44941</v>
      </c>
      <c r="C245" s="7">
        <v>4960</v>
      </c>
      <c r="D245" s="1" t="s">
        <v>7</v>
      </c>
      <c r="E245" s="1" t="s">
        <v>13</v>
      </c>
      <c r="F245" s="2">
        <f t="shared" si="3"/>
        <v>45001</v>
      </c>
    </row>
    <row r="246" spans="1:6" x14ac:dyDescent="0.3">
      <c r="A246" s="1">
        <v>245</v>
      </c>
      <c r="B246" s="2">
        <v>44935</v>
      </c>
      <c r="C246" s="7">
        <v>4980</v>
      </c>
      <c r="D246" s="1" t="s">
        <v>3</v>
      </c>
      <c r="E246" s="1" t="s">
        <v>15</v>
      </c>
      <c r="F246" s="2">
        <f t="shared" si="3"/>
        <v>44995</v>
      </c>
    </row>
    <row r="247" spans="1:6" x14ac:dyDescent="0.3">
      <c r="A247" s="1">
        <v>246</v>
      </c>
      <c r="B247" s="2">
        <v>44937</v>
      </c>
      <c r="C247" s="7">
        <v>5000</v>
      </c>
      <c r="D247" s="1" t="s">
        <v>6</v>
      </c>
      <c r="E247" s="1" t="s">
        <v>12</v>
      </c>
      <c r="F247" s="2">
        <f t="shared" si="3"/>
        <v>44997</v>
      </c>
    </row>
    <row r="248" spans="1:6" x14ac:dyDescent="0.3">
      <c r="A248" s="1">
        <v>247</v>
      </c>
      <c r="B248" s="2">
        <v>44929</v>
      </c>
      <c r="C248" s="7">
        <v>5020</v>
      </c>
      <c r="D248" s="1" t="s">
        <v>8</v>
      </c>
      <c r="E248" s="1" t="s">
        <v>14</v>
      </c>
      <c r="F248" s="2">
        <f t="shared" si="3"/>
        <v>44989</v>
      </c>
    </row>
    <row r="249" spans="1:6" x14ac:dyDescent="0.3">
      <c r="A249" s="1">
        <v>248</v>
      </c>
      <c r="B249" s="2">
        <v>44940</v>
      </c>
      <c r="C249" s="7">
        <v>5040</v>
      </c>
      <c r="D249" s="1" t="s">
        <v>9</v>
      </c>
      <c r="E249" s="1" t="s">
        <v>14</v>
      </c>
      <c r="F249" s="2">
        <f t="shared" si="3"/>
        <v>45000</v>
      </c>
    </row>
    <row r="250" spans="1:6" x14ac:dyDescent="0.3">
      <c r="A250" s="1">
        <v>249</v>
      </c>
      <c r="B250" s="2">
        <v>44940</v>
      </c>
      <c r="C250" s="7">
        <v>5060</v>
      </c>
      <c r="D250" s="1" t="s">
        <v>9</v>
      </c>
      <c r="E250" s="1" t="s">
        <v>14</v>
      </c>
      <c r="F250" s="2">
        <f t="shared" si="3"/>
        <v>45000</v>
      </c>
    </row>
    <row r="251" spans="1:6" x14ac:dyDescent="0.3">
      <c r="A251" s="1">
        <v>250</v>
      </c>
      <c r="B251" s="2">
        <v>44936</v>
      </c>
      <c r="C251" s="7">
        <v>5080</v>
      </c>
      <c r="D251" s="1" t="s">
        <v>8</v>
      </c>
      <c r="E251" s="1" t="s">
        <v>12</v>
      </c>
      <c r="F251" s="2">
        <f t="shared" si="3"/>
        <v>44996</v>
      </c>
    </row>
    <row r="252" spans="1:6" x14ac:dyDescent="0.3">
      <c r="A252" s="1">
        <v>251</v>
      </c>
      <c r="B252" s="2">
        <v>44941</v>
      </c>
      <c r="C252" s="7">
        <v>5100</v>
      </c>
      <c r="D252" s="1" t="s">
        <v>4</v>
      </c>
      <c r="E252" s="1" t="s">
        <v>13</v>
      </c>
      <c r="F252" s="2">
        <f t="shared" si="3"/>
        <v>45001</v>
      </c>
    </row>
    <row r="253" spans="1:6" x14ac:dyDescent="0.3">
      <c r="A253" s="1">
        <v>252</v>
      </c>
      <c r="B253" s="2">
        <v>44932</v>
      </c>
      <c r="C253" s="7">
        <v>5120</v>
      </c>
      <c r="D253" s="1" t="s">
        <v>5</v>
      </c>
      <c r="E253" s="1" t="s">
        <v>13</v>
      </c>
      <c r="F253" s="2">
        <f t="shared" si="3"/>
        <v>44992</v>
      </c>
    </row>
    <row r="254" spans="1:6" x14ac:dyDescent="0.3">
      <c r="A254" s="1">
        <v>253</v>
      </c>
      <c r="B254" s="2">
        <v>44931</v>
      </c>
      <c r="C254" s="7">
        <v>5140</v>
      </c>
      <c r="D254" s="1" t="s">
        <v>8</v>
      </c>
      <c r="E254" s="1" t="s">
        <v>12</v>
      </c>
      <c r="F254" s="2">
        <f t="shared" si="3"/>
        <v>44991</v>
      </c>
    </row>
    <row r="255" spans="1:6" x14ac:dyDescent="0.3">
      <c r="A255" s="1">
        <v>254</v>
      </c>
      <c r="B255" s="2">
        <v>44940</v>
      </c>
      <c r="C255" s="7">
        <v>5160</v>
      </c>
      <c r="D255" s="1" t="s">
        <v>9</v>
      </c>
      <c r="E255" s="1" t="s">
        <v>13</v>
      </c>
      <c r="F255" s="2">
        <f t="shared" si="3"/>
        <v>45000</v>
      </c>
    </row>
    <row r="256" spans="1:6" x14ac:dyDescent="0.3">
      <c r="A256" s="1">
        <v>255</v>
      </c>
      <c r="B256" s="2">
        <v>44933</v>
      </c>
      <c r="C256" s="7">
        <v>5180</v>
      </c>
      <c r="D256" s="1" t="s">
        <v>10</v>
      </c>
      <c r="E256" s="1" t="s">
        <v>14</v>
      </c>
      <c r="F256" s="2">
        <f t="shared" si="3"/>
        <v>44993</v>
      </c>
    </row>
    <row r="257" spans="1:6" x14ac:dyDescent="0.3">
      <c r="A257" s="1">
        <v>256</v>
      </c>
      <c r="B257" s="2">
        <v>44940</v>
      </c>
      <c r="C257" s="7">
        <v>5200</v>
      </c>
      <c r="D257" s="1" t="s">
        <v>3</v>
      </c>
      <c r="E257" s="1" t="s">
        <v>15</v>
      </c>
      <c r="F257" s="2">
        <f t="shared" si="3"/>
        <v>45000</v>
      </c>
    </row>
    <row r="258" spans="1:6" x14ac:dyDescent="0.3">
      <c r="A258" s="1">
        <v>257</v>
      </c>
      <c r="B258" s="2">
        <v>44940</v>
      </c>
      <c r="C258" s="7">
        <v>5220</v>
      </c>
      <c r="D258" s="1" t="s">
        <v>4</v>
      </c>
      <c r="E258" s="1" t="s">
        <v>13</v>
      </c>
      <c r="F258" s="2">
        <f t="shared" si="3"/>
        <v>45000</v>
      </c>
    </row>
    <row r="259" spans="1:6" x14ac:dyDescent="0.3">
      <c r="A259" s="1">
        <v>258</v>
      </c>
      <c r="B259" s="2">
        <v>44940</v>
      </c>
      <c r="C259" s="7">
        <v>5240</v>
      </c>
      <c r="D259" s="1" t="s">
        <v>5</v>
      </c>
      <c r="E259" s="1" t="s">
        <v>13</v>
      </c>
      <c r="F259" s="2">
        <f t="shared" ref="F259:F322" si="4">B259+60</f>
        <v>45000</v>
      </c>
    </row>
    <row r="260" spans="1:6" x14ac:dyDescent="0.3">
      <c r="A260" s="1">
        <v>259</v>
      </c>
      <c r="B260" s="2">
        <v>44930</v>
      </c>
      <c r="C260" s="7">
        <v>5260</v>
      </c>
      <c r="D260" s="1" t="s">
        <v>6</v>
      </c>
      <c r="E260" s="1" t="s">
        <v>15</v>
      </c>
      <c r="F260" s="2">
        <f t="shared" si="4"/>
        <v>44990</v>
      </c>
    </row>
    <row r="261" spans="1:6" x14ac:dyDescent="0.3">
      <c r="A261" s="1">
        <v>260</v>
      </c>
      <c r="B261" s="2">
        <v>44932</v>
      </c>
      <c r="C261" s="7">
        <v>5280</v>
      </c>
      <c r="D261" s="1" t="s">
        <v>3</v>
      </c>
      <c r="E261" s="1" t="s">
        <v>12</v>
      </c>
      <c r="F261" s="2">
        <f t="shared" si="4"/>
        <v>44992</v>
      </c>
    </row>
    <row r="262" spans="1:6" x14ac:dyDescent="0.3">
      <c r="A262" s="1">
        <v>261</v>
      </c>
      <c r="B262" s="2">
        <v>44937</v>
      </c>
      <c r="C262" s="7">
        <v>5300</v>
      </c>
      <c r="D262" s="1" t="s">
        <v>7</v>
      </c>
      <c r="E262" s="1" t="s">
        <v>14</v>
      </c>
      <c r="F262" s="2">
        <f t="shared" si="4"/>
        <v>44997</v>
      </c>
    </row>
    <row r="263" spans="1:6" x14ac:dyDescent="0.3">
      <c r="A263" s="1">
        <v>262</v>
      </c>
      <c r="B263" s="2">
        <v>44938</v>
      </c>
      <c r="C263" s="7">
        <v>5320</v>
      </c>
      <c r="D263" s="1" t="s">
        <v>3</v>
      </c>
      <c r="E263" s="1" t="s">
        <v>14</v>
      </c>
      <c r="F263" s="2">
        <f t="shared" si="4"/>
        <v>44998</v>
      </c>
    </row>
    <row r="264" spans="1:6" x14ac:dyDescent="0.3">
      <c r="A264" s="1">
        <v>263</v>
      </c>
      <c r="B264" s="2">
        <v>44937</v>
      </c>
      <c r="C264" s="7">
        <v>5340</v>
      </c>
      <c r="D264" s="1" t="s">
        <v>6</v>
      </c>
      <c r="E264" s="1" t="s">
        <v>14</v>
      </c>
      <c r="F264" s="2">
        <f t="shared" si="4"/>
        <v>44997</v>
      </c>
    </row>
    <row r="265" spans="1:6" x14ac:dyDescent="0.3">
      <c r="A265" s="1">
        <v>264</v>
      </c>
      <c r="B265" s="2">
        <v>44932</v>
      </c>
      <c r="C265" s="7">
        <v>5360</v>
      </c>
      <c r="D265" s="1" t="s">
        <v>8</v>
      </c>
      <c r="E265" s="1" t="s">
        <v>12</v>
      </c>
      <c r="F265" s="2">
        <f t="shared" si="4"/>
        <v>44992</v>
      </c>
    </row>
    <row r="266" spans="1:6" x14ac:dyDescent="0.3">
      <c r="A266" s="1">
        <v>265</v>
      </c>
      <c r="B266" s="2">
        <v>44929</v>
      </c>
      <c r="C266" s="7">
        <v>5380</v>
      </c>
      <c r="D266" s="1" t="s">
        <v>9</v>
      </c>
      <c r="E266" s="1" t="s">
        <v>13</v>
      </c>
      <c r="F266" s="2">
        <f t="shared" si="4"/>
        <v>44989</v>
      </c>
    </row>
    <row r="267" spans="1:6" x14ac:dyDescent="0.3">
      <c r="A267" s="1">
        <v>266</v>
      </c>
      <c r="B267" s="2">
        <v>44935</v>
      </c>
      <c r="C267" s="7">
        <v>5400</v>
      </c>
      <c r="D267" s="1" t="s">
        <v>9</v>
      </c>
      <c r="E267" s="1" t="s">
        <v>13</v>
      </c>
      <c r="F267" s="2">
        <f t="shared" si="4"/>
        <v>44995</v>
      </c>
    </row>
    <row r="268" spans="1:6" x14ac:dyDescent="0.3">
      <c r="A268" s="1">
        <v>267</v>
      </c>
      <c r="B268" s="2">
        <v>44932</v>
      </c>
      <c r="C268" s="7">
        <v>5420</v>
      </c>
      <c r="D268" s="1" t="s">
        <v>8</v>
      </c>
      <c r="E268" s="1" t="s">
        <v>12</v>
      </c>
      <c r="F268" s="2">
        <f t="shared" si="4"/>
        <v>44992</v>
      </c>
    </row>
    <row r="269" spans="1:6" x14ac:dyDescent="0.3">
      <c r="A269" s="1">
        <v>268</v>
      </c>
      <c r="B269" s="2">
        <v>44935</v>
      </c>
      <c r="C269" s="7">
        <v>5440</v>
      </c>
      <c r="D269" s="1" t="s">
        <v>4</v>
      </c>
      <c r="E269" s="1" t="s">
        <v>13</v>
      </c>
      <c r="F269" s="2">
        <f t="shared" si="4"/>
        <v>44995</v>
      </c>
    </row>
    <row r="270" spans="1:6" x14ac:dyDescent="0.3">
      <c r="A270" s="1">
        <v>269</v>
      </c>
      <c r="B270" s="2">
        <v>44933</v>
      </c>
      <c r="C270" s="7">
        <v>5460</v>
      </c>
      <c r="D270" s="1" t="s">
        <v>5</v>
      </c>
      <c r="E270" s="1" t="s">
        <v>14</v>
      </c>
      <c r="F270" s="2">
        <f t="shared" si="4"/>
        <v>44993</v>
      </c>
    </row>
    <row r="271" spans="1:6" x14ac:dyDescent="0.3">
      <c r="A271" s="1">
        <v>270</v>
      </c>
      <c r="B271" s="2">
        <v>44941</v>
      </c>
      <c r="C271" s="7">
        <v>5480</v>
      </c>
      <c r="D271" s="1" t="s">
        <v>8</v>
      </c>
      <c r="E271" s="1" t="s">
        <v>15</v>
      </c>
      <c r="F271" s="2">
        <f t="shared" si="4"/>
        <v>45001</v>
      </c>
    </row>
    <row r="272" spans="1:6" x14ac:dyDescent="0.3">
      <c r="A272" s="1">
        <v>271</v>
      </c>
      <c r="B272" s="2">
        <v>44954</v>
      </c>
      <c r="C272" s="7">
        <v>5500</v>
      </c>
      <c r="D272" s="1" t="s">
        <v>9</v>
      </c>
      <c r="E272" s="1" t="s">
        <v>13</v>
      </c>
      <c r="F272" s="2">
        <f t="shared" si="4"/>
        <v>45014</v>
      </c>
    </row>
    <row r="273" spans="1:6" x14ac:dyDescent="0.3">
      <c r="A273" s="1">
        <v>272</v>
      </c>
      <c r="B273" s="2">
        <v>44931</v>
      </c>
      <c r="C273" s="7">
        <v>5520</v>
      </c>
      <c r="D273" s="1" t="s">
        <v>10</v>
      </c>
      <c r="E273" s="1" t="s">
        <v>13</v>
      </c>
      <c r="F273" s="2">
        <f t="shared" si="4"/>
        <v>44991</v>
      </c>
    </row>
    <row r="274" spans="1:6" x14ac:dyDescent="0.3">
      <c r="A274" s="1">
        <v>273</v>
      </c>
      <c r="B274" s="2">
        <v>44938</v>
      </c>
      <c r="C274" s="7">
        <v>5540</v>
      </c>
      <c r="D274" s="1" t="s">
        <v>3</v>
      </c>
      <c r="E274" s="1" t="s">
        <v>15</v>
      </c>
      <c r="F274" s="2">
        <f t="shared" si="4"/>
        <v>44998</v>
      </c>
    </row>
    <row r="275" spans="1:6" x14ac:dyDescent="0.3">
      <c r="A275" s="1">
        <v>274</v>
      </c>
      <c r="B275" s="2">
        <v>44928</v>
      </c>
      <c r="C275" s="7">
        <v>5560</v>
      </c>
      <c r="D275" s="1" t="s">
        <v>4</v>
      </c>
      <c r="E275" s="1" t="s">
        <v>12</v>
      </c>
      <c r="F275" s="2">
        <f t="shared" si="4"/>
        <v>44988</v>
      </c>
    </row>
    <row r="276" spans="1:6" x14ac:dyDescent="0.3">
      <c r="A276" s="1">
        <v>275</v>
      </c>
      <c r="B276" s="2">
        <v>44928</v>
      </c>
      <c r="C276" s="7">
        <v>5580</v>
      </c>
      <c r="D276" s="1" t="s">
        <v>5</v>
      </c>
      <c r="E276" s="1" t="s">
        <v>14</v>
      </c>
      <c r="F276" s="2">
        <f t="shared" si="4"/>
        <v>44988</v>
      </c>
    </row>
    <row r="277" spans="1:6" x14ac:dyDescent="0.3">
      <c r="A277" s="1">
        <v>276</v>
      </c>
      <c r="B277" s="2">
        <v>44933</v>
      </c>
      <c r="C277" s="7">
        <v>5600</v>
      </c>
      <c r="D277" s="1" t="s">
        <v>6</v>
      </c>
      <c r="E277" s="1" t="s">
        <v>14</v>
      </c>
      <c r="F277" s="2">
        <f t="shared" si="4"/>
        <v>44993</v>
      </c>
    </row>
    <row r="278" spans="1:6" x14ac:dyDescent="0.3">
      <c r="A278" s="1">
        <v>277</v>
      </c>
      <c r="B278" s="2">
        <v>44939</v>
      </c>
      <c r="C278" s="7">
        <v>5620</v>
      </c>
      <c r="D278" s="1" t="s">
        <v>3</v>
      </c>
      <c r="E278" s="1" t="s">
        <v>14</v>
      </c>
      <c r="F278" s="2">
        <f t="shared" si="4"/>
        <v>44999</v>
      </c>
    </row>
    <row r="279" spans="1:6" x14ac:dyDescent="0.3">
      <c r="A279" s="1">
        <v>278</v>
      </c>
      <c r="B279" s="2">
        <v>44935</v>
      </c>
      <c r="C279" s="7">
        <v>5640</v>
      </c>
      <c r="D279" s="1" t="s">
        <v>7</v>
      </c>
      <c r="E279" s="1" t="s">
        <v>12</v>
      </c>
      <c r="F279" s="2">
        <f t="shared" si="4"/>
        <v>44995</v>
      </c>
    </row>
    <row r="280" spans="1:6" x14ac:dyDescent="0.3">
      <c r="A280" s="1">
        <v>279</v>
      </c>
      <c r="B280" s="2">
        <v>44951</v>
      </c>
      <c r="C280" s="7">
        <v>5660</v>
      </c>
      <c r="D280" s="1" t="s">
        <v>3</v>
      </c>
      <c r="E280" s="1" t="s">
        <v>13</v>
      </c>
      <c r="F280" s="2">
        <f t="shared" si="4"/>
        <v>45011</v>
      </c>
    </row>
    <row r="281" spans="1:6" x14ac:dyDescent="0.3">
      <c r="A281" s="1">
        <v>280</v>
      </c>
      <c r="B281" s="2">
        <v>44935</v>
      </c>
      <c r="C281" s="7">
        <v>5680</v>
      </c>
      <c r="D281" s="1" t="s">
        <v>6</v>
      </c>
      <c r="E281" s="1" t="s">
        <v>13</v>
      </c>
      <c r="F281" s="2">
        <f t="shared" si="4"/>
        <v>44995</v>
      </c>
    </row>
    <row r="282" spans="1:6" x14ac:dyDescent="0.3">
      <c r="A282" s="1">
        <v>281</v>
      </c>
      <c r="B282" s="2">
        <v>44927</v>
      </c>
      <c r="C282" s="7">
        <v>5700</v>
      </c>
      <c r="D282" s="1" t="s">
        <v>8</v>
      </c>
      <c r="E282" s="1" t="s">
        <v>12</v>
      </c>
      <c r="F282" s="2">
        <f t="shared" si="4"/>
        <v>44987</v>
      </c>
    </row>
    <row r="283" spans="1:6" x14ac:dyDescent="0.3">
      <c r="A283" s="1">
        <v>282</v>
      </c>
      <c r="B283" s="2">
        <v>44930</v>
      </c>
      <c r="C283" s="7">
        <v>5720</v>
      </c>
      <c r="D283" s="1" t="s">
        <v>9</v>
      </c>
      <c r="E283" s="1" t="s">
        <v>13</v>
      </c>
      <c r="F283" s="2">
        <f t="shared" si="4"/>
        <v>44990</v>
      </c>
    </row>
    <row r="284" spans="1:6" x14ac:dyDescent="0.3">
      <c r="A284" s="1">
        <v>283</v>
      </c>
      <c r="B284" s="2">
        <v>44939</v>
      </c>
      <c r="C284" s="7">
        <v>5740</v>
      </c>
      <c r="D284" s="1" t="s">
        <v>9</v>
      </c>
      <c r="E284" s="1" t="s">
        <v>14</v>
      </c>
      <c r="F284" s="2">
        <f t="shared" si="4"/>
        <v>44999</v>
      </c>
    </row>
    <row r="285" spans="1:6" x14ac:dyDescent="0.3">
      <c r="A285" s="1">
        <v>284</v>
      </c>
      <c r="B285" s="2">
        <v>44930</v>
      </c>
      <c r="C285" s="7">
        <v>5760</v>
      </c>
      <c r="D285" s="1" t="s">
        <v>8</v>
      </c>
      <c r="E285" s="1" t="s">
        <v>15</v>
      </c>
      <c r="F285" s="2">
        <f t="shared" si="4"/>
        <v>44990</v>
      </c>
    </row>
    <row r="286" spans="1:6" x14ac:dyDescent="0.3">
      <c r="A286" s="1">
        <v>285</v>
      </c>
      <c r="B286" s="2">
        <v>44940</v>
      </c>
      <c r="C286" s="7">
        <v>5780</v>
      </c>
      <c r="D286" s="1" t="s">
        <v>4</v>
      </c>
      <c r="E286" s="1" t="s">
        <v>13</v>
      </c>
      <c r="F286" s="2">
        <f t="shared" si="4"/>
        <v>45000</v>
      </c>
    </row>
    <row r="287" spans="1:6" x14ac:dyDescent="0.3">
      <c r="A287" s="1">
        <v>286</v>
      </c>
      <c r="B287" s="2">
        <v>44934</v>
      </c>
      <c r="C287" s="7">
        <v>5800</v>
      </c>
      <c r="D287" s="1" t="s">
        <v>5</v>
      </c>
      <c r="E287" s="1" t="s">
        <v>13</v>
      </c>
      <c r="F287" s="2">
        <f t="shared" si="4"/>
        <v>44994</v>
      </c>
    </row>
    <row r="288" spans="1:6" x14ac:dyDescent="0.3">
      <c r="A288" s="1">
        <v>287</v>
      </c>
      <c r="B288" s="2">
        <v>44939</v>
      </c>
      <c r="C288" s="7">
        <v>5820</v>
      </c>
      <c r="D288" s="1" t="s">
        <v>8</v>
      </c>
      <c r="E288" s="1" t="s">
        <v>15</v>
      </c>
      <c r="F288" s="2">
        <f t="shared" si="4"/>
        <v>44999</v>
      </c>
    </row>
    <row r="289" spans="1:6" x14ac:dyDescent="0.3">
      <c r="A289" s="1">
        <v>288</v>
      </c>
      <c r="B289" s="2">
        <v>44939</v>
      </c>
      <c r="C289" s="7">
        <v>5840</v>
      </c>
      <c r="D289" s="1" t="s">
        <v>9</v>
      </c>
      <c r="E289" s="1" t="s">
        <v>12</v>
      </c>
      <c r="F289" s="2">
        <f t="shared" si="4"/>
        <v>44999</v>
      </c>
    </row>
    <row r="290" spans="1:6" x14ac:dyDescent="0.3">
      <c r="A290" s="1">
        <v>289</v>
      </c>
      <c r="B290" s="2">
        <v>44934</v>
      </c>
      <c r="C290" s="7">
        <v>5860</v>
      </c>
      <c r="D290" s="1" t="s">
        <v>10</v>
      </c>
      <c r="E290" s="1" t="s">
        <v>14</v>
      </c>
      <c r="F290" s="2">
        <f t="shared" si="4"/>
        <v>44994</v>
      </c>
    </row>
    <row r="291" spans="1:6" x14ac:dyDescent="0.3">
      <c r="A291" s="1">
        <v>290</v>
      </c>
      <c r="B291" s="2">
        <v>44936</v>
      </c>
      <c r="C291" s="7">
        <v>5880</v>
      </c>
      <c r="D291" s="1" t="s">
        <v>3</v>
      </c>
      <c r="E291" s="1" t="s">
        <v>14</v>
      </c>
      <c r="F291" s="2">
        <f t="shared" si="4"/>
        <v>44996</v>
      </c>
    </row>
    <row r="292" spans="1:6" x14ac:dyDescent="0.3">
      <c r="A292" s="1">
        <v>291</v>
      </c>
      <c r="B292" s="2">
        <v>44937</v>
      </c>
      <c r="C292" s="7">
        <v>5900</v>
      </c>
      <c r="D292" s="1" t="s">
        <v>4</v>
      </c>
      <c r="E292" s="1" t="s">
        <v>14</v>
      </c>
      <c r="F292" s="2">
        <f t="shared" si="4"/>
        <v>44997</v>
      </c>
    </row>
    <row r="293" spans="1:6" x14ac:dyDescent="0.3">
      <c r="A293" s="1">
        <v>292</v>
      </c>
      <c r="B293" s="2">
        <v>44941</v>
      </c>
      <c r="C293" s="7">
        <v>5920</v>
      </c>
      <c r="D293" s="1" t="s">
        <v>5</v>
      </c>
      <c r="E293" s="1" t="s">
        <v>12</v>
      </c>
      <c r="F293" s="2">
        <f t="shared" si="4"/>
        <v>45001</v>
      </c>
    </row>
    <row r="294" spans="1:6" x14ac:dyDescent="0.3">
      <c r="A294" s="1">
        <v>293</v>
      </c>
      <c r="B294" s="2">
        <v>44940</v>
      </c>
      <c r="C294" s="7">
        <v>5940</v>
      </c>
      <c r="D294" s="1" t="s">
        <v>6</v>
      </c>
      <c r="E294" s="1" t="s">
        <v>13</v>
      </c>
      <c r="F294" s="2">
        <f t="shared" si="4"/>
        <v>45000</v>
      </c>
    </row>
    <row r="295" spans="1:6" x14ac:dyDescent="0.3">
      <c r="A295" s="1">
        <v>294</v>
      </c>
      <c r="B295" s="2">
        <v>44929</v>
      </c>
      <c r="C295" s="7">
        <v>5960</v>
      </c>
      <c r="D295" s="1" t="s">
        <v>3</v>
      </c>
      <c r="E295" s="1" t="s">
        <v>13</v>
      </c>
      <c r="F295" s="2">
        <f t="shared" si="4"/>
        <v>44989</v>
      </c>
    </row>
    <row r="296" spans="1:6" x14ac:dyDescent="0.3">
      <c r="A296" s="1">
        <v>295</v>
      </c>
      <c r="B296" s="2">
        <v>44932</v>
      </c>
      <c r="C296" s="7">
        <v>300</v>
      </c>
      <c r="D296" s="1" t="s">
        <v>7</v>
      </c>
      <c r="E296" s="1" t="s">
        <v>12</v>
      </c>
      <c r="F296" s="2">
        <f t="shared" si="4"/>
        <v>44992</v>
      </c>
    </row>
    <row r="297" spans="1:6" x14ac:dyDescent="0.3">
      <c r="A297" s="1">
        <v>296</v>
      </c>
      <c r="B297" s="2">
        <v>44930</v>
      </c>
      <c r="C297" s="7">
        <v>500</v>
      </c>
      <c r="D297" s="1" t="s">
        <v>3</v>
      </c>
      <c r="E297" s="1" t="s">
        <v>13</v>
      </c>
      <c r="F297" s="2">
        <f t="shared" si="4"/>
        <v>44990</v>
      </c>
    </row>
    <row r="298" spans="1:6" x14ac:dyDescent="0.3">
      <c r="A298" s="1">
        <v>297</v>
      </c>
      <c r="B298" s="2">
        <v>44951</v>
      </c>
      <c r="C298" s="7">
        <v>700</v>
      </c>
      <c r="D298" s="1" t="s">
        <v>6</v>
      </c>
      <c r="E298" s="1" t="s">
        <v>14</v>
      </c>
      <c r="F298" s="2">
        <f t="shared" si="4"/>
        <v>45011</v>
      </c>
    </row>
    <row r="299" spans="1:6" x14ac:dyDescent="0.3">
      <c r="A299" s="1">
        <v>298</v>
      </c>
      <c r="B299" s="2">
        <v>44937</v>
      </c>
      <c r="C299" s="7">
        <v>900</v>
      </c>
      <c r="D299" s="1" t="s">
        <v>8</v>
      </c>
      <c r="E299" s="1" t="s">
        <v>15</v>
      </c>
      <c r="F299" s="2">
        <f t="shared" si="4"/>
        <v>44997</v>
      </c>
    </row>
    <row r="300" spans="1:6" x14ac:dyDescent="0.3">
      <c r="A300" s="1">
        <v>299</v>
      </c>
      <c r="B300" s="2">
        <v>44938</v>
      </c>
      <c r="C300" s="7">
        <v>1100</v>
      </c>
      <c r="D300" s="1" t="s">
        <v>9</v>
      </c>
      <c r="E300" s="1" t="s">
        <v>13</v>
      </c>
      <c r="F300" s="2">
        <f t="shared" si="4"/>
        <v>44998</v>
      </c>
    </row>
    <row r="301" spans="1:6" x14ac:dyDescent="0.3">
      <c r="A301" s="1">
        <v>300</v>
      </c>
      <c r="B301" s="2">
        <v>44930</v>
      </c>
      <c r="C301" s="7">
        <v>1300</v>
      </c>
      <c r="D301" s="1" t="s">
        <v>9</v>
      </c>
      <c r="E301" s="1" t="s">
        <v>13</v>
      </c>
      <c r="F301" s="2">
        <f t="shared" si="4"/>
        <v>44990</v>
      </c>
    </row>
    <row r="302" spans="1:6" x14ac:dyDescent="0.3">
      <c r="A302" s="1">
        <v>301</v>
      </c>
      <c r="B302" s="2">
        <v>44940</v>
      </c>
      <c r="C302" s="7">
        <v>1500</v>
      </c>
      <c r="D302" s="1" t="s">
        <v>8</v>
      </c>
      <c r="E302" s="1" t="s">
        <v>15</v>
      </c>
      <c r="F302" s="2">
        <f t="shared" si="4"/>
        <v>45000</v>
      </c>
    </row>
    <row r="303" spans="1:6" x14ac:dyDescent="0.3">
      <c r="A303" s="1">
        <v>302</v>
      </c>
      <c r="B303" s="2">
        <v>44929</v>
      </c>
      <c r="C303" s="7">
        <v>1700</v>
      </c>
      <c r="D303" s="1" t="s">
        <v>4</v>
      </c>
      <c r="E303" s="1" t="s">
        <v>12</v>
      </c>
      <c r="F303" s="2">
        <f t="shared" si="4"/>
        <v>44989</v>
      </c>
    </row>
    <row r="304" spans="1:6" x14ac:dyDescent="0.3">
      <c r="A304" s="1">
        <v>303</v>
      </c>
      <c r="B304" s="2">
        <v>44933</v>
      </c>
      <c r="C304" s="7">
        <v>1900</v>
      </c>
      <c r="D304" s="1" t="s">
        <v>5</v>
      </c>
      <c r="E304" s="1" t="s">
        <v>14</v>
      </c>
      <c r="F304" s="2">
        <f t="shared" si="4"/>
        <v>44993</v>
      </c>
    </row>
    <row r="305" spans="1:6" x14ac:dyDescent="0.3">
      <c r="A305" s="1">
        <v>304</v>
      </c>
      <c r="B305" s="2">
        <v>44932</v>
      </c>
      <c r="C305" s="7">
        <v>2100</v>
      </c>
      <c r="D305" s="1" t="s">
        <v>8</v>
      </c>
      <c r="E305" s="1" t="s">
        <v>14</v>
      </c>
      <c r="F305" s="2">
        <f t="shared" si="4"/>
        <v>44992</v>
      </c>
    </row>
    <row r="306" spans="1:6" x14ac:dyDescent="0.3">
      <c r="A306" s="1">
        <v>305</v>
      </c>
      <c r="B306" s="2">
        <v>44954</v>
      </c>
      <c r="C306" s="7">
        <v>2300</v>
      </c>
      <c r="D306" s="1" t="s">
        <v>9</v>
      </c>
      <c r="E306" s="1" t="s">
        <v>14</v>
      </c>
      <c r="F306" s="2">
        <f t="shared" si="4"/>
        <v>45014</v>
      </c>
    </row>
    <row r="307" spans="1:6" x14ac:dyDescent="0.3">
      <c r="A307" s="1">
        <v>306</v>
      </c>
      <c r="B307" s="2">
        <v>44931</v>
      </c>
      <c r="C307" s="7">
        <v>2500</v>
      </c>
      <c r="D307" s="1" t="s">
        <v>10</v>
      </c>
      <c r="E307" s="1" t="s">
        <v>12</v>
      </c>
      <c r="F307" s="2">
        <f t="shared" si="4"/>
        <v>44991</v>
      </c>
    </row>
    <row r="308" spans="1:6" x14ac:dyDescent="0.3">
      <c r="A308" s="1">
        <v>307</v>
      </c>
      <c r="B308" s="2">
        <v>44933</v>
      </c>
      <c r="C308" s="7">
        <v>2700</v>
      </c>
      <c r="D308" s="1" t="s">
        <v>3</v>
      </c>
      <c r="E308" s="1" t="s">
        <v>13</v>
      </c>
      <c r="F308" s="2">
        <f t="shared" si="4"/>
        <v>44993</v>
      </c>
    </row>
    <row r="309" spans="1:6" x14ac:dyDescent="0.3">
      <c r="A309" s="1">
        <v>308</v>
      </c>
      <c r="B309" s="2">
        <v>44932</v>
      </c>
      <c r="C309" s="7">
        <v>2900</v>
      </c>
      <c r="D309" s="1" t="s">
        <v>4</v>
      </c>
      <c r="E309" s="1" t="s">
        <v>13</v>
      </c>
      <c r="F309" s="2">
        <f t="shared" si="4"/>
        <v>44992</v>
      </c>
    </row>
    <row r="310" spans="1:6" x14ac:dyDescent="0.3">
      <c r="A310" s="1">
        <v>309</v>
      </c>
      <c r="B310" s="2">
        <v>44940</v>
      </c>
      <c r="C310" s="7">
        <v>200</v>
      </c>
      <c r="D310" s="1" t="s">
        <v>5</v>
      </c>
      <c r="E310" s="1" t="s">
        <v>12</v>
      </c>
      <c r="F310" s="2">
        <f t="shared" si="4"/>
        <v>45000</v>
      </c>
    </row>
    <row r="311" spans="1:6" x14ac:dyDescent="0.3">
      <c r="A311" s="1">
        <v>310</v>
      </c>
      <c r="B311" s="2">
        <v>44951</v>
      </c>
      <c r="C311" s="7">
        <v>250</v>
      </c>
      <c r="D311" s="1" t="s">
        <v>6</v>
      </c>
      <c r="E311" s="1" t="s">
        <v>13</v>
      </c>
      <c r="F311" s="2">
        <f t="shared" si="4"/>
        <v>45011</v>
      </c>
    </row>
    <row r="312" spans="1:6" x14ac:dyDescent="0.3">
      <c r="A312" s="1">
        <v>311</v>
      </c>
      <c r="B312" s="2">
        <v>44931</v>
      </c>
      <c r="C312" s="7">
        <v>300</v>
      </c>
      <c r="D312" s="1" t="s">
        <v>3</v>
      </c>
      <c r="E312" s="1" t="s">
        <v>14</v>
      </c>
      <c r="F312" s="2">
        <f t="shared" si="4"/>
        <v>44991</v>
      </c>
    </row>
    <row r="313" spans="1:6" x14ac:dyDescent="0.3">
      <c r="A313" s="1">
        <v>312</v>
      </c>
      <c r="B313" s="2">
        <v>44931</v>
      </c>
      <c r="C313" s="7">
        <v>350</v>
      </c>
      <c r="D313" s="1" t="s">
        <v>7</v>
      </c>
      <c r="E313" s="1" t="s">
        <v>15</v>
      </c>
      <c r="F313" s="2">
        <f t="shared" si="4"/>
        <v>44991</v>
      </c>
    </row>
    <row r="314" spans="1:6" x14ac:dyDescent="0.3">
      <c r="A314" s="1">
        <v>313</v>
      </c>
      <c r="B314" s="2">
        <v>44929</v>
      </c>
      <c r="C314" s="7">
        <v>400</v>
      </c>
      <c r="D314" s="1" t="s">
        <v>3</v>
      </c>
      <c r="E314" s="1" t="s">
        <v>13</v>
      </c>
      <c r="F314" s="2">
        <f t="shared" si="4"/>
        <v>44989</v>
      </c>
    </row>
    <row r="315" spans="1:6" x14ac:dyDescent="0.3">
      <c r="A315" s="1">
        <v>314</v>
      </c>
      <c r="B315" s="2">
        <v>44954</v>
      </c>
      <c r="C315" s="7">
        <v>450</v>
      </c>
      <c r="D315" s="1" t="s">
        <v>6</v>
      </c>
      <c r="E315" s="1" t="s">
        <v>13</v>
      </c>
      <c r="F315" s="2">
        <f t="shared" si="4"/>
        <v>45014</v>
      </c>
    </row>
    <row r="316" spans="1:6" x14ac:dyDescent="0.3">
      <c r="A316" s="1">
        <v>315</v>
      </c>
      <c r="B316" s="2">
        <v>44927</v>
      </c>
      <c r="C316" s="7">
        <v>500</v>
      </c>
      <c r="D316" s="1" t="s">
        <v>8</v>
      </c>
      <c r="E316" s="1" t="s">
        <v>15</v>
      </c>
      <c r="F316" s="2">
        <f t="shared" si="4"/>
        <v>44987</v>
      </c>
    </row>
    <row r="317" spans="1:6" x14ac:dyDescent="0.3">
      <c r="A317" s="1">
        <v>316</v>
      </c>
      <c r="B317" s="2">
        <v>44927</v>
      </c>
      <c r="C317" s="7">
        <v>550</v>
      </c>
      <c r="D317" s="1" t="s">
        <v>9</v>
      </c>
      <c r="E317" s="1" t="s">
        <v>12</v>
      </c>
      <c r="F317" s="2">
        <f t="shared" si="4"/>
        <v>44987</v>
      </c>
    </row>
    <row r="318" spans="1:6" x14ac:dyDescent="0.3">
      <c r="A318" s="1">
        <v>317</v>
      </c>
      <c r="B318" s="2">
        <v>44935</v>
      </c>
      <c r="C318" s="7">
        <v>600</v>
      </c>
      <c r="D318" s="1" t="s">
        <v>9</v>
      </c>
      <c r="E318" s="1" t="s">
        <v>14</v>
      </c>
      <c r="F318" s="2">
        <f t="shared" si="4"/>
        <v>44995</v>
      </c>
    </row>
    <row r="319" spans="1:6" x14ac:dyDescent="0.3">
      <c r="A319" s="1">
        <v>318</v>
      </c>
      <c r="B319" s="2">
        <v>44940</v>
      </c>
      <c r="C319" s="7">
        <v>650</v>
      </c>
      <c r="D319" s="1" t="s">
        <v>8</v>
      </c>
      <c r="E319" s="1" t="s">
        <v>14</v>
      </c>
      <c r="F319" s="2">
        <f t="shared" si="4"/>
        <v>45000</v>
      </c>
    </row>
    <row r="320" spans="1:6" x14ac:dyDescent="0.3">
      <c r="A320" s="1">
        <v>319</v>
      </c>
      <c r="B320" s="2">
        <v>44933</v>
      </c>
      <c r="C320" s="7">
        <v>700</v>
      </c>
      <c r="D320" s="1" t="s">
        <v>4</v>
      </c>
      <c r="E320" s="1" t="s">
        <v>14</v>
      </c>
      <c r="F320" s="2">
        <f t="shared" si="4"/>
        <v>44993</v>
      </c>
    </row>
    <row r="321" spans="1:6" x14ac:dyDescent="0.3">
      <c r="A321" s="1">
        <v>320</v>
      </c>
      <c r="B321" s="2">
        <v>44931</v>
      </c>
      <c r="C321" s="7">
        <v>750</v>
      </c>
      <c r="D321" s="1" t="s">
        <v>5</v>
      </c>
      <c r="E321" s="1" t="s">
        <v>12</v>
      </c>
      <c r="F321" s="2">
        <f t="shared" si="4"/>
        <v>44991</v>
      </c>
    </row>
    <row r="322" spans="1:6" x14ac:dyDescent="0.3">
      <c r="A322" s="1">
        <v>321</v>
      </c>
      <c r="B322" s="2">
        <v>44936</v>
      </c>
      <c r="C322" s="7">
        <v>800</v>
      </c>
      <c r="D322" s="1" t="s">
        <v>8</v>
      </c>
      <c r="E322" s="1" t="s">
        <v>13</v>
      </c>
      <c r="F322" s="2">
        <f t="shared" si="4"/>
        <v>44996</v>
      </c>
    </row>
    <row r="323" spans="1:6" x14ac:dyDescent="0.3">
      <c r="A323" s="1">
        <v>322</v>
      </c>
      <c r="B323" s="2">
        <v>44932</v>
      </c>
      <c r="C323" s="7">
        <v>850</v>
      </c>
      <c r="D323" s="1" t="s">
        <v>9</v>
      </c>
      <c r="E323" s="1" t="s">
        <v>13</v>
      </c>
      <c r="F323" s="2">
        <f t="shared" ref="F323:F386" si="5">B323+60</f>
        <v>44992</v>
      </c>
    </row>
    <row r="324" spans="1:6" x14ac:dyDescent="0.3">
      <c r="A324" s="1">
        <v>323</v>
      </c>
      <c r="B324" s="2">
        <v>44931</v>
      </c>
      <c r="C324" s="7">
        <v>900</v>
      </c>
      <c r="D324" s="1" t="s">
        <v>10</v>
      </c>
      <c r="E324" s="1" t="s">
        <v>12</v>
      </c>
      <c r="F324" s="2">
        <f t="shared" si="5"/>
        <v>44991</v>
      </c>
    </row>
    <row r="325" spans="1:6" x14ac:dyDescent="0.3">
      <c r="A325" s="1">
        <v>324</v>
      </c>
      <c r="B325" s="2">
        <v>44940</v>
      </c>
      <c r="C325" s="7">
        <v>950</v>
      </c>
      <c r="D325" s="1" t="s">
        <v>3</v>
      </c>
      <c r="E325" s="1" t="s">
        <v>13</v>
      </c>
      <c r="F325" s="2">
        <f t="shared" si="5"/>
        <v>45000</v>
      </c>
    </row>
    <row r="326" spans="1:6" x14ac:dyDescent="0.3">
      <c r="A326" s="1">
        <v>325</v>
      </c>
      <c r="B326" s="2">
        <v>44931</v>
      </c>
      <c r="C326" s="7">
        <v>1000</v>
      </c>
      <c r="D326" s="1" t="s">
        <v>4</v>
      </c>
      <c r="E326" s="1" t="s">
        <v>14</v>
      </c>
      <c r="F326" s="2">
        <f t="shared" si="5"/>
        <v>44991</v>
      </c>
    </row>
    <row r="327" spans="1:6" x14ac:dyDescent="0.3">
      <c r="A327" s="1">
        <v>326</v>
      </c>
      <c r="B327" s="2">
        <v>44929</v>
      </c>
      <c r="C327" s="7">
        <v>1050</v>
      </c>
      <c r="D327" s="1" t="s">
        <v>5</v>
      </c>
      <c r="E327" s="1" t="s">
        <v>15</v>
      </c>
      <c r="F327" s="2">
        <f t="shared" si="5"/>
        <v>44989</v>
      </c>
    </row>
    <row r="328" spans="1:6" x14ac:dyDescent="0.3">
      <c r="A328" s="1">
        <v>327</v>
      </c>
      <c r="B328" s="2">
        <v>44931</v>
      </c>
      <c r="C328" s="7">
        <v>1100</v>
      </c>
      <c r="D328" s="1" t="s">
        <v>6</v>
      </c>
      <c r="E328" s="1" t="s">
        <v>13</v>
      </c>
      <c r="F328" s="2">
        <f t="shared" si="5"/>
        <v>44991</v>
      </c>
    </row>
    <row r="329" spans="1:6" x14ac:dyDescent="0.3">
      <c r="A329" s="1">
        <v>328</v>
      </c>
      <c r="B329" s="2">
        <v>44929</v>
      </c>
      <c r="C329" s="7">
        <v>1150</v>
      </c>
      <c r="D329" s="1" t="s">
        <v>3</v>
      </c>
      <c r="E329" s="1" t="s">
        <v>13</v>
      </c>
      <c r="F329" s="2">
        <f t="shared" si="5"/>
        <v>44989</v>
      </c>
    </row>
    <row r="330" spans="1:6" x14ac:dyDescent="0.3">
      <c r="A330" s="1">
        <v>329</v>
      </c>
      <c r="B330" s="2">
        <v>44939</v>
      </c>
      <c r="C330" s="7">
        <v>1200</v>
      </c>
      <c r="D330" s="1" t="s">
        <v>7</v>
      </c>
      <c r="E330" s="1" t="s">
        <v>15</v>
      </c>
      <c r="F330" s="2">
        <f t="shared" si="5"/>
        <v>44999</v>
      </c>
    </row>
    <row r="331" spans="1:6" x14ac:dyDescent="0.3">
      <c r="A331" s="1">
        <v>330</v>
      </c>
      <c r="B331" s="2">
        <v>44939</v>
      </c>
      <c r="C331" s="7">
        <v>1250</v>
      </c>
      <c r="D331" s="1" t="s">
        <v>3</v>
      </c>
      <c r="E331" s="1" t="s">
        <v>12</v>
      </c>
      <c r="F331" s="2">
        <f t="shared" si="5"/>
        <v>44999</v>
      </c>
    </row>
    <row r="332" spans="1:6" x14ac:dyDescent="0.3">
      <c r="A332" s="1">
        <v>331</v>
      </c>
      <c r="B332" s="2">
        <v>44939</v>
      </c>
      <c r="C332" s="7">
        <v>1300</v>
      </c>
      <c r="D332" s="1" t="s">
        <v>6</v>
      </c>
      <c r="E332" s="1" t="s">
        <v>14</v>
      </c>
      <c r="F332" s="2">
        <f t="shared" si="5"/>
        <v>44999</v>
      </c>
    </row>
    <row r="333" spans="1:6" x14ac:dyDescent="0.3">
      <c r="A333" s="1">
        <v>332</v>
      </c>
      <c r="B333" s="2">
        <v>44931</v>
      </c>
      <c r="C333" s="7">
        <v>1350</v>
      </c>
      <c r="D333" s="1" t="s">
        <v>8</v>
      </c>
      <c r="E333" s="1" t="s">
        <v>14</v>
      </c>
      <c r="F333" s="2">
        <f t="shared" si="5"/>
        <v>44991</v>
      </c>
    </row>
    <row r="334" spans="1:6" x14ac:dyDescent="0.3">
      <c r="A334" s="1">
        <v>333</v>
      </c>
      <c r="B334" s="2">
        <v>44935</v>
      </c>
      <c r="C334" s="7">
        <v>1400</v>
      </c>
      <c r="D334" s="1" t="s">
        <v>9</v>
      </c>
      <c r="E334" s="1" t="s">
        <v>14</v>
      </c>
      <c r="F334" s="2">
        <f t="shared" si="5"/>
        <v>44995</v>
      </c>
    </row>
    <row r="335" spans="1:6" x14ac:dyDescent="0.3">
      <c r="A335" s="1">
        <v>334</v>
      </c>
      <c r="B335" s="2">
        <v>44928</v>
      </c>
      <c r="C335" s="7">
        <v>1450</v>
      </c>
      <c r="D335" s="1" t="s">
        <v>9</v>
      </c>
      <c r="E335" s="1" t="s">
        <v>12</v>
      </c>
      <c r="F335" s="2">
        <f t="shared" si="5"/>
        <v>44988</v>
      </c>
    </row>
    <row r="336" spans="1:6" x14ac:dyDescent="0.3">
      <c r="A336" s="1">
        <v>335</v>
      </c>
      <c r="B336" s="2">
        <v>44929</v>
      </c>
      <c r="C336" s="7">
        <v>1500</v>
      </c>
      <c r="D336" s="1" t="s">
        <v>8</v>
      </c>
      <c r="E336" s="1" t="s">
        <v>13</v>
      </c>
      <c r="F336" s="2">
        <f t="shared" si="5"/>
        <v>44989</v>
      </c>
    </row>
    <row r="337" spans="1:6" x14ac:dyDescent="0.3">
      <c r="A337" s="1">
        <v>336</v>
      </c>
      <c r="B337" s="2">
        <v>44933</v>
      </c>
      <c r="C337" s="7">
        <v>1550</v>
      </c>
      <c r="D337" s="1" t="s">
        <v>4</v>
      </c>
      <c r="E337" s="1" t="s">
        <v>13</v>
      </c>
      <c r="F337" s="2">
        <f t="shared" si="5"/>
        <v>44993</v>
      </c>
    </row>
    <row r="338" spans="1:6" x14ac:dyDescent="0.3">
      <c r="A338" s="1">
        <v>337</v>
      </c>
      <c r="B338" s="2">
        <v>44932</v>
      </c>
      <c r="C338" s="7">
        <v>1600</v>
      </c>
      <c r="D338" s="1" t="s">
        <v>5</v>
      </c>
      <c r="E338" s="1" t="s">
        <v>12</v>
      </c>
      <c r="F338" s="2">
        <f t="shared" si="5"/>
        <v>44992</v>
      </c>
    </row>
    <row r="339" spans="1:6" x14ac:dyDescent="0.3">
      <c r="A339" s="1">
        <v>338</v>
      </c>
      <c r="B339" s="2">
        <v>44928</v>
      </c>
      <c r="C339" s="7">
        <v>1650</v>
      </c>
      <c r="D339" s="1" t="s">
        <v>8</v>
      </c>
      <c r="E339" s="1" t="s">
        <v>13</v>
      </c>
      <c r="F339" s="2">
        <f t="shared" si="5"/>
        <v>44988</v>
      </c>
    </row>
    <row r="340" spans="1:6" x14ac:dyDescent="0.3">
      <c r="A340" s="1">
        <v>339</v>
      </c>
      <c r="B340" s="2">
        <v>44941</v>
      </c>
      <c r="C340" s="7">
        <v>1700</v>
      </c>
      <c r="D340" s="1" t="s">
        <v>9</v>
      </c>
      <c r="E340" s="1" t="s">
        <v>14</v>
      </c>
      <c r="F340" s="2">
        <f t="shared" si="5"/>
        <v>45001</v>
      </c>
    </row>
    <row r="341" spans="1:6" x14ac:dyDescent="0.3">
      <c r="A341" s="1">
        <v>340</v>
      </c>
      <c r="B341" s="2">
        <v>44938</v>
      </c>
      <c r="C341" s="7">
        <v>1750</v>
      </c>
      <c r="D341" s="1" t="s">
        <v>10</v>
      </c>
      <c r="E341" s="1" t="s">
        <v>15</v>
      </c>
      <c r="F341" s="2">
        <f t="shared" si="5"/>
        <v>44998</v>
      </c>
    </row>
    <row r="342" spans="1:6" x14ac:dyDescent="0.3">
      <c r="A342" s="1">
        <v>341</v>
      </c>
      <c r="B342" s="2">
        <v>44938</v>
      </c>
      <c r="C342" s="7">
        <v>1800</v>
      </c>
      <c r="D342" s="1" t="s">
        <v>3</v>
      </c>
      <c r="E342" s="1" t="s">
        <v>13</v>
      </c>
      <c r="F342" s="2">
        <f t="shared" si="5"/>
        <v>44998</v>
      </c>
    </row>
    <row r="343" spans="1:6" x14ac:dyDescent="0.3">
      <c r="A343" s="1">
        <v>342</v>
      </c>
      <c r="B343" s="2">
        <v>44938</v>
      </c>
      <c r="C343" s="7">
        <v>1850</v>
      </c>
      <c r="D343" s="1" t="s">
        <v>4</v>
      </c>
      <c r="E343" s="1" t="s">
        <v>13</v>
      </c>
      <c r="F343" s="2">
        <f t="shared" si="5"/>
        <v>44998</v>
      </c>
    </row>
    <row r="344" spans="1:6" x14ac:dyDescent="0.3">
      <c r="A344" s="1">
        <v>343</v>
      </c>
      <c r="B344" s="2">
        <v>44934</v>
      </c>
      <c r="C344" s="7">
        <v>1900</v>
      </c>
      <c r="D344" s="1" t="s">
        <v>5</v>
      </c>
      <c r="E344" s="1" t="s">
        <v>15</v>
      </c>
      <c r="F344" s="2">
        <f t="shared" si="5"/>
        <v>44994</v>
      </c>
    </row>
    <row r="345" spans="1:6" x14ac:dyDescent="0.3">
      <c r="A345" s="1">
        <v>344</v>
      </c>
      <c r="B345" s="2">
        <v>44938</v>
      </c>
      <c r="C345" s="7">
        <v>1950</v>
      </c>
      <c r="D345" s="1" t="s">
        <v>6</v>
      </c>
      <c r="E345" s="1" t="s">
        <v>12</v>
      </c>
      <c r="F345" s="2">
        <f t="shared" si="5"/>
        <v>44998</v>
      </c>
    </row>
    <row r="346" spans="1:6" x14ac:dyDescent="0.3">
      <c r="A346" s="1">
        <v>345</v>
      </c>
      <c r="B346" s="2">
        <v>44932</v>
      </c>
      <c r="C346" s="7">
        <v>2000</v>
      </c>
      <c r="D346" s="1" t="s">
        <v>3</v>
      </c>
      <c r="E346" s="1" t="s">
        <v>14</v>
      </c>
      <c r="F346" s="2">
        <f t="shared" si="5"/>
        <v>44992</v>
      </c>
    </row>
    <row r="347" spans="1:6" x14ac:dyDescent="0.3">
      <c r="A347" s="1">
        <v>346</v>
      </c>
      <c r="B347" s="2">
        <v>44928</v>
      </c>
      <c r="C347" s="7">
        <v>2050</v>
      </c>
      <c r="D347" s="1" t="s">
        <v>7</v>
      </c>
      <c r="E347" s="1" t="s">
        <v>14</v>
      </c>
      <c r="F347" s="2">
        <f t="shared" si="5"/>
        <v>44988</v>
      </c>
    </row>
    <row r="348" spans="1:6" x14ac:dyDescent="0.3">
      <c r="A348" s="1">
        <v>347</v>
      </c>
      <c r="B348" s="2">
        <v>44940</v>
      </c>
      <c r="C348" s="7">
        <v>2100</v>
      </c>
      <c r="D348" s="1" t="s">
        <v>3</v>
      </c>
      <c r="E348" s="1" t="s">
        <v>14</v>
      </c>
      <c r="F348" s="2">
        <f t="shared" si="5"/>
        <v>45000</v>
      </c>
    </row>
    <row r="349" spans="1:6" x14ac:dyDescent="0.3">
      <c r="A349" s="1">
        <v>348</v>
      </c>
      <c r="B349" s="2">
        <v>44936</v>
      </c>
      <c r="C349" s="7">
        <v>2150</v>
      </c>
      <c r="D349" s="1" t="s">
        <v>6</v>
      </c>
      <c r="E349" s="1" t="s">
        <v>12</v>
      </c>
      <c r="F349" s="2">
        <f t="shared" si="5"/>
        <v>44996</v>
      </c>
    </row>
    <row r="350" spans="1:6" x14ac:dyDescent="0.3">
      <c r="A350" s="1">
        <v>349</v>
      </c>
      <c r="B350" s="2">
        <v>44939</v>
      </c>
      <c r="C350" s="7">
        <v>2200</v>
      </c>
      <c r="D350" s="1" t="s">
        <v>8</v>
      </c>
      <c r="E350" s="1" t="s">
        <v>13</v>
      </c>
      <c r="F350" s="2">
        <f t="shared" si="5"/>
        <v>44999</v>
      </c>
    </row>
    <row r="351" spans="1:6" x14ac:dyDescent="0.3">
      <c r="A351" s="1">
        <v>350</v>
      </c>
      <c r="B351" s="2">
        <v>44938</v>
      </c>
      <c r="C351" s="7">
        <v>2250</v>
      </c>
      <c r="D351" s="1" t="s">
        <v>9</v>
      </c>
      <c r="E351" s="1" t="s">
        <v>13</v>
      </c>
      <c r="F351" s="2">
        <f t="shared" si="5"/>
        <v>44998</v>
      </c>
    </row>
    <row r="352" spans="1:6" x14ac:dyDescent="0.3">
      <c r="A352" s="1">
        <v>351</v>
      </c>
      <c r="B352" s="2">
        <v>44938</v>
      </c>
      <c r="C352" s="7">
        <v>2300</v>
      </c>
      <c r="D352" s="1" t="s">
        <v>9</v>
      </c>
      <c r="E352" s="1" t="s">
        <v>12</v>
      </c>
      <c r="F352" s="2">
        <f t="shared" si="5"/>
        <v>44998</v>
      </c>
    </row>
    <row r="353" spans="1:6" x14ac:dyDescent="0.3">
      <c r="A353" s="1">
        <v>352</v>
      </c>
      <c r="B353" s="2">
        <v>44937</v>
      </c>
      <c r="C353" s="7">
        <v>2350</v>
      </c>
      <c r="D353" s="1" t="s">
        <v>8</v>
      </c>
      <c r="E353" s="1" t="s">
        <v>13</v>
      </c>
      <c r="F353" s="2">
        <f t="shared" si="5"/>
        <v>44997</v>
      </c>
    </row>
    <row r="354" spans="1:6" x14ac:dyDescent="0.3">
      <c r="A354" s="1">
        <v>353</v>
      </c>
      <c r="B354" s="2">
        <v>44951</v>
      </c>
      <c r="C354" s="7">
        <v>2400</v>
      </c>
      <c r="D354" s="1" t="s">
        <v>4</v>
      </c>
      <c r="E354" s="1" t="s">
        <v>14</v>
      </c>
      <c r="F354" s="2">
        <f t="shared" si="5"/>
        <v>45011</v>
      </c>
    </row>
    <row r="355" spans="1:6" x14ac:dyDescent="0.3">
      <c r="A355" s="1">
        <v>354</v>
      </c>
      <c r="B355" s="2">
        <v>44930</v>
      </c>
      <c r="C355" s="7">
        <v>2450</v>
      </c>
      <c r="D355" s="1" t="s">
        <v>5</v>
      </c>
      <c r="E355" s="1" t="s">
        <v>15</v>
      </c>
      <c r="F355" s="2">
        <f t="shared" si="5"/>
        <v>44990</v>
      </c>
    </row>
    <row r="356" spans="1:6" x14ac:dyDescent="0.3">
      <c r="A356" s="1">
        <v>355</v>
      </c>
      <c r="B356" s="2">
        <v>44930</v>
      </c>
      <c r="C356" s="7">
        <v>2500</v>
      </c>
      <c r="D356" s="1" t="s">
        <v>8</v>
      </c>
      <c r="E356" s="1" t="s">
        <v>13</v>
      </c>
      <c r="F356" s="2">
        <f t="shared" si="5"/>
        <v>44990</v>
      </c>
    </row>
    <row r="357" spans="1:6" x14ac:dyDescent="0.3">
      <c r="A357" s="1">
        <v>356</v>
      </c>
      <c r="B357" s="2">
        <v>44930</v>
      </c>
      <c r="C357" s="7">
        <v>2550</v>
      </c>
      <c r="D357" s="1" t="s">
        <v>9</v>
      </c>
      <c r="E357" s="1" t="s">
        <v>13</v>
      </c>
      <c r="F357" s="2">
        <f t="shared" si="5"/>
        <v>44990</v>
      </c>
    </row>
    <row r="358" spans="1:6" x14ac:dyDescent="0.3">
      <c r="A358" s="1">
        <v>357</v>
      </c>
      <c r="B358" s="2">
        <v>44936</v>
      </c>
      <c r="C358" s="7">
        <v>2600</v>
      </c>
      <c r="D358" s="1" t="s">
        <v>10</v>
      </c>
      <c r="E358" s="1" t="s">
        <v>15</v>
      </c>
      <c r="F358" s="2">
        <f t="shared" si="5"/>
        <v>44996</v>
      </c>
    </row>
    <row r="359" spans="1:6" x14ac:dyDescent="0.3">
      <c r="A359" s="1">
        <v>358</v>
      </c>
      <c r="B359" s="2">
        <v>44935</v>
      </c>
      <c r="C359" s="7">
        <v>2650</v>
      </c>
      <c r="D359" s="1" t="s">
        <v>3</v>
      </c>
      <c r="E359" s="1" t="s">
        <v>12</v>
      </c>
      <c r="F359" s="2">
        <f t="shared" si="5"/>
        <v>44995</v>
      </c>
    </row>
    <row r="360" spans="1:6" x14ac:dyDescent="0.3">
      <c r="A360" s="1">
        <v>359</v>
      </c>
      <c r="B360" s="2">
        <v>44927</v>
      </c>
      <c r="C360" s="7">
        <v>2700</v>
      </c>
      <c r="D360" s="1" t="s">
        <v>4</v>
      </c>
      <c r="E360" s="1" t="s">
        <v>14</v>
      </c>
      <c r="F360" s="2">
        <f t="shared" si="5"/>
        <v>44987</v>
      </c>
    </row>
    <row r="361" spans="1:6" x14ac:dyDescent="0.3">
      <c r="A361" s="1">
        <v>360</v>
      </c>
      <c r="B361" s="2">
        <v>44951</v>
      </c>
      <c r="C361" s="7">
        <v>2750</v>
      </c>
      <c r="D361" s="1" t="s">
        <v>5</v>
      </c>
      <c r="E361" s="1" t="s">
        <v>14</v>
      </c>
      <c r="F361" s="2">
        <f t="shared" si="5"/>
        <v>45011</v>
      </c>
    </row>
    <row r="362" spans="1:6" x14ac:dyDescent="0.3">
      <c r="A362" s="1">
        <v>361</v>
      </c>
      <c r="B362" s="2">
        <v>44940</v>
      </c>
      <c r="C362" s="7">
        <v>2800</v>
      </c>
      <c r="D362" s="1" t="s">
        <v>6</v>
      </c>
      <c r="E362" s="1" t="s">
        <v>14</v>
      </c>
      <c r="F362" s="2">
        <f t="shared" si="5"/>
        <v>45000</v>
      </c>
    </row>
    <row r="363" spans="1:6" x14ac:dyDescent="0.3">
      <c r="A363" s="1">
        <v>362</v>
      </c>
      <c r="B363" s="2">
        <v>44951</v>
      </c>
      <c r="C363" s="7">
        <v>2850</v>
      </c>
      <c r="D363" s="1" t="s">
        <v>3</v>
      </c>
      <c r="E363" s="1" t="s">
        <v>12</v>
      </c>
      <c r="F363" s="2">
        <f t="shared" si="5"/>
        <v>45011</v>
      </c>
    </row>
    <row r="364" spans="1:6" x14ac:dyDescent="0.3">
      <c r="A364" s="1">
        <v>363</v>
      </c>
      <c r="B364" s="2">
        <v>44938</v>
      </c>
      <c r="C364" s="7">
        <v>2900</v>
      </c>
      <c r="D364" s="1" t="s">
        <v>7</v>
      </c>
      <c r="E364" s="1" t="s">
        <v>13</v>
      </c>
      <c r="F364" s="2">
        <f t="shared" si="5"/>
        <v>44998</v>
      </c>
    </row>
    <row r="365" spans="1:6" x14ac:dyDescent="0.3">
      <c r="A365" s="1">
        <v>364</v>
      </c>
      <c r="B365" s="2">
        <v>44938</v>
      </c>
      <c r="C365" s="7">
        <v>2950</v>
      </c>
      <c r="D365" s="1" t="s">
        <v>3</v>
      </c>
      <c r="E365" s="1" t="s">
        <v>13</v>
      </c>
      <c r="F365" s="2">
        <f t="shared" si="5"/>
        <v>44998</v>
      </c>
    </row>
    <row r="366" spans="1:6" x14ac:dyDescent="0.3">
      <c r="A366" s="1">
        <v>365</v>
      </c>
      <c r="B366" s="2">
        <v>44934</v>
      </c>
      <c r="C366" s="7">
        <v>3000</v>
      </c>
      <c r="D366" s="1" t="s">
        <v>6</v>
      </c>
      <c r="E366" s="1" t="s">
        <v>12</v>
      </c>
      <c r="F366" s="2">
        <f t="shared" si="5"/>
        <v>44994</v>
      </c>
    </row>
    <row r="367" spans="1:6" x14ac:dyDescent="0.3">
      <c r="A367" s="1">
        <v>366</v>
      </c>
      <c r="B367" s="2">
        <v>44927</v>
      </c>
      <c r="C367" s="7">
        <v>3050</v>
      </c>
      <c r="D367" s="1" t="s">
        <v>8</v>
      </c>
      <c r="E367" s="1" t="s">
        <v>13</v>
      </c>
      <c r="F367" s="2">
        <f t="shared" si="5"/>
        <v>44987</v>
      </c>
    </row>
    <row r="368" spans="1:6" x14ac:dyDescent="0.3">
      <c r="A368" s="1">
        <v>367</v>
      </c>
      <c r="B368" s="2">
        <v>44932</v>
      </c>
      <c r="C368" s="7">
        <v>3100</v>
      </c>
      <c r="D368" s="1" t="s">
        <v>9</v>
      </c>
      <c r="E368" s="1" t="s">
        <v>14</v>
      </c>
      <c r="F368" s="2">
        <f t="shared" si="5"/>
        <v>44992</v>
      </c>
    </row>
    <row r="369" spans="1:6" x14ac:dyDescent="0.3">
      <c r="A369" s="1">
        <v>368</v>
      </c>
      <c r="B369" s="2">
        <v>44951</v>
      </c>
      <c r="C369" s="7">
        <v>3150</v>
      </c>
      <c r="D369" s="1" t="s">
        <v>9</v>
      </c>
      <c r="E369" s="1" t="s">
        <v>15</v>
      </c>
      <c r="F369" s="2">
        <f t="shared" si="5"/>
        <v>45011</v>
      </c>
    </row>
    <row r="370" spans="1:6" x14ac:dyDescent="0.3">
      <c r="A370" s="1">
        <v>369</v>
      </c>
      <c r="B370" s="2">
        <v>44932</v>
      </c>
      <c r="C370" s="7">
        <v>3200</v>
      </c>
      <c r="D370" s="1" t="s">
        <v>8</v>
      </c>
      <c r="E370" s="1" t="s">
        <v>13</v>
      </c>
      <c r="F370" s="2">
        <f t="shared" si="5"/>
        <v>44992</v>
      </c>
    </row>
    <row r="371" spans="1:6" x14ac:dyDescent="0.3">
      <c r="A371" s="1">
        <v>370</v>
      </c>
      <c r="B371" s="2">
        <v>44939</v>
      </c>
      <c r="C371" s="7">
        <v>3250</v>
      </c>
      <c r="D371" s="1" t="s">
        <v>4</v>
      </c>
      <c r="E371" s="1" t="s">
        <v>13</v>
      </c>
      <c r="F371" s="2">
        <f t="shared" si="5"/>
        <v>44999</v>
      </c>
    </row>
    <row r="372" spans="1:6" x14ac:dyDescent="0.3">
      <c r="A372" s="1">
        <v>371</v>
      </c>
      <c r="B372" s="2">
        <v>44934</v>
      </c>
      <c r="C372" s="7">
        <v>3300</v>
      </c>
      <c r="D372" s="1" t="s">
        <v>5</v>
      </c>
      <c r="E372" s="1" t="s">
        <v>15</v>
      </c>
      <c r="F372" s="2">
        <f t="shared" si="5"/>
        <v>44994</v>
      </c>
    </row>
    <row r="373" spans="1:6" x14ac:dyDescent="0.3">
      <c r="A373" s="1">
        <v>372</v>
      </c>
      <c r="B373" s="2">
        <v>44937</v>
      </c>
      <c r="C373" s="7">
        <v>3350</v>
      </c>
      <c r="D373" s="1" t="s">
        <v>8</v>
      </c>
      <c r="E373" s="1" t="s">
        <v>12</v>
      </c>
      <c r="F373" s="2">
        <f t="shared" si="5"/>
        <v>44997</v>
      </c>
    </row>
    <row r="374" spans="1:6" x14ac:dyDescent="0.3">
      <c r="A374" s="1">
        <v>373</v>
      </c>
      <c r="B374" s="2">
        <v>44933</v>
      </c>
      <c r="C374" s="7">
        <v>3400</v>
      </c>
      <c r="D374" s="1" t="s">
        <v>9</v>
      </c>
      <c r="E374" s="1" t="s">
        <v>14</v>
      </c>
      <c r="F374" s="2">
        <f t="shared" si="5"/>
        <v>44993</v>
      </c>
    </row>
    <row r="375" spans="1:6" x14ac:dyDescent="0.3">
      <c r="A375" s="1">
        <v>374</v>
      </c>
      <c r="B375" s="2">
        <v>44941</v>
      </c>
      <c r="C375" s="7">
        <v>3450</v>
      </c>
      <c r="D375" s="1" t="s">
        <v>10</v>
      </c>
      <c r="E375" s="1" t="s">
        <v>14</v>
      </c>
      <c r="F375" s="2">
        <f t="shared" si="5"/>
        <v>45001</v>
      </c>
    </row>
    <row r="376" spans="1:6" x14ac:dyDescent="0.3">
      <c r="A376" s="1">
        <v>375</v>
      </c>
      <c r="B376" s="2">
        <v>44932</v>
      </c>
      <c r="C376" s="7">
        <v>3500</v>
      </c>
      <c r="D376" s="1" t="s">
        <v>3</v>
      </c>
      <c r="E376" s="1" t="s">
        <v>14</v>
      </c>
      <c r="F376" s="2">
        <f t="shared" si="5"/>
        <v>44992</v>
      </c>
    </row>
    <row r="377" spans="1:6" x14ac:dyDescent="0.3">
      <c r="A377" s="1">
        <v>376</v>
      </c>
      <c r="B377" s="2">
        <v>44940</v>
      </c>
      <c r="C377" s="7">
        <v>3550</v>
      </c>
      <c r="D377" s="1" t="s">
        <v>4</v>
      </c>
      <c r="E377" s="1" t="s">
        <v>12</v>
      </c>
      <c r="F377" s="2">
        <f t="shared" si="5"/>
        <v>45000</v>
      </c>
    </row>
    <row r="378" spans="1:6" x14ac:dyDescent="0.3">
      <c r="A378" s="1">
        <v>377</v>
      </c>
      <c r="B378" s="2">
        <v>44951</v>
      </c>
      <c r="C378" s="7">
        <v>3600</v>
      </c>
      <c r="D378" s="1" t="s">
        <v>5</v>
      </c>
      <c r="E378" s="1" t="s">
        <v>13</v>
      </c>
      <c r="F378" s="2">
        <f t="shared" si="5"/>
        <v>45011</v>
      </c>
    </row>
    <row r="379" spans="1:6" x14ac:dyDescent="0.3">
      <c r="A379" s="1">
        <v>378</v>
      </c>
      <c r="B379" s="2">
        <v>44936</v>
      </c>
      <c r="C379" s="7">
        <v>3650</v>
      </c>
      <c r="D379" s="1" t="s">
        <v>6</v>
      </c>
      <c r="E379" s="1" t="s">
        <v>13</v>
      </c>
      <c r="F379" s="2">
        <f t="shared" si="5"/>
        <v>44996</v>
      </c>
    </row>
    <row r="380" spans="1:6" x14ac:dyDescent="0.3">
      <c r="A380" s="1">
        <v>379</v>
      </c>
      <c r="B380" s="2">
        <v>44940</v>
      </c>
      <c r="C380" s="7">
        <v>3700</v>
      </c>
      <c r="D380" s="1" t="s">
        <v>3</v>
      </c>
      <c r="E380" s="1" t="s">
        <v>12</v>
      </c>
      <c r="F380" s="2">
        <f t="shared" si="5"/>
        <v>45000</v>
      </c>
    </row>
    <row r="381" spans="1:6" x14ac:dyDescent="0.3">
      <c r="A381" s="1">
        <v>380</v>
      </c>
      <c r="B381" s="2">
        <v>44938</v>
      </c>
      <c r="C381" s="7">
        <v>3750</v>
      </c>
      <c r="D381" s="1" t="s">
        <v>7</v>
      </c>
      <c r="E381" s="1" t="s">
        <v>13</v>
      </c>
      <c r="F381" s="2">
        <f t="shared" si="5"/>
        <v>44998</v>
      </c>
    </row>
    <row r="382" spans="1:6" x14ac:dyDescent="0.3">
      <c r="A382" s="1">
        <v>381</v>
      </c>
      <c r="B382" s="2">
        <v>44929</v>
      </c>
      <c r="C382" s="7">
        <v>3800</v>
      </c>
      <c r="D382" s="1" t="s">
        <v>3</v>
      </c>
      <c r="E382" s="1" t="s">
        <v>14</v>
      </c>
      <c r="F382" s="2">
        <f t="shared" si="5"/>
        <v>44989</v>
      </c>
    </row>
    <row r="383" spans="1:6" x14ac:dyDescent="0.3">
      <c r="A383" s="1">
        <v>382</v>
      </c>
      <c r="B383" s="2">
        <v>44931</v>
      </c>
      <c r="C383" s="7">
        <v>3850</v>
      </c>
      <c r="D383" s="1" t="s">
        <v>6</v>
      </c>
      <c r="E383" s="1" t="s">
        <v>15</v>
      </c>
      <c r="F383" s="2">
        <f t="shared" si="5"/>
        <v>44991</v>
      </c>
    </row>
    <row r="384" spans="1:6" x14ac:dyDescent="0.3">
      <c r="A384" s="1">
        <v>383</v>
      </c>
      <c r="B384" s="2">
        <v>44938</v>
      </c>
      <c r="C384" s="7">
        <v>3900</v>
      </c>
      <c r="D384" s="1" t="s">
        <v>8</v>
      </c>
      <c r="E384" s="1" t="s">
        <v>13</v>
      </c>
      <c r="F384" s="2">
        <f t="shared" si="5"/>
        <v>44998</v>
      </c>
    </row>
    <row r="385" spans="1:6" x14ac:dyDescent="0.3">
      <c r="A385" s="1">
        <v>384</v>
      </c>
      <c r="B385" s="2">
        <v>44933</v>
      </c>
      <c r="C385" s="7">
        <v>3950</v>
      </c>
      <c r="D385" s="1" t="s">
        <v>9</v>
      </c>
      <c r="E385" s="1" t="s">
        <v>13</v>
      </c>
      <c r="F385" s="2">
        <f t="shared" si="5"/>
        <v>44993</v>
      </c>
    </row>
    <row r="386" spans="1:6" x14ac:dyDescent="0.3">
      <c r="A386" s="1">
        <v>385</v>
      </c>
      <c r="B386" s="2">
        <v>44940</v>
      </c>
      <c r="C386" s="7">
        <v>4000</v>
      </c>
      <c r="D386" s="1" t="s">
        <v>9</v>
      </c>
      <c r="E386" s="1" t="s">
        <v>15</v>
      </c>
      <c r="F386" s="2">
        <f t="shared" si="5"/>
        <v>45000</v>
      </c>
    </row>
    <row r="387" spans="1:6" x14ac:dyDescent="0.3">
      <c r="A387" s="1">
        <v>386</v>
      </c>
      <c r="B387" s="2">
        <v>44933</v>
      </c>
      <c r="C387" s="7">
        <v>4050</v>
      </c>
      <c r="D387" s="1" t="s">
        <v>8</v>
      </c>
      <c r="E387" s="1" t="s">
        <v>12</v>
      </c>
      <c r="F387" s="2">
        <f t="shared" ref="F387:F450" si="6">B387+60</f>
        <v>44993</v>
      </c>
    </row>
    <row r="388" spans="1:6" x14ac:dyDescent="0.3">
      <c r="A388" s="1">
        <v>387</v>
      </c>
      <c r="B388" s="2">
        <v>44931</v>
      </c>
      <c r="C388" s="7">
        <v>4100</v>
      </c>
      <c r="D388" s="1" t="s">
        <v>4</v>
      </c>
      <c r="E388" s="1" t="s">
        <v>14</v>
      </c>
      <c r="F388" s="2">
        <f t="shared" si="6"/>
        <v>44991</v>
      </c>
    </row>
    <row r="389" spans="1:6" x14ac:dyDescent="0.3">
      <c r="A389" s="1">
        <v>388</v>
      </c>
      <c r="B389" s="2">
        <v>44951</v>
      </c>
      <c r="C389" s="7">
        <v>4150</v>
      </c>
      <c r="D389" s="1" t="s">
        <v>5</v>
      </c>
      <c r="E389" s="1" t="s">
        <v>14</v>
      </c>
      <c r="F389" s="2">
        <f t="shared" si="6"/>
        <v>45011</v>
      </c>
    </row>
    <row r="390" spans="1:6" x14ac:dyDescent="0.3">
      <c r="A390" s="1">
        <v>389</v>
      </c>
      <c r="B390" s="2">
        <v>44933</v>
      </c>
      <c r="C390" s="7">
        <v>4200</v>
      </c>
      <c r="D390" s="1" t="s">
        <v>8</v>
      </c>
      <c r="E390" s="1" t="s">
        <v>14</v>
      </c>
      <c r="F390" s="2">
        <f t="shared" si="6"/>
        <v>44993</v>
      </c>
    </row>
    <row r="391" spans="1:6" x14ac:dyDescent="0.3">
      <c r="A391" s="1">
        <v>390</v>
      </c>
      <c r="B391" s="2">
        <v>44931</v>
      </c>
      <c r="C391" s="7">
        <v>4250</v>
      </c>
      <c r="D391" s="1" t="s">
        <v>9</v>
      </c>
      <c r="E391" s="1" t="s">
        <v>12</v>
      </c>
      <c r="F391" s="2">
        <f t="shared" si="6"/>
        <v>44991</v>
      </c>
    </row>
    <row r="392" spans="1:6" x14ac:dyDescent="0.3">
      <c r="A392" s="1">
        <v>391</v>
      </c>
      <c r="B392" s="2">
        <v>44951</v>
      </c>
      <c r="C392" s="7">
        <v>4300</v>
      </c>
      <c r="D392" s="1" t="s">
        <v>10</v>
      </c>
      <c r="E392" s="1" t="s">
        <v>13</v>
      </c>
      <c r="F392" s="2">
        <f t="shared" si="6"/>
        <v>45011</v>
      </c>
    </row>
    <row r="393" spans="1:6" x14ac:dyDescent="0.3">
      <c r="A393" s="1">
        <v>392</v>
      </c>
      <c r="B393" s="2">
        <v>44932</v>
      </c>
      <c r="C393" s="7">
        <v>4350</v>
      </c>
      <c r="D393" s="1" t="s">
        <v>3</v>
      </c>
      <c r="E393" s="1" t="s">
        <v>13</v>
      </c>
      <c r="F393" s="2">
        <f t="shared" si="6"/>
        <v>44992</v>
      </c>
    </row>
    <row r="394" spans="1:6" x14ac:dyDescent="0.3">
      <c r="A394" s="1">
        <v>393</v>
      </c>
      <c r="B394" s="2">
        <v>44940</v>
      </c>
      <c r="C394" s="7">
        <v>4400</v>
      </c>
      <c r="D394" s="1" t="s">
        <v>4</v>
      </c>
      <c r="E394" s="1" t="s">
        <v>12</v>
      </c>
      <c r="F394" s="2">
        <f t="shared" si="6"/>
        <v>45000</v>
      </c>
    </row>
    <row r="395" spans="1:6" x14ac:dyDescent="0.3">
      <c r="A395" s="1">
        <v>394</v>
      </c>
      <c r="B395" s="2">
        <v>44931</v>
      </c>
      <c r="C395" s="7">
        <v>4450</v>
      </c>
      <c r="D395" s="1" t="s">
        <v>5</v>
      </c>
      <c r="E395" s="1" t="s">
        <v>13</v>
      </c>
      <c r="F395" s="2">
        <f t="shared" si="6"/>
        <v>44991</v>
      </c>
    </row>
    <row r="396" spans="1:6" x14ac:dyDescent="0.3">
      <c r="A396" s="1">
        <v>395</v>
      </c>
      <c r="B396" s="2">
        <v>44936</v>
      </c>
      <c r="C396" s="7">
        <v>4500</v>
      </c>
      <c r="D396" s="1" t="s">
        <v>6</v>
      </c>
      <c r="E396" s="1" t="s">
        <v>14</v>
      </c>
      <c r="F396" s="2">
        <f t="shared" si="6"/>
        <v>44996</v>
      </c>
    </row>
    <row r="397" spans="1:6" x14ac:dyDescent="0.3">
      <c r="A397" s="1">
        <v>396</v>
      </c>
      <c r="B397" s="2">
        <v>44930</v>
      </c>
      <c r="C397" s="7">
        <v>4550</v>
      </c>
      <c r="D397" s="1" t="s">
        <v>3</v>
      </c>
      <c r="E397" s="1" t="s">
        <v>15</v>
      </c>
      <c r="F397" s="2">
        <f t="shared" si="6"/>
        <v>44990</v>
      </c>
    </row>
    <row r="398" spans="1:6" x14ac:dyDescent="0.3">
      <c r="A398" s="1">
        <v>397</v>
      </c>
      <c r="B398" s="2">
        <v>44929</v>
      </c>
      <c r="C398" s="7">
        <v>4600</v>
      </c>
      <c r="D398" s="1" t="s">
        <v>7</v>
      </c>
      <c r="E398" s="1" t="s">
        <v>13</v>
      </c>
      <c r="F398" s="2">
        <f t="shared" si="6"/>
        <v>44989</v>
      </c>
    </row>
    <row r="399" spans="1:6" x14ac:dyDescent="0.3">
      <c r="A399" s="1">
        <v>398</v>
      </c>
      <c r="B399" s="2">
        <v>44933</v>
      </c>
      <c r="C399" s="7">
        <v>4650</v>
      </c>
      <c r="D399" s="1" t="s">
        <v>3</v>
      </c>
      <c r="E399" s="1" t="s">
        <v>13</v>
      </c>
      <c r="F399" s="2">
        <f t="shared" si="6"/>
        <v>44993</v>
      </c>
    </row>
    <row r="400" spans="1:6" x14ac:dyDescent="0.3">
      <c r="A400" s="1">
        <v>399</v>
      </c>
      <c r="B400" s="2">
        <v>44934</v>
      </c>
      <c r="C400" s="7">
        <v>4700</v>
      </c>
      <c r="D400" s="1" t="s">
        <v>6</v>
      </c>
      <c r="E400" s="1" t="s">
        <v>15</v>
      </c>
      <c r="F400" s="2">
        <f t="shared" si="6"/>
        <v>44994</v>
      </c>
    </row>
    <row r="401" spans="1:6" x14ac:dyDescent="0.3">
      <c r="A401" s="1">
        <v>400</v>
      </c>
      <c r="B401" s="2">
        <v>44934</v>
      </c>
      <c r="C401" s="7">
        <v>4750</v>
      </c>
      <c r="D401" s="1" t="s">
        <v>8</v>
      </c>
      <c r="E401" s="1" t="s">
        <v>12</v>
      </c>
      <c r="F401" s="2">
        <f t="shared" si="6"/>
        <v>44994</v>
      </c>
    </row>
    <row r="402" spans="1:6" x14ac:dyDescent="0.3">
      <c r="A402" s="1">
        <v>401</v>
      </c>
      <c r="B402" s="2">
        <v>44940</v>
      </c>
      <c r="C402" s="7">
        <v>4800</v>
      </c>
      <c r="D402" s="1" t="s">
        <v>9</v>
      </c>
      <c r="E402" s="1" t="s">
        <v>14</v>
      </c>
      <c r="F402" s="2">
        <f t="shared" si="6"/>
        <v>45000</v>
      </c>
    </row>
    <row r="403" spans="1:6" x14ac:dyDescent="0.3">
      <c r="A403" s="1">
        <v>402</v>
      </c>
      <c r="B403" s="2">
        <v>44938</v>
      </c>
      <c r="C403" s="7">
        <v>4850</v>
      </c>
      <c r="D403" s="1" t="s">
        <v>9</v>
      </c>
      <c r="E403" s="1" t="s">
        <v>14</v>
      </c>
      <c r="F403" s="2">
        <f t="shared" si="6"/>
        <v>44998</v>
      </c>
    </row>
    <row r="404" spans="1:6" x14ac:dyDescent="0.3">
      <c r="A404" s="1">
        <v>403</v>
      </c>
      <c r="B404" s="2">
        <v>44937</v>
      </c>
      <c r="C404" s="7">
        <v>4900</v>
      </c>
      <c r="D404" s="1" t="s">
        <v>8</v>
      </c>
      <c r="E404" s="1" t="s">
        <v>14</v>
      </c>
      <c r="F404" s="2">
        <f t="shared" si="6"/>
        <v>44997</v>
      </c>
    </row>
    <row r="405" spans="1:6" x14ac:dyDescent="0.3">
      <c r="A405" s="1">
        <v>404</v>
      </c>
      <c r="B405" s="2">
        <v>44935</v>
      </c>
      <c r="C405" s="7">
        <v>4950</v>
      </c>
      <c r="D405" s="1" t="s">
        <v>4</v>
      </c>
      <c r="E405" s="1" t="s">
        <v>12</v>
      </c>
      <c r="F405" s="2">
        <f t="shared" si="6"/>
        <v>44995</v>
      </c>
    </row>
    <row r="406" spans="1:6" x14ac:dyDescent="0.3">
      <c r="A406" s="1">
        <v>405</v>
      </c>
      <c r="B406" s="2">
        <v>44934</v>
      </c>
      <c r="C406" s="7">
        <v>5000</v>
      </c>
      <c r="D406" s="1" t="s">
        <v>5</v>
      </c>
      <c r="E406" s="1" t="s">
        <v>13</v>
      </c>
      <c r="F406" s="2">
        <f t="shared" si="6"/>
        <v>44994</v>
      </c>
    </row>
    <row r="407" spans="1:6" x14ac:dyDescent="0.3">
      <c r="A407" s="1">
        <v>406</v>
      </c>
      <c r="B407" s="2">
        <v>44940</v>
      </c>
      <c r="C407" s="7">
        <v>5050</v>
      </c>
      <c r="D407" s="1" t="s">
        <v>8</v>
      </c>
      <c r="E407" s="1" t="s">
        <v>13</v>
      </c>
      <c r="F407" s="2">
        <f t="shared" si="6"/>
        <v>45000</v>
      </c>
    </row>
    <row r="408" spans="1:6" x14ac:dyDescent="0.3">
      <c r="A408" s="1">
        <v>407</v>
      </c>
      <c r="B408" s="2">
        <v>44929</v>
      </c>
      <c r="C408" s="7">
        <v>5100</v>
      </c>
      <c r="D408" s="1" t="s">
        <v>9</v>
      </c>
      <c r="E408" s="1" t="s">
        <v>12</v>
      </c>
      <c r="F408" s="2">
        <f t="shared" si="6"/>
        <v>44989</v>
      </c>
    </row>
    <row r="409" spans="1:6" x14ac:dyDescent="0.3">
      <c r="A409" s="1">
        <v>408</v>
      </c>
      <c r="B409" s="2">
        <v>44929</v>
      </c>
      <c r="C409" s="7">
        <v>5150</v>
      </c>
      <c r="D409" s="1" t="s">
        <v>10</v>
      </c>
      <c r="E409" s="1" t="s">
        <v>13</v>
      </c>
      <c r="F409" s="2">
        <f t="shared" si="6"/>
        <v>44989</v>
      </c>
    </row>
    <row r="410" spans="1:6" x14ac:dyDescent="0.3">
      <c r="A410" s="1">
        <v>409</v>
      </c>
      <c r="B410" s="2">
        <v>44933</v>
      </c>
      <c r="C410" s="7">
        <v>5200</v>
      </c>
      <c r="D410" s="1" t="s">
        <v>3</v>
      </c>
      <c r="E410" s="1" t="s">
        <v>14</v>
      </c>
      <c r="F410" s="2">
        <f t="shared" si="6"/>
        <v>44993</v>
      </c>
    </row>
    <row r="411" spans="1:6" x14ac:dyDescent="0.3">
      <c r="A411" s="1">
        <v>410</v>
      </c>
      <c r="B411" s="2">
        <v>44935</v>
      </c>
      <c r="C411" s="7">
        <v>5250</v>
      </c>
      <c r="D411" s="1" t="s">
        <v>4</v>
      </c>
      <c r="E411" s="1" t="s">
        <v>15</v>
      </c>
      <c r="F411" s="2">
        <f t="shared" si="6"/>
        <v>44995</v>
      </c>
    </row>
    <row r="412" spans="1:6" x14ac:dyDescent="0.3">
      <c r="A412" s="1">
        <v>411</v>
      </c>
      <c r="B412" s="2">
        <v>44941</v>
      </c>
      <c r="C412" s="7">
        <v>5300</v>
      </c>
      <c r="D412" s="1" t="s">
        <v>5</v>
      </c>
      <c r="E412" s="1" t="s">
        <v>13</v>
      </c>
      <c r="F412" s="2">
        <f t="shared" si="6"/>
        <v>45001</v>
      </c>
    </row>
    <row r="413" spans="1:6" x14ac:dyDescent="0.3">
      <c r="A413" s="1">
        <v>412</v>
      </c>
      <c r="B413" s="2">
        <v>44937</v>
      </c>
      <c r="C413" s="7">
        <v>5350</v>
      </c>
      <c r="D413" s="1" t="s">
        <v>6</v>
      </c>
      <c r="E413" s="1" t="s">
        <v>13</v>
      </c>
      <c r="F413" s="2">
        <f t="shared" si="6"/>
        <v>44997</v>
      </c>
    </row>
    <row r="414" spans="1:6" x14ac:dyDescent="0.3">
      <c r="A414" s="1">
        <v>413</v>
      </c>
      <c r="B414" s="2">
        <v>44930</v>
      </c>
      <c r="C414" s="7">
        <v>5400</v>
      </c>
      <c r="D414" s="1" t="s">
        <v>3</v>
      </c>
      <c r="E414" s="1" t="s">
        <v>15</v>
      </c>
      <c r="F414" s="2">
        <f t="shared" si="6"/>
        <v>44990</v>
      </c>
    </row>
    <row r="415" spans="1:6" x14ac:dyDescent="0.3">
      <c r="A415" s="1">
        <v>414</v>
      </c>
      <c r="B415" s="2">
        <v>44951</v>
      </c>
      <c r="C415" s="7">
        <v>5450</v>
      </c>
      <c r="D415" s="1" t="s">
        <v>7</v>
      </c>
      <c r="E415" s="1" t="s">
        <v>12</v>
      </c>
      <c r="F415" s="2">
        <f t="shared" si="6"/>
        <v>45011</v>
      </c>
    </row>
    <row r="416" spans="1:6" x14ac:dyDescent="0.3">
      <c r="A416" s="1">
        <v>415</v>
      </c>
      <c r="B416" s="2">
        <v>44937</v>
      </c>
      <c r="C416" s="7">
        <v>5500</v>
      </c>
      <c r="D416" s="1" t="s">
        <v>3</v>
      </c>
      <c r="E416" s="1" t="s">
        <v>14</v>
      </c>
      <c r="F416" s="2">
        <f t="shared" si="6"/>
        <v>44997</v>
      </c>
    </row>
    <row r="417" spans="1:6" x14ac:dyDescent="0.3">
      <c r="A417" s="1">
        <v>416</v>
      </c>
      <c r="B417" s="2">
        <v>44935</v>
      </c>
      <c r="C417" s="7">
        <v>5550</v>
      </c>
      <c r="D417" s="1" t="s">
        <v>6</v>
      </c>
      <c r="E417" s="1" t="s">
        <v>14</v>
      </c>
      <c r="F417" s="2">
        <f t="shared" si="6"/>
        <v>44995</v>
      </c>
    </row>
    <row r="418" spans="1:6" x14ac:dyDescent="0.3">
      <c r="A418" s="1">
        <v>417</v>
      </c>
      <c r="B418" s="2">
        <v>44928</v>
      </c>
      <c r="C418" s="7">
        <v>5600</v>
      </c>
      <c r="D418" s="1" t="s">
        <v>8</v>
      </c>
      <c r="E418" s="1" t="s">
        <v>14</v>
      </c>
      <c r="F418" s="2">
        <f t="shared" si="6"/>
        <v>44988</v>
      </c>
    </row>
    <row r="419" spans="1:6" x14ac:dyDescent="0.3">
      <c r="A419" s="1">
        <v>418</v>
      </c>
      <c r="B419" s="2">
        <v>44939</v>
      </c>
      <c r="C419" s="7">
        <v>5650</v>
      </c>
      <c r="D419" s="1" t="s">
        <v>9</v>
      </c>
      <c r="E419" s="1" t="s">
        <v>12</v>
      </c>
      <c r="F419" s="2">
        <f t="shared" si="6"/>
        <v>44999</v>
      </c>
    </row>
    <row r="420" spans="1:6" x14ac:dyDescent="0.3">
      <c r="A420" s="1">
        <v>419</v>
      </c>
      <c r="B420" s="2">
        <v>44936</v>
      </c>
      <c r="C420" s="7">
        <v>5700</v>
      </c>
      <c r="D420" s="1" t="s">
        <v>9</v>
      </c>
      <c r="E420" s="1" t="s">
        <v>13</v>
      </c>
      <c r="F420" s="2">
        <f t="shared" si="6"/>
        <v>44996</v>
      </c>
    </row>
    <row r="421" spans="1:6" x14ac:dyDescent="0.3">
      <c r="A421" s="1">
        <v>420</v>
      </c>
      <c r="B421" s="2">
        <v>44954</v>
      </c>
      <c r="C421" s="7">
        <v>5750</v>
      </c>
      <c r="D421" s="1" t="s">
        <v>8</v>
      </c>
      <c r="E421" s="1" t="s">
        <v>13</v>
      </c>
      <c r="F421" s="2">
        <f t="shared" si="6"/>
        <v>45014</v>
      </c>
    </row>
    <row r="422" spans="1:6" x14ac:dyDescent="0.3">
      <c r="A422" s="1">
        <v>421</v>
      </c>
      <c r="B422" s="2">
        <v>44931</v>
      </c>
      <c r="C422" s="7">
        <v>5800</v>
      </c>
      <c r="D422" s="1" t="s">
        <v>4</v>
      </c>
      <c r="E422" s="1" t="s">
        <v>12</v>
      </c>
      <c r="F422" s="2">
        <f t="shared" si="6"/>
        <v>44991</v>
      </c>
    </row>
    <row r="423" spans="1:6" x14ac:dyDescent="0.3">
      <c r="A423" s="1">
        <v>422</v>
      </c>
      <c r="B423" s="2">
        <v>44929</v>
      </c>
      <c r="C423" s="7">
        <v>5850</v>
      </c>
      <c r="D423" s="1" t="s">
        <v>5</v>
      </c>
      <c r="E423" s="1" t="s">
        <v>13</v>
      </c>
      <c r="F423" s="2">
        <f t="shared" si="6"/>
        <v>44989</v>
      </c>
    </row>
    <row r="424" spans="1:6" x14ac:dyDescent="0.3">
      <c r="A424" s="1">
        <v>423</v>
      </c>
      <c r="B424" s="2">
        <v>44934</v>
      </c>
      <c r="C424" s="7">
        <v>5900</v>
      </c>
      <c r="D424" s="1" t="s">
        <v>8</v>
      </c>
      <c r="E424" s="1" t="s">
        <v>14</v>
      </c>
      <c r="F424" s="2">
        <f t="shared" si="6"/>
        <v>44994</v>
      </c>
    </row>
    <row r="425" spans="1:6" x14ac:dyDescent="0.3">
      <c r="A425" s="1">
        <v>424</v>
      </c>
      <c r="B425" s="2">
        <v>44940</v>
      </c>
      <c r="C425" s="7">
        <v>5950</v>
      </c>
      <c r="D425" s="1" t="s">
        <v>9</v>
      </c>
      <c r="E425" s="1" t="s">
        <v>15</v>
      </c>
      <c r="F425" s="2">
        <f t="shared" si="6"/>
        <v>45000</v>
      </c>
    </row>
    <row r="426" spans="1:6" x14ac:dyDescent="0.3">
      <c r="A426" s="1">
        <v>425</v>
      </c>
      <c r="B426" s="2">
        <v>44934</v>
      </c>
      <c r="C426" s="7">
        <v>6000</v>
      </c>
      <c r="D426" s="1" t="s">
        <v>10</v>
      </c>
      <c r="E426" s="1" t="s">
        <v>13</v>
      </c>
      <c r="F426" s="2">
        <f t="shared" si="6"/>
        <v>44994</v>
      </c>
    </row>
    <row r="427" spans="1:6" x14ac:dyDescent="0.3">
      <c r="A427" s="1">
        <v>426</v>
      </c>
      <c r="B427" s="2">
        <v>44934</v>
      </c>
      <c r="C427" s="7">
        <v>6050</v>
      </c>
      <c r="D427" s="1" t="s">
        <v>3</v>
      </c>
      <c r="E427" s="1" t="s">
        <v>13</v>
      </c>
      <c r="F427" s="2">
        <f t="shared" si="6"/>
        <v>44994</v>
      </c>
    </row>
    <row r="428" spans="1:6" x14ac:dyDescent="0.3">
      <c r="A428" s="1">
        <v>427</v>
      </c>
      <c r="B428" s="2">
        <v>44941</v>
      </c>
      <c r="C428" s="7">
        <v>6100</v>
      </c>
      <c r="D428" s="1" t="s">
        <v>4</v>
      </c>
      <c r="E428" s="1" t="s">
        <v>15</v>
      </c>
      <c r="F428" s="2">
        <f t="shared" si="6"/>
        <v>45001</v>
      </c>
    </row>
    <row r="429" spans="1:6" x14ac:dyDescent="0.3">
      <c r="A429" s="1">
        <v>428</v>
      </c>
      <c r="B429" s="2">
        <v>44934</v>
      </c>
      <c r="C429" s="7">
        <v>6150</v>
      </c>
      <c r="D429" s="1" t="s">
        <v>5</v>
      </c>
      <c r="E429" s="1" t="s">
        <v>12</v>
      </c>
      <c r="F429" s="2">
        <f t="shared" si="6"/>
        <v>44994</v>
      </c>
    </row>
    <row r="430" spans="1:6" x14ac:dyDescent="0.3">
      <c r="A430" s="1">
        <v>429</v>
      </c>
      <c r="B430" s="2">
        <v>44928</v>
      </c>
      <c r="C430" s="7">
        <v>6200</v>
      </c>
      <c r="D430" s="1" t="s">
        <v>6</v>
      </c>
      <c r="E430" s="1" t="s">
        <v>14</v>
      </c>
      <c r="F430" s="2">
        <f t="shared" si="6"/>
        <v>44988</v>
      </c>
    </row>
    <row r="431" spans="1:6" x14ac:dyDescent="0.3">
      <c r="A431" s="1">
        <v>430</v>
      </c>
      <c r="B431" s="2">
        <v>44931</v>
      </c>
      <c r="C431" s="7">
        <v>6250</v>
      </c>
      <c r="D431" s="1" t="s">
        <v>3</v>
      </c>
      <c r="E431" s="1" t="s">
        <v>14</v>
      </c>
      <c r="F431" s="2">
        <f t="shared" si="6"/>
        <v>44991</v>
      </c>
    </row>
    <row r="432" spans="1:6" x14ac:dyDescent="0.3">
      <c r="A432" s="1">
        <v>431</v>
      </c>
      <c r="B432" s="2">
        <v>44933</v>
      </c>
      <c r="C432" s="7">
        <v>6300</v>
      </c>
      <c r="D432" s="1" t="s">
        <v>7</v>
      </c>
      <c r="E432" s="1" t="s">
        <v>14</v>
      </c>
      <c r="F432" s="2">
        <f t="shared" si="6"/>
        <v>44993</v>
      </c>
    </row>
    <row r="433" spans="1:6" x14ac:dyDescent="0.3">
      <c r="A433" s="1">
        <v>432</v>
      </c>
      <c r="B433" s="2">
        <v>44954</v>
      </c>
      <c r="C433" s="7">
        <v>6350</v>
      </c>
      <c r="D433" s="1" t="s">
        <v>3</v>
      </c>
      <c r="E433" s="1" t="s">
        <v>12</v>
      </c>
      <c r="F433" s="2">
        <f t="shared" si="6"/>
        <v>45014</v>
      </c>
    </row>
    <row r="434" spans="1:6" x14ac:dyDescent="0.3">
      <c r="A434" s="1">
        <v>433</v>
      </c>
      <c r="B434" s="2">
        <v>44938</v>
      </c>
      <c r="C434" s="7">
        <v>6400</v>
      </c>
      <c r="D434" s="1" t="s">
        <v>6</v>
      </c>
      <c r="E434" s="1" t="s">
        <v>13</v>
      </c>
      <c r="F434" s="2">
        <f t="shared" si="6"/>
        <v>44998</v>
      </c>
    </row>
    <row r="435" spans="1:6" x14ac:dyDescent="0.3">
      <c r="A435" s="1">
        <v>434</v>
      </c>
      <c r="B435" s="2">
        <v>44930</v>
      </c>
      <c r="C435" s="7">
        <v>6450</v>
      </c>
      <c r="D435" s="1" t="s">
        <v>8</v>
      </c>
      <c r="E435" s="1" t="s">
        <v>13</v>
      </c>
      <c r="F435" s="2">
        <f t="shared" si="6"/>
        <v>44990</v>
      </c>
    </row>
    <row r="436" spans="1:6" x14ac:dyDescent="0.3">
      <c r="A436" s="1">
        <v>435</v>
      </c>
      <c r="B436" s="2">
        <v>44927</v>
      </c>
      <c r="C436" s="7">
        <v>6500</v>
      </c>
      <c r="D436" s="1" t="s">
        <v>9</v>
      </c>
      <c r="E436" s="1" t="s">
        <v>12</v>
      </c>
      <c r="F436" s="2">
        <f t="shared" si="6"/>
        <v>44987</v>
      </c>
    </row>
    <row r="437" spans="1:6" x14ac:dyDescent="0.3">
      <c r="A437" s="1">
        <v>436</v>
      </c>
      <c r="B437" s="2">
        <v>44928</v>
      </c>
      <c r="C437" s="7">
        <v>6550</v>
      </c>
      <c r="D437" s="1" t="s">
        <v>9</v>
      </c>
      <c r="E437" s="1" t="s">
        <v>13</v>
      </c>
      <c r="F437" s="2">
        <f t="shared" si="6"/>
        <v>44988</v>
      </c>
    </row>
    <row r="438" spans="1:6" x14ac:dyDescent="0.3">
      <c r="A438" s="1">
        <v>437</v>
      </c>
      <c r="B438" s="2">
        <v>44932</v>
      </c>
      <c r="C438" s="7">
        <v>6600</v>
      </c>
      <c r="D438" s="1" t="s">
        <v>8</v>
      </c>
      <c r="E438" s="1" t="s">
        <v>14</v>
      </c>
      <c r="F438" s="2">
        <f t="shared" si="6"/>
        <v>44992</v>
      </c>
    </row>
    <row r="439" spans="1:6" x14ac:dyDescent="0.3">
      <c r="A439" s="1">
        <v>438</v>
      </c>
      <c r="B439" s="2">
        <v>44951</v>
      </c>
      <c r="C439" s="7">
        <v>6650</v>
      </c>
      <c r="D439" s="1" t="s">
        <v>4</v>
      </c>
      <c r="E439" s="1" t="s">
        <v>15</v>
      </c>
      <c r="F439" s="2">
        <f t="shared" si="6"/>
        <v>45011</v>
      </c>
    </row>
    <row r="440" spans="1:6" x14ac:dyDescent="0.3">
      <c r="A440" s="1">
        <v>439</v>
      </c>
      <c r="B440" s="2">
        <v>44939</v>
      </c>
      <c r="C440" s="7">
        <v>6700</v>
      </c>
      <c r="D440" s="1" t="s">
        <v>5</v>
      </c>
      <c r="E440" s="1" t="s">
        <v>13</v>
      </c>
      <c r="F440" s="2">
        <f t="shared" si="6"/>
        <v>44999</v>
      </c>
    </row>
    <row r="441" spans="1:6" x14ac:dyDescent="0.3">
      <c r="A441" s="1">
        <v>440</v>
      </c>
      <c r="B441" s="2">
        <v>44927</v>
      </c>
      <c r="C441" s="7">
        <v>6750</v>
      </c>
      <c r="D441" s="1" t="s">
        <v>8</v>
      </c>
      <c r="E441" s="1" t="s">
        <v>13</v>
      </c>
      <c r="F441" s="2">
        <f t="shared" si="6"/>
        <v>44987</v>
      </c>
    </row>
    <row r="442" spans="1:6" x14ac:dyDescent="0.3">
      <c r="A442" s="1">
        <v>441</v>
      </c>
      <c r="B442" s="2">
        <v>44937</v>
      </c>
      <c r="C442" s="7">
        <v>6800</v>
      </c>
      <c r="D442" s="1" t="s">
        <v>9</v>
      </c>
      <c r="E442" s="1" t="s">
        <v>15</v>
      </c>
      <c r="F442" s="2">
        <f t="shared" si="6"/>
        <v>44997</v>
      </c>
    </row>
    <row r="443" spans="1:6" x14ac:dyDescent="0.3">
      <c r="A443" s="1">
        <v>442</v>
      </c>
      <c r="B443" s="2">
        <v>44928</v>
      </c>
      <c r="C443" s="7">
        <v>6850</v>
      </c>
      <c r="D443" s="1" t="s">
        <v>10</v>
      </c>
      <c r="E443" s="1" t="s">
        <v>12</v>
      </c>
      <c r="F443" s="2">
        <f t="shared" si="6"/>
        <v>44988</v>
      </c>
    </row>
    <row r="444" spans="1:6" x14ac:dyDescent="0.3">
      <c r="A444" s="1">
        <v>443</v>
      </c>
      <c r="B444" s="2">
        <v>44938</v>
      </c>
      <c r="C444" s="7">
        <v>6900</v>
      </c>
      <c r="D444" s="1" t="s">
        <v>3</v>
      </c>
      <c r="E444" s="1" t="s">
        <v>14</v>
      </c>
      <c r="F444" s="2">
        <f t="shared" si="6"/>
        <v>44998</v>
      </c>
    </row>
    <row r="445" spans="1:6" x14ac:dyDescent="0.3">
      <c r="A445" s="1">
        <v>444</v>
      </c>
      <c r="B445" s="2">
        <v>44934</v>
      </c>
      <c r="C445" s="7">
        <v>6950</v>
      </c>
      <c r="D445" s="1" t="s">
        <v>4</v>
      </c>
      <c r="E445" s="1" t="s">
        <v>14</v>
      </c>
      <c r="F445" s="2">
        <f t="shared" si="6"/>
        <v>44994</v>
      </c>
    </row>
    <row r="446" spans="1:6" x14ac:dyDescent="0.3">
      <c r="A446" s="1">
        <v>445</v>
      </c>
      <c r="B446" s="2">
        <v>44941</v>
      </c>
      <c r="C446" s="7">
        <v>7000</v>
      </c>
      <c r="D446" s="1" t="s">
        <v>5</v>
      </c>
      <c r="E446" s="1" t="s">
        <v>14</v>
      </c>
      <c r="F446" s="2">
        <f t="shared" si="6"/>
        <v>45001</v>
      </c>
    </row>
    <row r="447" spans="1:6" x14ac:dyDescent="0.3">
      <c r="A447" s="1">
        <v>446</v>
      </c>
      <c r="B447" s="2">
        <v>44935</v>
      </c>
      <c r="C447" s="7">
        <v>7050</v>
      </c>
      <c r="D447" s="1" t="s">
        <v>6</v>
      </c>
      <c r="E447" s="1" t="s">
        <v>12</v>
      </c>
      <c r="F447" s="2">
        <f t="shared" si="6"/>
        <v>44995</v>
      </c>
    </row>
    <row r="448" spans="1:6" x14ac:dyDescent="0.3">
      <c r="A448" s="1">
        <v>447</v>
      </c>
      <c r="B448" s="2">
        <v>44954</v>
      </c>
      <c r="C448" s="7">
        <v>7100</v>
      </c>
      <c r="D448" s="1" t="s">
        <v>3</v>
      </c>
      <c r="E448" s="1" t="s">
        <v>13</v>
      </c>
      <c r="F448" s="2">
        <f t="shared" si="6"/>
        <v>45014</v>
      </c>
    </row>
    <row r="449" spans="1:6" x14ac:dyDescent="0.3">
      <c r="A449" s="1">
        <v>448</v>
      </c>
      <c r="B449" s="2">
        <v>44941</v>
      </c>
      <c r="C449" s="7">
        <v>7150</v>
      </c>
      <c r="D449" s="1" t="s">
        <v>7</v>
      </c>
      <c r="E449" s="1" t="s">
        <v>13</v>
      </c>
      <c r="F449" s="2">
        <f t="shared" si="6"/>
        <v>45001</v>
      </c>
    </row>
    <row r="450" spans="1:6" x14ac:dyDescent="0.3">
      <c r="A450" s="1">
        <v>449</v>
      </c>
      <c r="B450" s="2">
        <v>44933</v>
      </c>
      <c r="C450" s="7">
        <v>7200</v>
      </c>
      <c r="D450" s="1" t="s">
        <v>3</v>
      </c>
      <c r="E450" s="1" t="s">
        <v>12</v>
      </c>
      <c r="F450" s="2">
        <f t="shared" si="6"/>
        <v>44993</v>
      </c>
    </row>
    <row r="451" spans="1:6" x14ac:dyDescent="0.3">
      <c r="A451" s="1">
        <v>450</v>
      </c>
      <c r="B451" s="2">
        <v>44935</v>
      </c>
      <c r="C451" s="7">
        <v>7250</v>
      </c>
      <c r="D451" s="1" t="s">
        <v>6</v>
      </c>
      <c r="E451" s="1" t="s">
        <v>13</v>
      </c>
      <c r="F451" s="2">
        <f t="shared" ref="F451:F500" si="7">B451+60</f>
        <v>44995</v>
      </c>
    </row>
    <row r="452" spans="1:6" x14ac:dyDescent="0.3">
      <c r="A452" s="1">
        <v>451</v>
      </c>
      <c r="B452" s="2">
        <v>44934</v>
      </c>
      <c r="C452" s="7">
        <v>7300</v>
      </c>
      <c r="D452" s="1" t="s">
        <v>8</v>
      </c>
      <c r="E452" s="1" t="s">
        <v>14</v>
      </c>
      <c r="F452" s="2">
        <f t="shared" si="7"/>
        <v>44994</v>
      </c>
    </row>
    <row r="453" spans="1:6" x14ac:dyDescent="0.3">
      <c r="A453" s="1">
        <v>452</v>
      </c>
      <c r="B453" s="2">
        <v>44933</v>
      </c>
      <c r="C453" s="7">
        <v>7350</v>
      </c>
      <c r="D453" s="1" t="s">
        <v>9</v>
      </c>
      <c r="E453" s="1" t="s">
        <v>15</v>
      </c>
      <c r="F453" s="2">
        <f t="shared" si="7"/>
        <v>44993</v>
      </c>
    </row>
    <row r="454" spans="1:6" x14ac:dyDescent="0.3">
      <c r="A454" s="1">
        <v>453</v>
      </c>
      <c r="B454" s="2">
        <v>44951</v>
      </c>
      <c r="C454" s="7">
        <v>7400</v>
      </c>
      <c r="D454" s="1" t="s">
        <v>9</v>
      </c>
      <c r="E454" s="1" t="s">
        <v>13</v>
      </c>
      <c r="F454" s="2">
        <f t="shared" si="7"/>
        <v>45011</v>
      </c>
    </row>
    <row r="455" spans="1:6" x14ac:dyDescent="0.3">
      <c r="A455" s="1">
        <v>454</v>
      </c>
      <c r="B455" s="2">
        <v>44929</v>
      </c>
      <c r="C455" s="7">
        <v>7450</v>
      </c>
      <c r="D455" s="1" t="s">
        <v>8</v>
      </c>
      <c r="E455" s="1" t="s">
        <v>13</v>
      </c>
      <c r="F455" s="2">
        <f t="shared" si="7"/>
        <v>44989</v>
      </c>
    </row>
    <row r="456" spans="1:6" x14ac:dyDescent="0.3">
      <c r="A456" s="1">
        <v>455</v>
      </c>
      <c r="B456" s="2">
        <v>44931</v>
      </c>
      <c r="C456" s="7">
        <v>1000</v>
      </c>
      <c r="D456" s="1" t="s">
        <v>4</v>
      </c>
      <c r="E456" s="1" t="s">
        <v>15</v>
      </c>
      <c r="F456" s="2">
        <f t="shared" si="7"/>
        <v>44991</v>
      </c>
    </row>
    <row r="457" spans="1:6" x14ac:dyDescent="0.3">
      <c r="A457" s="1">
        <v>456</v>
      </c>
      <c r="B457" s="2">
        <v>44930</v>
      </c>
      <c r="C457" s="7">
        <v>1800</v>
      </c>
      <c r="D457" s="1" t="s">
        <v>5</v>
      </c>
      <c r="E457" s="1" t="s">
        <v>12</v>
      </c>
      <c r="F457" s="2">
        <f t="shared" si="7"/>
        <v>44990</v>
      </c>
    </row>
    <row r="458" spans="1:6" x14ac:dyDescent="0.3">
      <c r="A458" s="1">
        <v>457</v>
      </c>
      <c r="B458" s="2">
        <v>44951</v>
      </c>
      <c r="C458" s="7">
        <v>2350</v>
      </c>
      <c r="D458" s="1" t="s">
        <v>8</v>
      </c>
      <c r="E458" s="1" t="s">
        <v>14</v>
      </c>
      <c r="F458" s="2">
        <f t="shared" si="7"/>
        <v>45011</v>
      </c>
    </row>
    <row r="459" spans="1:6" x14ac:dyDescent="0.3">
      <c r="A459" s="1">
        <v>458</v>
      </c>
      <c r="B459" s="2">
        <v>44939</v>
      </c>
      <c r="C459" s="7">
        <v>190</v>
      </c>
      <c r="D459" s="1" t="s">
        <v>9</v>
      </c>
      <c r="E459" s="1" t="s">
        <v>14</v>
      </c>
      <c r="F459" s="2">
        <f t="shared" si="7"/>
        <v>44999</v>
      </c>
    </row>
    <row r="460" spans="1:6" x14ac:dyDescent="0.3">
      <c r="A460" s="1">
        <v>459</v>
      </c>
      <c r="B460" s="2">
        <v>44937</v>
      </c>
      <c r="C460" s="7">
        <v>2345</v>
      </c>
      <c r="D460" s="1" t="s">
        <v>10</v>
      </c>
      <c r="E460" s="1" t="s">
        <v>14</v>
      </c>
      <c r="F460" s="2">
        <f t="shared" si="7"/>
        <v>44997</v>
      </c>
    </row>
    <row r="461" spans="1:6" x14ac:dyDescent="0.3">
      <c r="A461" s="1">
        <v>460</v>
      </c>
      <c r="B461" s="2">
        <v>44935</v>
      </c>
      <c r="C461" s="7">
        <v>8000</v>
      </c>
      <c r="D461" s="1" t="s">
        <v>3</v>
      </c>
      <c r="E461" s="1" t="s">
        <v>12</v>
      </c>
      <c r="F461" s="2">
        <f t="shared" si="7"/>
        <v>44995</v>
      </c>
    </row>
    <row r="462" spans="1:6" x14ac:dyDescent="0.3">
      <c r="A462" s="1">
        <v>461</v>
      </c>
      <c r="B462" s="2">
        <v>44927</v>
      </c>
      <c r="C462" s="7">
        <v>7900</v>
      </c>
      <c r="D462" s="1" t="s">
        <v>4</v>
      </c>
      <c r="E462" s="1" t="s">
        <v>13</v>
      </c>
      <c r="F462" s="2">
        <f t="shared" si="7"/>
        <v>44987</v>
      </c>
    </row>
    <row r="463" spans="1:6" x14ac:dyDescent="0.3">
      <c r="A463" s="1">
        <v>462</v>
      </c>
      <c r="B463" s="2">
        <v>44927</v>
      </c>
      <c r="C463" s="7">
        <v>7800</v>
      </c>
      <c r="D463" s="1" t="s">
        <v>5</v>
      </c>
      <c r="E463" s="1" t="s">
        <v>13</v>
      </c>
      <c r="F463" s="2">
        <f t="shared" si="7"/>
        <v>44987</v>
      </c>
    </row>
    <row r="464" spans="1:6" x14ac:dyDescent="0.3">
      <c r="A464" s="1">
        <v>463</v>
      </c>
      <c r="B464" s="2">
        <v>44937</v>
      </c>
      <c r="C464" s="7">
        <v>7700</v>
      </c>
      <c r="D464" s="1" t="s">
        <v>6</v>
      </c>
      <c r="E464" s="1" t="s">
        <v>12</v>
      </c>
      <c r="F464" s="2">
        <f t="shared" si="7"/>
        <v>44997</v>
      </c>
    </row>
    <row r="465" spans="1:6" x14ac:dyDescent="0.3">
      <c r="A465" s="1">
        <v>464</v>
      </c>
      <c r="B465" s="2">
        <v>44936</v>
      </c>
      <c r="C465" s="7">
        <v>7600</v>
      </c>
      <c r="D465" s="1" t="s">
        <v>3</v>
      </c>
      <c r="E465" s="1" t="s">
        <v>13</v>
      </c>
      <c r="F465" s="2">
        <f t="shared" si="7"/>
        <v>44996</v>
      </c>
    </row>
    <row r="466" spans="1:6" x14ac:dyDescent="0.3">
      <c r="A466" s="1">
        <v>465</v>
      </c>
      <c r="B466" s="2">
        <v>44934</v>
      </c>
      <c r="C466" s="7">
        <v>7500</v>
      </c>
      <c r="D466" s="1" t="s">
        <v>7</v>
      </c>
      <c r="E466" s="1" t="s">
        <v>14</v>
      </c>
      <c r="F466" s="2">
        <f t="shared" si="7"/>
        <v>44994</v>
      </c>
    </row>
    <row r="467" spans="1:6" x14ac:dyDescent="0.3">
      <c r="A467" s="1">
        <v>466</v>
      </c>
      <c r="B467" s="2">
        <v>44934</v>
      </c>
      <c r="C467" s="7">
        <v>7400</v>
      </c>
      <c r="D467" s="1" t="s">
        <v>3</v>
      </c>
      <c r="E467" s="1" t="s">
        <v>15</v>
      </c>
      <c r="F467" s="2">
        <f t="shared" si="7"/>
        <v>44994</v>
      </c>
    </row>
    <row r="468" spans="1:6" x14ac:dyDescent="0.3">
      <c r="A468" s="1">
        <v>467</v>
      </c>
      <c r="B468" s="2">
        <v>44954</v>
      </c>
      <c r="C468" s="7">
        <v>7300</v>
      </c>
      <c r="D468" s="1" t="s">
        <v>6</v>
      </c>
      <c r="E468" s="1" t="s">
        <v>13</v>
      </c>
      <c r="F468" s="2">
        <f t="shared" si="7"/>
        <v>45014</v>
      </c>
    </row>
    <row r="469" spans="1:6" x14ac:dyDescent="0.3">
      <c r="A469" s="1">
        <v>468</v>
      </c>
      <c r="B469" s="2">
        <v>44932</v>
      </c>
      <c r="C469" s="7">
        <v>7200</v>
      </c>
      <c r="D469" s="1" t="s">
        <v>8</v>
      </c>
      <c r="E469" s="1" t="s">
        <v>13</v>
      </c>
      <c r="F469" s="2">
        <f t="shared" si="7"/>
        <v>44992</v>
      </c>
    </row>
    <row r="470" spans="1:6" x14ac:dyDescent="0.3">
      <c r="A470" s="1">
        <v>469</v>
      </c>
      <c r="B470" s="2">
        <v>44935</v>
      </c>
      <c r="C470" s="7">
        <v>7100</v>
      </c>
      <c r="D470" s="1" t="s">
        <v>9</v>
      </c>
      <c r="E470" s="1" t="s">
        <v>15</v>
      </c>
      <c r="F470" s="2">
        <f t="shared" si="7"/>
        <v>44995</v>
      </c>
    </row>
    <row r="471" spans="1:6" x14ac:dyDescent="0.3">
      <c r="A471" s="1">
        <v>470</v>
      </c>
      <c r="B471" s="2">
        <v>44933</v>
      </c>
      <c r="C471" s="7">
        <v>7000</v>
      </c>
      <c r="D471" s="1" t="s">
        <v>9</v>
      </c>
      <c r="E471" s="1" t="s">
        <v>12</v>
      </c>
      <c r="F471" s="2">
        <f t="shared" si="7"/>
        <v>44993</v>
      </c>
    </row>
    <row r="472" spans="1:6" x14ac:dyDescent="0.3">
      <c r="A472" s="1">
        <v>471</v>
      </c>
      <c r="B472" s="2">
        <v>44933</v>
      </c>
      <c r="C472" s="7">
        <v>6900</v>
      </c>
      <c r="D472" s="1" t="s">
        <v>8</v>
      </c>
      <c r="E472" s="1" t="s">
        <v>14</v>
      </c>
      <c r="F472" s="2">
        <f t="shared" si="7"/>
        <v>44993</v>
      </c>
    </row>
    <row r="473" spans="1:6" x14ac:dyDescent="0.3">
      <c r="A473" s="1">
        <v>472</v>
      </c>
      <c r="B473" s="2">
        <v>44928</v>
      </c>
      <c r="C473" s="7">
        <v>6800</v>
      </c>
      <c r="D473" s="1" t="s">
        <v>4</v>
      </c>
      <c r="E473" s="1" t="s">
        <v>14</v>
      </c>
      <c r="F473" s="2">
        <f t="shared" si="7"/>
        <v>44988</v>
      </c>
    </row>
    <row r="474" spans="1:6" x14ac:dyDescent="0.3">
      <c r="A474" s="1">
        <v>473</v>
      </c>
      <c r="B474" s="2">
        <v>44928</v>
      </c>
      <c r="C474" s="7">
        <v>6700</v>
      </c>
      <c r="D474" s="1" t="s">
        <v>5</v>
      </c>
      <c r="E474" s="1" t="s">
        <v>14</v>
      </c>
      <c r="F474" s="2">
        <f t="shared" si="7"/>
        <v>44988</v>
      </c>
    </row>
    <row r="475" spans="1:6" x14ac:dyDescent="0.3">
      <c r="A475" s="1">
        <v>474</v>
      </c>
      <c r="B475" s="2">
        <v>44935</v>
      </c>
      <c r="C475" s="7">
        <v>6600</v>
      </c>
      <c r="D475" s="1" t="s">
        <v>8</v>
      </c>
      <c r="E475" s="1" t="s">
        <v>12</v>
      </c>
      <c r="F475" s="2">
        <f t="shared" si="7"/>
        <v>44995</v>
      </c>
    </row>
    <row r="476" spans="1:6" x14ac:dyDescent="0.3">
      <c r="A476" s="1">
        <v>475</v>
      </c>
      <c r="B476" s="2">
        <v>44930</v>
      </c>
      <c r="C476" s="7">
        <v>6500</v>
      </c>
      <c r="D476" s="1" t="s">
        <v>9</v>
      </c>
      <c r="E476" s="1" t="s">
        <v>13</v>
      </c>
      <c r="F476" s="2">
        <f t="shared" si="7"/>
        <v>44990</v>
      </c>
    </row>
    <row r="477" spans="1:6" x14ac:dyDescent="0.3">
      <c r="A477" s="1">
        <v>476</v>
      </c>
      <c r="B477" s="2">
        <v>44934</v>
      </c>
      <c r="C477" s="7">
        <v>6400</v>
      </c>
      <c r="D477" s="1" t="s">
        <v>10</v>
      </c>
      <c r="E477" s="1" t="s">
        <v>13</v>
      </c>
      <c r="F477" s="2">
        <f t="shared" si="7"/>
        <v>44994</v>
      </c>
    </row>
    <row r="478" spans="1:6" x14ac:dyDescent="0.3">
      <c r="A478" s="1">
        <v>477</v>
      </c>
      <c r="B478" s="2">
        <v>44930</v>
      </c>
      <c r="C478" s="7">
        <v>6300</v>
      </c>
      <c r="D478" s="1" t="s">
        <v>3</v>
      </c>
      <c r="E478" s="1" t="s">
        <v>12</v>
      </c>
      <c r="F478" s="2">
        <f t="shared" si="7"/>
        <v>44990</v>
      </c>
    </row>
    <row r="479" spans="1:6" x14ac:dyDescent="0.3">
      <c r="A479" s="1">
        <v>478</v>
      </c>
      <c r="B479" s="2">
        <v>44930</v>
      </c>
      <c r="C479" s="7">
        <v>6200</v>
      </c>
      <c r="D479" s="1" t="s">
        <v>4</v>
      </c>
      <c r="E479" s="1" t="s">
        <v>13</v>
      </c>
      <c r="F479" s="2">
        <f t="shared" si="7"/>
        <v>44990</v>
      </c>
    </row>
    <row r="480" spans="1:6" x14ac:dyDescent="0.3">
      <c r="A480" s="1">
        <v>479</v>
      </c>
      <c r="B480" s="2">
        <v>44937</v>
      </c>
      <c r="C480" s="7">
        <v>6100</v>
      </c>
      <c r="D480" s="1" t="s">
        <v>5</v>
      </c>
      <c r="E480" s="1" t="s">
        <v>14</v>
      </c>
      <c r="F480" s="2">
        <f t="shared" si="7"/>
        <v>44997</v>
      </c>
    </row>
    <row r="481" spans="1:6" x14ac:dyDescent="0.3">
      <c r="A481" s="1">
        <v>480</v>
      </c>
      <c r="B481" s="2">
        <v>44934</v>
      </c>
      <c r="C481" s="7">
        <v>6000</v>
      </c>
      <c r="D481" s="1" t="s">
        <v>6</v>
      </c>
      <c r="E481" s="1" t="s">
        <v>15</v>
      </c>
      <c r="F481" s="2">
        <f t="shared" si="7"/>
        <v>44994</v>
      </c>
    </row>
    <row r="482" spans="1:6" x14ac:dyDescent="0.3">
      <c r="A482" s="1">
        <v>481</v>
      </c>
      <c r="B482" s="2">
        <v>44937</v>
      </c>
      <c r="C482" s="7">
        <v>5900</v>
      </c>
      <c r="D482" s="1" t="s">
        <v>3</v>
      </c>
      <c r="E482" s="1" t="s">
        <v>13</v>
      </c>
      <c r="F482" s="2">
        <f t="shared" si="7"/>
        <v>44997</v>
      </c>
    </row>
    <row r="483" spans="1:6" x14ac:dyDescent="0.3">
      <c r="A483" s="1">
        <v>482</v>
      </c>
      <c r="B483" s="2">
        <v>44954</v>
      </c>
      <c r="C483" s="7">
        <v>5800</v>
      </c>
      <c r="D483" s="1" t="s">
        <v>7</v>
      </c>
      <c r="E483" s="1" t="s">
        <v>13</v>
      </c>
      <c r="F483" s="2">
        <f t="shared" si="7"/>
        <v>45014</v>
      </c>
    </row>
    <row r="484" spans="1:6" x14ac:dyDescent="0.3">
      <c r="A484" s="1">
        <v>483</v>
      </c>
      <c r="B484" s="2">
        <v>44941</v>
      </c>
      <c r="C484" s="7">
        <v>5700</v>
      </c>
      <c r="D484" s="1" t="s">
        <v>3</v>
      </c>
      <c r="E484" s="1" t="s">
        <v>15</v>
      </c>
      <c r="F484" s="2">
        <f t="shared" si="7"/>
        <v>45001</v>
      </c>
    </row>
    <row r="485" spans="1:6" x14ac:dyDescent="0.3">
      <c r="A485" s="1">
        <v>484</v>
      </c>
      <c r="B485" s="2">
        <v>44941</v>
      </c>
      <c r="C485" s="7">
        <v>5600</v>
      </c>
      <c r="D485" s="1" t="s">
        <v>6</v>
      </c>
      <c r="E485" s="1" t="s">
        <v>12</v>
      </c>
      <c r="F485" s="2">
        <f t="shared" si="7"/>
        <v>45001</v>
      </c>
    </row>
    <row r="486" spans="1:6" x14ac:dyDescent="0.3">
      <c r="A486" s="1">
        <v>485</v>
      </c>
      <c r="B486" s="2">
        <v>44930</v>
      </c>
      <c r="C486" s="7">
        <v>5500</v>
      </c>
      <c r="D486" s="1" t="s">
        <v>8</v>
      </c>
      <c r="E486" s="1" t="s">
        <v>14</v>
      </c>
      <c r="F486" s="2">
        <f t="shared" si="7"/>
        <v>44990</v>
      </c>
    </row>
    <row r="487" spans="1:6" x14ac:dyDescent="0.3">
      <c r="A487" s="1">
        <v>486</v>
      </c>
      <c r="B487" s="2">
        <v>44954</v>
      </c>
      <c r="C487" s="7">
        <v>5400</v>
      </c>
      <c r="D487" s="1" t="s">
        <v>9</v>
      </c>
      <c r="E487" s="1" t="s">
        <v>14</v>
      </c>
      <c r="F487" s="2">
        <f t="shared" si="7"/>
        <v>45014</v>
      </c>
    </row>
    <row r="488" spans="1:6" x14ac:dyDescent="0.3">
      <c r="A488" s="1">
        <v>487</v>
      </c>
      <c r="B488" s="2">
        <v>44930</v>
      </c>
      <c r="C488" s="7">
        <v>5300</v>
      </c>
      <c r="D488" s="1" t="s">
        <v>9</v>
      </c>
      <c r="E488" s="1" t="s">
        <v>14</v>
      </c>
      <c r="F488" s="2">
        <f t="shared" si="7"/>
        <v>44990</v>
      </c>
    </row>
    <row r="489" spans="1:6" x14ac:dyDescent="0.3">
      <c r="A489" s="1">
        <v>488</v>
      </c>
      <c r="B489" s="2">
        <v>44929</v>
      </c>
      <c r="C489" s="7">
        <v>5200</v>
      </c>
      <c r="D489" s="1" t="s">
        <v>8</v>
      </c>
      <c r="E489" s="1" t="s">
        <v>12</v>
      </c>
      <c r="F489" s="2">
        <f t="shared" si="7"/>
        <v>44989</v>
      </c>
    </row>
    <row r="490" spans="1:6" x14ac:dyDescent="0.3">
      <c r="A490" s="1">
        <v>489</v>
      </c>
      <c r="B490" s="2">
        <v>44932</v>
      </c>
      <c r="C490" s="7">
        <v>5100</v>
      </c>
      <c r="D490" s="1" t="s">
        <v>4</v>
      </c>
      <c r="E490" s="1" t="s">
        <v>13</v>
      </c>
      <c r="F490" s="2">
        <f t="shared" si="7"/>
        <v>44992</v>
      </c>
    </row>
    <row r="491" spans="1:6" x14ac:dyDescent="0.3">
      <c r="A491" s="1">
        <v>490</v>
      </c>
      <c r="B491" s="2">
        <v>44927</v>
      </c>
      <c r="C491" s="7">
        <v>5000</v>
      </c>
      <c r="D491" s="1" t="s">
        <v>5</v>
      </c>
      <c r="E491" s="1" t="s">
        <v>13</v>
      </c>
      <c r="F491" s="2">
        <f t="shared" si="7"/>
        <v>44987</v>
      </c>
    </row>
    <row r="492" spans="1:6" x14ac:dyDescent="0.3">
      <c r="A492" s="1">
        <v>491</v>
      </c>
      <c r="B492" s="2">
        <v>44929</v>
      </c>
      <c r="C492" s="7">
        <v>4900</v>
      </c>
      <c r="D492" s="1" t="s">
        <v>8</v>
      </c>
      <c r="E492" s="1" t="s">
        <v>12</v>
      </c>
      <c r="F492" s="2">
        <f t="shared" si="7"/>
        <v>44989</v>
      </c>
    </row>
    <row r="493" spans="1:6" x14ac:dyDescent="0.3">
      <c r="A493" s="1">
        <v>492</v>
      </c>
      <c r="B493" s="2">
        <v>44927</v>
      </c>
      <c r="C493" s="7">
        <v>4800</v>
      </c>
      <c r="D493" s="1" t="s">
        <v>9</v>
      </c>
      <c r="E493" s="1" t="s">
        <v>13</v>
      </c>
      <c r="F493" s="2">
        <f t="shared" si="7"/>
        <v>44987</v>
      </c>
    </row>
    <row r="494" spans="1:6" x14ac:dyDescent="0.3">
      <c r="A494" s="1">
        <v>493</v>
      </c>
      <c r="B494" s="2">
        <v>44937</v>
      </c>
      <c r="C494" s="7">
        <v>4700</v>
      </c>
      <c r="D494" s="1" t="s">
        <v>10</v>
      </c>
      <c r="E494" s="1" t="s">
        <v>14</v>
      </c>
      <c r="F494" s="2">
        <f t="shared" si="7"/>
        <v>44997</v>
      </c>
    </row>
    <row r="495" spans="1:6" x14ac:dyDescent="0.3">
      <c r="A495" s="1">
        <v>494</v>
      </c>
      <c r="B495" s="2">
        <v>44934</v>
      </c>
      <c r="C495" s="7">
        <v>4600</v>
      </c>
      <c r="D495" s="1" t="s">
        <v>3</v>
      </c>
      <c r="E495" s="1" t="s">
        <v>15</v>
      </c>
      <c r="F495" s="2">
        <f t="shared" si="7"/>
        <v>44994</v>
      </c>
    </row>
    <row r="496" spans="1:6" x14ac:dyDescent="0.3">
      <c r="A496" s="1">
        <v>495</v>
      </c>
      <c r="B496" s="2">
        <v>44940</v>
      </c>
      <c r="C496" s="7">
        <v>4500</v>
      </c>
      <c r="D496" s="1" t="s">
        <v>4</v>
      </c>
      <c r="E496" s="1" t="s">
        <v>13</v>
      </c>
      <c r="F496" s="2">
        <f t="shared" si="7"/>
        <v>45000</v>
      </c>
    </row>
    <row r="497" spans="1:6" x14ac:dyDescent="0.3">
      <c r="A497" s="1">
        <v>496</v>
      </c>
      <c r="B497" s="2">
        <v>44929</v>
      </c>
      <c r="C497" s="7">
        <v>4400</v>
      </c>
      <c r="D497" s="1" t="s">
        <v>5</v>
      </c>
      <c r="E497" s="1" t="s">
        <v>13</v>
      </c>
      <c r="F497" s="2">
        <f t="shared" si="7"/>
        <v>44989</v>
      </c>
    </row>
    <row r="498" spans="1:6" x14ac:dyDescent="0.3">
      <c r="A498" s="1">
        <v>497</v>
      </c>
      <c r="B498" s="2">
        <v>44928</v>
      </c>
      <c r="C498" s="7">
        <v>4300</v>
      </c>
      <c r="D498" s="1" t="s">
        <v>6</v>
      </c>
      <c r="E498" s="1" t="s">
        <v>15</v>
      </c>
      <c r="F498" s="2">
        <f t="shared" si="7"/>
        <v>44988</v>
      </c>
    </row>
    <row r="499" spans="1:6" x14ac:dyDescent="0.3">
      <c r="A499" s="1">
        <v>498</v>
      </c>
      <c r="B499" s="2">
        <v>44935</v>
      </c>
      <c r="C499" s="7">
        <v>4200</v>
      </c>
      <c r="D499" s="1" t="s">
        <v>3</v>
      </c>
      <c r="E499" s="1" t="s">
        <v>12</v>
      </c>
      <c r="F499" s="2">
        <f t="shared" si="7"/>
        <v>44995</v>
      </c>
    </row>
    <row r="500" spans="1:6" x14ac:dyDescent="0.3">
      <c r="A500" s="1">
        <v>499</v>
      </c>
      <c r="B500" s="2">
        <v>44951</v>
      </c>
      <c r="C500" s="7">
        <v>4100</v>
      </c>
      <c r="D500" s="1" t="s">
        <v>7</v>
      </c>
      <c r="E500" s="1" t="s">
        <v>14</v>
      </c>
      <c r="F500" s="2">
        <f t="shared" si="7"/>
        <v>45011</v>
      </c>
    </row>
  </sheetData>
  <pageMargins left="0.7" right="0.7" top="0.75" bottom="0.75" header="0.3" footer="0.3"/>
  <pageSetup paperSize="9" orientation="portrait" horizontalDpi="90" verticalDpi="9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16CA-42EC-4D7A-8D7C-89EB7040DBE9}">
  <sheetPr>
    <tabColor theme="9" tint="0.39997558519241921"/>
  </sheetPr>
  <dimension ref="B1:Z49"/>
  <sheetViews>
    <sheetView workbookViewId="0">
      <selection activeCell="B50" sqref="B50"/>
    </sheetView>
  </sheetViews>
  <sheetFormatPr defaultRowHeight="14.4" x14ac:dyDescent="0.3"/>
  <cols>
    <col min="1" max="1" width="4.44140625" style="28" customWidth="1"/>
    <col min="2" max="7" width="8.88671875" style="28"/>
    <col min="8" max="8" width="2.6640625" style="28" customWidth="1"/>
    <col min="9" max="15" width="8.88671875" style="28"/>
    <col min="16" max="16" width="4.109375" style="28" customWidth="1"/>
    <col min="17" max="16384" width="8.88671875" style="28"/>
  </cols>
  <sheetData>
    <row r="1" spans="2:26" ht="10.8" customHeight="1" x14ac:dyDescent="0.3"/>
    <row r="2" spans="2:26" ht="21" customHeight="1" x14ac:dyDescent="0.3">
      <c r="B2" s="30" t="s">
        <v>34</v>
      </c>
      <c r="C2" s="31"/>
      <c r="D2" s="31"/>
      <c r="E2" s="31"/>
      <c r="F2" s="31"/>
      <c r="G2" s="31"/>
      <c r="I2" s="31"/>
      <c r="J2" s="31"/>
      <c r="K2" s="31"/>
      <c r="L2" s="31"/>
      <c r="M2" s="31"/>
      <c r="N2" s="31"/>
      <c r="O2" s="31"/>
      <c r="P2" s="31"/>
      <c r="Q2" s="30" t="s">
        <v>38</v>
      </c>
      <c r="R2" s="31"/>
      <c r="S2" s="31"/>
      <c r="T2" s="31"/>
      <c r="U2" s="31"/>
      <c r="V2" s="31"/>
      <c r="W2" s="31"/>
      <c r="X2" s="31"/>
      <c r="Y2" s="31"/>
      <c r="Z2" s="33"/>
    </row>
    <row r="3" spans="2:26" ht="10.8" customHeight="1" x14ac:dyDescent="0.3"/>
    <row r="4" spans="2:26" ht="18" x14ac:dyDescent="0.35">
      <c r="I4" s="32" t="s">
        <v>36</v>
      </c>
      <c r="J4" s="35"/>
      <c r="K4" s="35"/>
      <c r="L4" s="35"/>
      <c r="M4" s="35"/>
      <c r="N4" s="35"/>
      <c r="O4" s="35"/>
      <c r="P4" s="29"/>
      <c r="Q4" s="32" t="s">
        <v>37</v>
      </c>
      <c r="R4" s="35"/>
      <c r="S4" s="33"/>
      <c r="T4" s="33"/>
      <c r="U4" s="33"/>
      <c r="V4" s="33"/>
      <c r="W4" s="33"/>
      <c r="X4" s="33"/>
      <c r="Y4" s="33"/>
      <c r="Z4" s="33"/>
    </row>
    <row r="31" spans="2:15" ht="18" x14ac:dyDescent="0.35">
      <c r="B31" s="32" t="s">
        <v>35</v>
      </c>
      <c r="C31" s="35"/>
      <c r="D31" s="35"/>
      <c r="E31" s="35"/>
      <c r="F31" s="35"/>
      <c r="G31" s="35"/>
      <c r="H31" s="35"/>
      <c r="I31" s="35"/>
      <c r="J31" s="35"/>
      <c r="K31" s="35"/>
      <c r="L31" s="35"/>
      <c r="M31" s="33"/>
      <c r="N31" s="33"/>
      <c r="O31" s="33"/>
    </row>
    <row r="49" spans="2:26" ht="18" x14ac:dyDescent="0.35">
      <c r="B49" s="34" t="s">
        <v>59</v>
      </c>
      <c r="C49" s="35"/>
      <c r="D49" s="35"/>
      <c r="E49" s="35"/>
      <c r="F49" s="35"/>
      <c r="G49" s="35"/>
      <c r="H49" s="35"/>
      <c r="I49" s="35"/>
      <c r="J49" s="35"/>
      <c r="K49" s="34"/>
      <c r="L49" s="33"/>
      <c r="M49" s="33"/>
      <c r="N49" s="33"/>
      <c r="O49" s="33"/>
      <c r="P49" s="33"/>
      <c r="Q49" s="33"/>
      <c r="R49" s="33"/>
      <c r="S49" s="33"/>
      <c r="T49" s="33"/>
      <c r="U49" s="33"/>
      <c r="V49" s="33"/>
      <c r="W49" s="33"/>
      <c r="X49" s="33"/>
      <c r="Y49" s="33"/>
      <c r="Z49" s="3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78D70-D48B-4471-B080-6A3C4E7078FE}">
  <dimension ref="B2"/>
  <sheetViews>
    <sheetView workbookViewId="0">
      <selection activeCell="B3" sqref="B3"/>
    </sheetView>
  </sheetViews>
  <sheetFormatPr defaultRowHeight="14.4" x14ac:dyDescent="0.3"/>
  <sheetData>
    <row r="2" spans="2:2" x14ac:dyDescent="0.3">
      <c r="B2"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B323C-E332-43F5-8636-70E332F20B3C}">
  <dimension ref="A1:D9"/>
  <sheetViews>
    <sheetView workbookViewId="0">
      <selection activeCell="A2" sqref="A2"/>
    </sheetView>
  </sheetViews>
  <sheetFormatPr defaultRowHeight="14.4" x14ac:dyDescent="0.3"/>
  <cols>
    <col min="1" max="1" width="10.109375" bestFit="1" customWidth="1"/>
    <col min="2" max="2" width="9.109375" bestFit="1" customWidth="1"/>
    <col min="3" max="3" width="14.109375" bestFit="1" customWidth="1"/>
    <col min="4" max="4" width="18.21875" bestFit="1" customWidth="1"/>
  </cols>
  <sheetData>
    <row r="1" spans="1:4" x14ac:dyDescent="0.3">
      <c r="A1" t="s">
        <v>2</v>
      </c>
      <c r="B1" t="s">
        <v>39</v>
      </c>
      <c r="C1" t="s">
        <v>40</v>
      </c>
      <c r="D1" t="s">
        <v>41</v>
      </c>
    </row>
    <row r="2" spans="1:4" x14ac:dyDescent="0.3">
      <c r="A2" t="s">
        <v>3</v>
      </c>
      <c r="B2" t="s">
        <v>60</v>
      </c>
      <c r="C2" t="s">
        <v>42</v>
      </c>
      <c r="D2" t="s">
        <v>43</v>
      </c>
    </row>
    <row r="3" spans="1:4" x14ac:dyDescent="0.3">
      <c r="A3" t="s">
        <v>6</v>
      </c>
      <c r="B3" t="s">
        <v>61</v>
      </c>
      <c r="C3" t="s">
        <v>44</v>
      </c>
      <c r="D3" t="s">
        <v>45</v>
      </c>
    </row>
    <row r="4" spans="1:4" x14ac:dyDescent="0.3">
      <c r="A4" t="s">
        <v>4</v>
      </c>
      <c r="B4" t="s">
        <v>61</v>
      </c>
      <c r="C4" t="s">
        <v>46</v>
      </c>
      <c r="D4" t="s">
        <v>47</v>
      </c>
    </row>
    <row r="5" spans="1:4" x14ac:dyDescent="0.3">
      <c r="A5" t="s">
        <v>5</v>
      </c>
      <c r="B5" t="s">
        <v>62</v>
      </c>
      <c r="C5" t="s">
        <v>48</v>
      </c>
      <c r="D5" t="s">
        <v>49</v>
      </c>
    </row>
    <row r="6" spans="1:4" x14ac:dyDescent="0.3">
      <c r="A6" t="s">
        <v>10</v>
      </c>
      <c r="B6" t="s">
        <v>63</v>
      </c>
      <c r="C6" t="s">
        <v>50</v>
      </c>
      <c r="D6" t="s">
        <v>51</v>
      </c>
    </row>
    <row r="7" spans="1:4" x14ac:dyDescent="0.3">
      <c r="A7" t="s">
        <v>23</v>
      </c>
      <c r="B7" t="s">
        <v>64</v>
      </c>
      <c r="C7" t="s">
        <v>52</v>
      </c>
      <c r="D7" t="s">
        <v>53</v>
      </c>
    </row>
    <row r="8" spans="1:4" x14ac:dyDescent="0.3">
      <c r="A8" t="s">
        <v>8</v>
      </c>
      <c r="B8" t="s">
        <v>65</v>
      </c>
      <c r="C8" t="s">
        <v>54</v>
      </c>
      <c r="D8" t="s">
        <v>55</v>
      </c>
    </row>
    <row r="9" spans="1:4" x14ac:dyDescent="0.3">
      <c r="A9" t="s">
        <v>7</v>
      </c>
      <c r="B9" t="s">
        <v>66</v>
      </c>
      <c r="C9" t="s">
        <v>56</v>
      </c>
      <c r="D9" t="s">
        <v>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50A94-97F7-41EF-BEAD-41E0F45EEDCF}">
  <dimension ref="A1:I500"/>
  <sheetViews>
    <sheetView workbookViewId="0">
      <selection activeCell="D26" sqref="D26"/>
    </sheetView>
  </sheetViews>
  <sheetFormatPr defaultRowHeight="14.4" x14ac:dyDescent="0.3"/>
  <cols>
    <col min="1" max="1" width="13.44140625" bestFit="1" customWidth="1"/>
    <col min="2" max="2" width="16.21875" bestFit="1" customWidth="1"/>
    <col min="3" max="3" width="12.77734375" style="9" bestFit="1" customWidth="1"/>
    <col min="4" max="4" width="10.109375" bestFit="1" customWidth="1"/>
    <col min="5" max="5" width="12.21875" bestFit="1" customWidth="1"/>
    <col min="6" max="6" width="17.5546875" bestFit="1" customWidth="1"/>
    <col min="7" max="8" width="10.77734375" style="9" bestFit="1" customWidth="1"/>
    <col min="9" max="9" width="10.33203125" bestFit="1" customWidth="1"/>
  </cols>
  <sheetData>
    <row r="1" spans="1:9" x14ac:dyDescent="0.3">
      <c r="A1" t="s">
        <v>0</v>
      </c>
      <c r="B1" t="s">
        <v>1</v>
      </c>
      <c r="C1" s="9" t="s">
        <v>17</v>
      </c>
      <c r="D1" t="s">
        <v>2</v>
      </c>
      <c r="E1" t="s">
        <v>11</v>
      </c>
      <c r="F1" t="s">
        <v>16</v>
      </c>
      <c r="G1" s="9" t="s">
        <v>19</v>
      </c>
      <c r="H1" s="9" t="s">
        <v>20</v>
      </c>
      <c r="I1" t="s">
        <v>21</v>
      </c>
    </row>
    <row r="2" spans="1:9" x14ac:dyDescent="0.3">
      <c r="A2">
        <v>1</v>
      </c>
      <c r="B2" s="8">
        <v>44927</v>
      </c>
      <c r="C2" s="9">
        <v>100</v>
      </c>
      <c r="D2" t="s">
        <v>3</v>
      </c>
      <c r="E2" t="s">
        <v>12</v>
      </c>
      <c r="F2" s="8">
        <v>44987</v>
      </c>
      <c r="G2" s="9">
        <v>22</v>
      </c>
      <c r="H2" s="9">
        <v>122</v>
      </c>
      <c r="I2" t="s">
        <v>22</v>
      </c>
    </row>
    <row r="3" spans="1:9" x14ac:dyDescent="0.3">
      <c r="A3">
        <v>2</v>
      </c>
      <c r="B3" s="8">
        <v>44954</v>
      </c>
      <c r="C3" s="9">
        <v>120</v>
      </c>
      <c r="D3" t="s">
        <v>4</v>
      </c>
      <c r="E3" t="s">
        <v>13</v>
      </c>
      <c r="F3" s="8">
        <v>45014</v>
      </c>
      <c r="G3" s="9">
        <v>26.4</v>
      </c>
      <c r="H3" s="9">
        <v>146.4</v>
      </c>
      <c r="I3" t="s">
        <v>25</v>
      </c>
    </row>
    <row r="4" spans="1:9" x14ac:dyDescent="0.3">
      <c r="A4">
        <v>3</v>
      </c>
      <c r="B4" s="8">
        <v>44940</v>
      </c>
      <c r="C4" s="9">
        <v>140</v>
      </c>
      <c r="D4" t="s">
        <v>5</v>
      </c>
      <c r="E4" t="s">
        <v>14</v>
      </c>
      <c r="F4" s="8">
        <v>45000</v>
      </c>
      <c r="G4" s="9">
        <v>30.8</v>
      </c>
      <c r="H4" s="9">
        <v>170.8</v>
      </c>
      <c r="I4" t="s">
        <v>22</v>
      </c>
    </row>
    <row r="5" spans="1:9" x14ac:dyDescent="0.3">
      <c r="A5">
        <v>4</v>
      </c>
      <c r="B5" s="8">
        <v>44932</v>
      </c>
      <c r="C5" s="9">
        <v>160</v>
      </c>
      <c r="D5" t="s">
        <v>6</v>
      </c>
      <c r="E5" t="s">
        <v>15</v>
      </c>
      <c r="F5" s="8">
        <v>44992</v>
      </c>
      <c r="G5" s="9">
        <v>35.200000000000003</v>
      </c>
      <c r="H5" s="9">
        <v>195.2</v>
      </c>
      <c r="I5" t="s">
        <v>22</v>
      </c>
    </row>
    <row r="6" spans="1:9" x14ac:dyDescent="0.3">
      <c r="A6">
        <v>5</v>
      </c>
      <c r="B6" s="8">
        <v>44937</v>
      </c>
      <c r="C6" s="9">
        <v>180</v>
      </c>
      <c r="D6" t="s">
        <v>3</v>
      </c>
      <c r="E6" t="s">
        <v>13</v>
      </c>
      <c r="F6" s="8">
        <v>44997</v>
      </c>
      <c r="G6" s="9">
        <v>39.6</v>
      </c>
      <c r="H6" s="9">
        <v>219.6</v>
      </c>
      <c r="I6" t="s">
        <v>22</v>
      </c>
    </row>
    <row r="7" spans="1:9" x14ac:dyDescent="0.3">
      <c r="A7">
        <v>6</v>
      </c>
      <c r="B7" s="8">
        <v>44930</v>
      </c>
      <c r="C7" s="9">
        <v>200</v>
      </c>
      <c r="D7" t="s">
        <v>7</v>
      </c>
      <c r="E7" t="s">
        <v>13</v>
      </c>
      <c r="F7" s="8">
        <v>44990</v>
      </c>
      <c r="G7" s="9">
        <v>44</v>
      </c>
      <c r="H7" s="9">
        <v>244</v>
      </c>
      <c r="I7" t="s">
        <v>22</v>
      </c>
    </row>
    <row r="8" spans="1:9" x14ac:dyDescent="0.3">
      <c r="A8">
        <v>7</v>
      </c>
      <c r="B8" s="8">
        <v>44932</v>
      </c>
      <c r="C8" s="9">
        <v>220</v>
      </c>
      <c r="D8" t="s">
        <v>3</v>
      </c>
      <c r="E8" t="s">
        <v>15</v>
      </c>
      <c r="F8" s="8">
        <v>44992</v>
      </c>
      <c r="G8" s="9">
        <v>48.4</v>
      </c>
      <c r="H8" s="9">
        <v>268.39999999999998</v>
      </c>
      <c r="I8" t="s">
        <v>22</v>
      </c>
    </row>
    <row r="9" spans="1:9" x14ac:dyDescent="0.3">
      <c r="A9">
        <v>8</v>
      </c>
      <c r="B9" s="8">
        <v>44930</v>
      </c>
      <c r="C9" s="9">
        <v>240</v>
      </c>
      <c r="D9" t="s">
        <v>6</v>
      </c>
      <c r="E9" t="s">
        <v>12</v>
      </c>
      <c r="F9" s="8">
        <v>44990</v>
      </c>
      <c r="G9" s="9">
        <v>52.8</v>
      </c>
      <c r="H9" s="9">
        <v>292.8</v>
      </c>
      <c r="I9" t="s">
        <v>22</v>
      </c>
    </row>
    <row r="10" spans="1:9" x14ac:dyDescent="0.3">
      <c r="A10">
        <v>9</v>
      </c>
      <c r="B10" s="8">
        <v>44941</v>
      </c>
      <c r="C10" s="9">
        <v>260</v>
      </c>
      <c r="D10" t="s">
        <v>8</v>
      </c>
      <c r="E10" t="s">
        <v>14</v>
      </c>
      <c r="F10" s="8">
        <v>45001</v>
      </c>
      <c r="G10" s="9">
        <v>57.2</v>
      </c>
      <c r="H10" s="9">
        <v>317.2</v>
      </c>
      <c r="I10" t="s">
        <v>22</v>
      </c>
    </row>
    <row r="11" spans="1:9" x14ac:dyDescent="0.3">
      <c r="A11">
        <v>10</v>
      </c>
      <c r="B11" s="8">
        <v>44939</v>
      </c>
      <c r="C11" s="9">
        <v>280</v>
      </c>
      <c r="D11" t="s">
        <v>23</v>
      </c>
      <c r="E11" t="s">
        <v>14</v>
      </c>
      <c r="F11" s="8">
        <v>44999</v>
      </c>
      <c r="G11" s="9">
        <v>61.6</v>
      </c>
      <c r="H11" s="9">
        <v>341.6</v>
      </c>
      <c r="I11" t="s">
        <v>22</v>
      </c>
    </row>
    <row r="12" spans="1:9" x14ac:dyDescent="0.3">
      <c r="A12">
        <v>11</v>
      </c>
      <c r="B12" s="8">
        <v>44954</v>
      </c>
      <c r="C12" s="9">
        <v>300</v>
      </c>
      <c r="D12" t="s">
        <v>23</v>
      </c>
      <c r="E12" t="s">
        <v>14</v>
      </c>
      <c r="F12" s="8">
        <v>45014</v>
      </c>
      <c r="G12" s="9">
        <v>66</v>
      </c>
      <c r="H12" s="9">
        <v>366</v>
      </c>
      <c r="I12" t="s">
        <v>25</v>
      </c>
    </row>
    <row r="13" spans="1:9" x14ac:dyDescent="0.3">
      <c r="A13">
        <v>12</v>
      </c>
      <c r="B13" s="8">
        <v>44951</v>
      </c>
      <c r="C13" s="9">
        <v>320</v>
      </c>
      <c r="D13" t="s">
        <v>8</v>
      </c>
      <c r="E13" t="s">
        <v>12</v>
      </c>
      <c r="F13" s="8">
        <v>45011</v>
      </c>
      <c r="G13" s="9">
        <v>70.400000000000006</v>
      </c>
      <c r="H13" s="9">
        <v>390.4</v>
      </c>
      <c r="I13" t="s">
        <v>25</v>
      </c>
    </row>
    <row r="14" spans="1:9" x14ac:dyDescent="0.3">
      <c r="A14">
        <v>13</v>
      </c>
      <c r="B14" s="8">
        <v>44937</v>
      </c>
      <c r="C14" s="9">
        <v>340</v>
      </c>
      <c r="D14" t="s">
        <v>4</v>
      </c>
      <c r="E14" t="s">
        <v>13</v>
      </c>
      <c r="F14" s="8">
        <v>44997</v>
      </c>
      <c r="G14" s="9">
        <v>74.8</v>
      </c>
      <c r="H14" s="9">
        <v>414.8</v>
      </c>
      <c r="I14" t="s">
        <v>22</v>
      </c>
    </row>
    <row r="15" spans="1:9" x14ac:dyDescent="0.3">
      <c r="A15">
        <v>14</v>
      </c>
      <c r="B15" s="8">
        <v>44939</v>
      </c>
      <c r="C15" s="9">
        <v>360</v>
      </c>
      <c r="D15" t="s">
        <v>5</v>
      </c>
      <c r="E15" t="s">
        <v>13</v>
      </c>
      <c r="F15" s="8">
        <v>44999</v>
      </c>
      <c r="G15" s="9">
        <v>79.2</v>
      </c>
      <c r="H15" s="9">
        <v>439.2</v>
      </c>
      <c r="I15" t="s">
        <v>22</v>
      </c>
    </row>
    <row r="16" spans="1:9" x14ac:dyDescent="0.3">
      <c r="A16">
        <v>15</v>
      </c>
      <c r="B16" s="8">
        <v>44940</v>
      </c>
      <c r="C16" s="9">
        <v>380</v>
      </c>
      <c r="D16" t="s">
        <v>8</v>
      </c>
      <c r="E16" t="s">
        <v>12</v>
      </c>
      <c r="F16" s="8">
        <v>45000</v>
      </c>
      <c r="G16" s="9">
        <v>83.6</v>
      </c>
      <c r="H16" s="9">
        <v>463.6</v>
      </c>
      <c r="I16" t="s">
        <v>22</v>
      </c>
    </row>
    <row r="17" spans="1:9" x14ac:dyDescent="0.3">
      <c r="A17">
        <v>16</v>
      </c>
      <c r="B17" s="8">
        <v>44954</v>
      </c>
      <c r="C17" s="9">
        <v>400</v>
      </c>
      <c r="D17" t="s">
        <v>23</v>
      </c>
      <c r="E17" t="s">
        <v>13</v>
      </c>
      <c r="F17" s="8">
        <v>45014</v>
      </c>
      <c r="G17" s="9">
        <v>88</v>
      </c>
      <c r="H17" s="9">
        <v>488</v>
      </c>
      <c r="I17" t="s">
        <v>25</v>
      </c>
    </row>
    <row r="18" spans="1:9" x14ac:dyDescent="0.3">
      <c r="A18">
        <v>17</v>
      </c>
      <c r="B18" s="8">
        <v>44935</v>
      </c>
      <c r="C18" s="9">
        <v>420</v>
      </c>
      <c r="D18" t="s">
        <v>10</v>
      </c>
      <c r="E18" t="s">
        <v>14</v>
      </c>
      <c r="F18" s="8">
        <v>44995</v>
      </c>
      <c r="G18" s="9">
        <v>92.4</v>
      </c>
      <c r="H18" s="9">
        <v>512.4</v>
      </c>
      <c r="I18" t="s">
        <v>22</v>
      </c>
    </row>
    <row r="19" spans="1:9" x14ac:dyDescent="0.3">
      <c r="A19">
        <v>18</v>
      </c>
      <c r="B19" s="8">
        <v>44931</v>
      </c>
      <c r="C19" s="9">
        <v>440</v>
      </c>
      <c r="D19" t="s">
        <v>3</v>
      </c>
      <c r="E19" t="s">
        <v>15</v>
      </c>
      <c r="F19" s="8">
        <v>44991</v>
      </c>
      <c r="G19" s="9">
        <v>96.8</v>
      </c>
      <c r="H19" s="9">
        <v>536.79999999999995</v>
      </c>
      <c r="I19" t="s">
        <v>22</v>
      </c>
    </row>
    <row r="20" spans="1:9" x14ac:dyDescent="0.3">
      <c r="A20">
        <v>19</v>
      </c>
      <c r="B20" s="8">
        <v>44938</v>
      </c>
      <c r="C20" s="9">
        <v>460</v>
      </c>
      <c r="D20" t="s">
        <v>4</v>
      </c>
      <c r="E20" t="s">
        <v>13</v>
      </c>
      <c r="F20" s="8">
        <v>44998</v>
      </c>
      <c r="G20" s="9">
        <v>101.2</v>
      </c>
      <c r="H20" s="9">
        <v>561.20000000000005</v>
      </c>
      <c r="I20" t="s">
        <v>22</v>
      </c>
    </row>
    <row r="21" spans="1:9" x14ac:dyDescent="0.3">
      <c r="A21">
        <v>20</v>
      </c>
      <c r="B21" s="8">
        <v>44934</v>
      </c>
      <c r="C21" s="9">
        <v>480</v>
      </c>
      <c r="D21" t="s">
        <v>5</v>
      </c>
      <c r="E21" t="s">
        <v>13</v>
      </c>
      <c r="F21" s="8">
        <v>44994</v>
      </c>
      <c r="G21" s="9">
        <v>105.6</v>
      </c>
      <c r="H21" s="9">
        <v>585.6</v>
      </c>
      <c r="I21" t="s">
        <v>22</v>
      </c>
    </row>
    <row r="22" spans="1:9" x14ac:dyDescent="0.3">
      <c r="A22">
        <v>21</v>
      </c>
      <c r="B22" s="8">
        <v>44931</v>
      </c>
      <c r="C22" s="9">
        <v>500</v>
      </c>
      <c r="D22" t="s">
        <v>6</v>
      </c>
      <c r="E22" t="s">
        <v>15</v>
      </c>
      <c r="F22" s="8">
        <v>44991</v>
      </c>
      <c r="G22" s="9">
        <v>110</v>
      </c>
      <c r="H22" s="9">
        <v>610</v>
      </c>
      <c r="I22" t="s">
        <v>22</v>
      </c>
    </row>
    <row r="23" spans="1:9" x14ac:dyDescent="0.3">
      <c r="A23">
        <v>22</v>
      </c>
      <c r="B23" s="8">
        <v>44930</v>
      </c>
      <c r="C23" s="9">
        <v>520</v>
      </c>
      <c r="D23" t="s">
        <v>3</v>
      </c>
      <c r="E23" t="s">
        <v>12</v>
      </c>
      <c r="F23" s="8">
        <v>44990</v>
      </c>
      <c r="G23" s="9">
        <v>114.4</v>
      </c>
      <c r="H23" s="9">
        <v>634.4</v>
      </c>
      <c r="I23" t="s">
        <v>22</v>
      </c>
    </row>
    <row r="24" spans="1:9" x14ac:dyDescent="0.3">
      <c r="A24">
        <v>23</v>
      </c>
      <c r="B24" s="8">
        <v>44940</v>
      </c>
      <c r="C24" s="9">
        <v>540</v>
      </c>
      <c r="D24" t="s">
        <v>7</v>
      </c>
      <c r="E24" t="s">
        <v>14</v>
      </c>
      <c r="F24" s="8">
        <v>45000</v>
      </c>
      <c r="G24" s="9">
        <v>118.8</v>
      </c>
      <c r="H24" s="9">
        <v>658.8</v>
      </c>
      <c r="I24" t="s">
        <v>22</v>
      </c>
    </row>
    <row r="25" spans="1:9" x14ac:dyDescent="0.3">
      <c r="A25">
        <v>24</v>
      </c>
      <c r="B25" s="8">
        <v>44934</v>
      </c>
      <c r="C25" s="9">
        <v>560</v>
      </c>
      <c r="D25" t="s">
        <v>3</v>
      </c>
      <c r="E25" t="s">
        <v>14</v>
      </c>
      <c r="F25" s="8">
        <v>44994</v>
      </c>
      <c r="G25" s="9">
        <v>123.2</v>
      </c>
      <c r="H25" s="9">
        <v>683.2</v>
      </c>
      <c r="I25" t="s">
        <v>22</v>
      </c>
    </row>
    <row r="26" spans="1:9" x14ac:dyDescent="0.3">
      <c r="A26">
        <v>25</v>
      </c>
      <c r="B26" s="8">
        <v>44936</v>
      </c>
      <c r="C26" s="9">
        <v>580</v>
      </c>
      <c r="D26" t="s">
        <v>6</v>
      </c>
      <c r="E26" t="s">
        <v>14</v>
      </c>
      <c r="F26" s="8">
        <v>44996</v>
      </c>
      <c r="G26" s="9">
        <v>127.6</v>
      </c>
      <c r="H26" s="9">
        <v>707.6</v>
      </c>
      <c r="I26" t="s">
        <v>22</v>
      </c>
    </row>
    <row r="27" spans="1:9" x14ac:dyDescent="0.3">
      <c r="A27">
        <v>26</v>
      </c>
      <c r="B27" s="8">
        <v>44935</v>
      </c>
      <c r="C27" s="9">
        <v>600</v>
      </c>
      <c r="D27" t="s">
        <v>8</v>
      </c>
      <c r="E27" t="s">
        <v>12</v>
      </c>
      <c r="F27" s="8">
        <v>44995</v>
      </c>
      <c r="G27" s="9">
        <v>132</v>
      </c>
      <c r="H27" s="9">
        <v>732</v>
      </c>
      <c r="I27" t="s">
        <v>22</v>
      </c>
    </row>
    <row r="28" spans="1:9" x14ac:dyDescent="0.3">
      <c r="A28">
        <v>27</v>
      </c>
      <c r="B28" s="8">
        <v>44938</v>
      </c>
      <c r="C28" s="9">
        <v>620</v>
      </c>
      <c r="D28" t="s">
        <v>23</v>
      </c>
      <c r="E28" t="s">
        <v>13</v>
      </c>
      <c r="F28" s="8">
        <v>44998</v>
      </c>
      <c r="G28" s="9">
        <v>136.4</v>
      </c>
      <c r="H28" s="9">
        <v>756.4</v>
      </c>
      <c r="I28" t="s">
        <v>22</v>
      </c>
    </row>
    <row r="29" spans="1:9" x14ac:dyDescent="0.3">
      <c r="A29">
        <v>28</v>
      </c>
      <c r="B29" s="8">
        <v>44951</v>
      </c>
      <c r="C29" s="9">
        <v>640</v>
      </c>
      <c r="D29" t="s">
        <v>23</v>
      </c>
      <c r="E29" t="s">
        <v>13</v>
      </c>
      <c r="F29" s="8">
        <v>45011</v>
      </c>
      <c r="G29" s="9">
        <v>140.80000000000001</v>
      </c>
      <c r="H29" s="9">
        <v>780.8</v>
      </c>
      <c r="I29" t="s">
        <v>25</v>
      </c>
    </row>
    <row r="30" spans="1:9" x14ac:dyDescent="0.3">
      <c r="A30">
        <v>29</v>
      </c>
      <c r="B30" s="8">
        <v>44951</v>
      </c>
      <c r="C30" s="9">
        <v>660</v>
      </c>
      <c r="D30" t="s">
        <v>8</v>
      </c>
      <c r="E30" t="s">
        <v>12</v>
      </c>
      <c r="F30" s="8">
        <v>45011</v>
      </c>
      <c r="G30" s="9">
        <v>145.19999999999999</v>
      </c>
      <c r="H30" s="9">
        <v>805.2</v>
      </c>
      <c r="I30" t="s">
        <v>25</v>
      </c>
    </row>
    <row r="31" spans="1:9" x14ac:dyDescent="0.3">
      <c r="A31">
        <v>30</v>
      </c>
      <c r="B31" s="8">
        <v>44940</v>
      </c>
      <c r="C31" s="9">
        <v>680</v>
      </c>
      <c r="D31" t="s">
        <v>4</v>
      </c>
      <c r="E31" t="s">
        <v>13</v>
      </c>
      <c r="F31" s="8">
        <v>45000</v>
      </c>
      <c r="G31" s="9">
        <v>149.6</v>
      </c>
      <c r="H31" s="9">
        <v>829.6</v>
      </c>
      <c r="I31" t="s">
        <v>22</v>
      </c>
    </row>
    <row r="32" spans="1:9" x14ac:dyDescent="0.3">
      <c r="A32">
        <v>31</v>
      </c>
      <c r="B32" s="8">
        <v>44936</v>
      </c>
      <c r="C32" s="9">
        <v>700</v>
      </c>
      <c r="D32" t="s">
        <v>5</v>
      </c>
      <c r="E32" t="s">
        <v>14</v>
      </c>
      <c r="F32" s="8">
        <v>44996</v>
      </c>
      <c r="G32" s="9">
        <v>154</v>
      </c>
      <c r="H32" s="9">
        <v>854</v>
      </c>
      <c r="I32" t="s">
        <v>22</v>
      </c>
    </row>
    <row r="33" spans="1:9" x14ac:dyDescent="0.3">
      <c r="A33">
        <v>32</v>
      </c>
      <c r="B33" s="8">
        <v>44939</v>
      </c>
      <c r="C33" s="9">
        <v>720</v>
      </c>
      <c r="D33" t="s">
        <v>8</v>
      </c>
      <c r="E33" t="s">
        <v>15</v>
      </c>
      <c r="F33" s="8">
        <v>44999</v>
      </c>
      <c r="G33" s="9">
        <v>158.4</v>
      </c>
      <c r="H33" s="9">
        <v>878.4</v>
      </c>
      <c r="I33" t="s">
        <v>22</v>
      </c>
    </row>
    <row r="34" spans="1:9" x14ac:dyDescent="0.3">
      <c r="A34">
        <v>33</v>
      </c>
      <c r="B34" s="8">
        <v>44933</v>
      </c>
      <c r="C34" s="9">
        <v>740</v>
      </c>
      <c r="D34" t="s">
        <v>23</v>
      </c>
      <c r="E34" t="s">
        <v>13</v>
      </c>
      <c r="F34" s="8">
        <v>44993</v>
      </c>
      <c r="G34" s="9">
        <v>162.80000000000001</v>
      </c>
      <c r="H34" s="9">
        <v>902.8</v>
      </c>
      <c r="I34" t="s">
        <v>22</v>
      </c>
    </row>
    <row r="35" spans="1:9" x14ac:dyDescent="0.3">
      <c r="A35">
        <v>34</v>
      </c>
      <c r="B35" s="8">
        <v>44939</v>
      </c>
      <c r="C35" s="9">
        <v>760</v>
      </c>
      <c r="D35" t="s">
        <v>10</v>
      </c>
      <c r="E35" t="s">
        <v>13</v>
      </c>
      <c r="F35" s="8">
        <v>44999</v>
      </c>
      <c r="G35" s="9">
        <v>167.2</v>
      </c>
      <c r="H35" s="9">
        <v>927.2</v>
      </c>
      <c r="I35" t="s">
        <v>22</v>
      </c>
    </row>
    <row r="36" spans="1:9" x14ac:dyDescent="0.3">
      <c r="A36">
        <v>35</v>
      </c>
      <c r="B36" s="8">
        <v>44939</v>
      </c>
      <c r="C36" s="9">
        <v>780</v>
      </c>
      <c r="D36" t="s">
        <v>3</v>
      </c>
      <c r="E36" t="s">
        <v>15</v>
      </c>
      <c r="F36" s="8">
        <v>44999</v>
      </c>
      <c r="G36" s="9">
        <v>171.6</v>
      </c>
      <c r="H36" s="9">
        <v>951.6</v>
      </c>
      <c r="I36" t="s">
        <v>22</v>
      </c>
    </row>
    <row r="37" spans="1:9" x14ac:dyDescent="0.3">
      <c r="A37">
        <v>36</v>
      </c>
      <c r="B37" s="8">
        <v>44939</v>
      </c>
      <c r="C37" s="9">
        <v>800</v>
      </c>
      <c r="D37" t="s">
        <v>4</v>
      </c>
      <c r="E37" t="s">
        <v>12</v>
      </c>
      <c r="F37" s="8">
        <v>44999</v>
      </c>
      <c r="G37" s="9">
        <v>176</v>
      </c>
      <c r="H37" s="9">
        <v>976</v>
      </c>
      <c r="I37" t="s">
        <v>22</v>
      </c>
    </row>
    <row r="38" spans="1:9" x14ac:dyDescent="0.3">
      <c r="A38">
        <v>37</v>
      </c>
      <c r="B38" s="8">
        <v>44954</v>
      </c>
      <c r="C38" s="9">
        <v>820</v>
      </c>
      <c r="D38" t="s">
        <v>5</v>
      </c>
      <c r="E38" t="s">
        <v>14</v>
      </c>
      <c r="F38" s="8">
        <v>45014</v>
      </c>
      <c r="G38" s="9">
        <v>180.4</v>
      </c>
      <c r="H38" s="9">
        <v>1000.4</v>
      </c>
      <c r="I38" t="s">
        <v>25</v>
      </c>
    </row>
    <row r="39" spans="1:9" x14ac:dyDescent="0.3">
      <c r="A39">
        <v>38</v>
      </c>
      <c r="B39" s="8">
        <v>44927</v>
      </c>
      <c r="C39" s="9">
        <v>840</v>
      </c>
      <c r="D39" t="s">
        <v>6</v>
      </c>
      <c r="E39" t="s">
        <v>14</v>
      </c>
      <c r="F39" s="8">
        <v>44987</v>
      </c>
      <c r="G39" s="9">
        <v>184.8</v>
      </c>
      <c r="H39" s="9">
        <v>1024.8</v>
      </c>
      <c r="I39" t="s">
        <v>22</v>
      </c>
    </row>
    <row r="40" spans="1:9" x14ac:dyDescent="0.3">
      <c r="A40">
        <v>39</v>
      </c>
      <c r="B40" s="8">
        <v>44937</v>
      </c>
      <c r="C40" s="9">
        <v>860</v>
      </c>
      <c r="D40" t="s">
        <v>3</v>
      </c>
      <c r="E40" t="s">
        <v>14</v>
      </c>
      <c r="F40" s="8">
        <v>44997</v>
      </c>
      <c r="G40" s="9">
        <v>189.2</v>
      </c>
      <c r="H40" s="9">
        <v>1049.2</v>
      </c>
      <c r="I40" t="s">
        <v>22</v>
      </c>
    </row>
    <row r="41" spans="1:9" x14ac:dyDescent="0.3">
      <c r="A41">
        <v>40</v>
      </c>
      <c r="B41" s="8">
        <v>44933</v>
      </c>
      <c r="C41" s="9">
        <v>880</v>
      </c>
      <c r="D41" t="s">
        <v>7</v>
      </c>
      <c r="E41" t="s">
        <v>12</v>
      </c>
      <c r="F41" s="8">
        <v>44993</v>
      </c>
      <c r="G41" s="9">
        <v>193.6</v>
      </c>
      <c r="H41" s="9">
        <v>1073.5999999999999</v>
      </c>
      <c r="I41" t="s">
        <v>22</v>
      </c>
    </row>
    <row r="42" spans="1:9" x14ac:dyDescent="0.3">
      <c r="A42">
        <v>41</v>
      </c>
      <c r="B42" s="8">
        <v>44937</v>
      </c>
      <c r="C42" s="9">
        <v>900</v>
      </c>
      <c r="D42" t="s">
        <v>3</v>
      </c>
      <c r="E42" t="s">
        <v>13</v>
      </c>
      <c r="F42" s="8">
        <v>44997</v>
      </c>
      <c r="G42" s="9">
        <v>198</v>
      </c>
      <c r="H42" s="9">
        <v>1098</v>
      </c>
      <c r="I42" t="s">
        <v>22</v>
      </c>
    </row>
    <row r="43" spans="1:9" x14ac:dyDescent="0.3">
      <c r="A43">
        <v>42</v>
      </c>
      <c r="B43" s="8">
        <v>44933</v>
      </c>
      <c r="C43" s="9">
        <v>920</v>
      </c>
      <c r="D43" t="s">
        <v>6</v>
      </c>
      <c r="E43" t="s">
        <v>13</v>
      </c>
      <c r="F43" s="8">
        <v>44993</v>
      </c>
      <c r="G43" s="9">
        <v>202.4</v>
      </c>
      <c r="H43" s="9">
        <v>1122.4000000000001</v>
      </c>
      <c r="I43" t="s">
        <v>22</v>
      </c>
    </row>
    <row r="44" spans="1:9" x14ac:dyDescent="0.3">
      <c r="A44">
        <v>43</v>
      </c>
      <c r="B44" s="8">
        <v>44940</v>
      </c>
      <c r="C44" s="9">
        <v>940</v>
      </c>
      <c r="D44" t="s">
        <v>8</v>
      </c>
      <c r="E44" t="s">
        <v>12</v>
      </c>
      <c r="F44" s="8">
        <v>45000</v>
      </c>
      <c r="G44" s="9">
        <v>206.8</v>
      </c>
      <c r="H44" s="9">
        <v>1146.8</v>
      </c>
      <c r="I44" t="s">
        <v>22</v>
      </c>
    </row>
    <row r="45" spans="1:9" x14ac:dyDescent="0.3">
      <c r="A45">
        <v>44</v>
      </c>
      <c r="B45" s="8">
        <v>44931</v>
      </c>
      <c r="C45" s="9">
        <v>960</v>
      </c>
      <c r="D45" t="s">
        <v>23</v>
      </c>
      <c r="E45" t="s">
        <v>13</v>
      </c>
      <c r="F45" s="8">
        <v>44991</v>
      </c>
      <c r="G45" s="9">
        <v>211.2</v>
      </c>
      <c r="H45" s="9">
        <v>1171.2</v>
      </c>
      <c r="I45" t="s">
        <v>22</v>
      </c>
    </row>
    <row r="46" spans="1:9" x14ac:dyDescent="0.3">
      <c r="A46">
        <v>45</v>
      </c>
      <c r="B46" s="8">
        <v>44954</v>
      </c>
      <c r="C46" s="9">
        <v>980</v>
      </c>
      <c r="D46" t="s">
        <v>23</v>
      </c>
      <c r="E46" t="s">
        <v>14</v>
      </c>
      <c r="F46" s="8">
        <v>45014</v>
      </c>
      <c r="G46" s="9">
        <v>215.6</v>
      </c>
      <c r="H46" s="9">
        <v>1195.5999999999999</v>
      </c>
      <c r="I46" t="s">
        <v>25</v>
      </c>
    </row>
    <row r="47" spans="1:9" x14ac:dyDescent="0.3">
      <c r="A47">
        <v>46</v>
      </c>
      <c r="B47" s="8">
        <v>44938</v>
      </c>
      <c r="C47" s="9">
        <v>1000</v>
      </c>
      <c r="D47" t="s">
        <v>8</v>
      </c>
      <c r="E47" t="s">
        <v>15</v>
      </c>
      <c r="F47" s="8">
        <v>44998</v>
      </c>
      <c r="G47" s="9">
        <v>220</v>
      </c>
      <c r="H47" s="9">
        <v>1220</v>
      </c>
      <c r="I47" t="s">
        <v>22</v>
      </c>
    </row>
    <row r="48" spans="1:9" x14ac:dyDescent="0.3">
      <c r="A48">
        <v>47</v>
      </c>
      <c r="B48" s="8">
        <v>44936</v>
      </c>
      <c r="C48" s="9">
        <v>1020</v>
      </c>
      <c r="D48" t="s">
        <v>4</v>
      </c>
      <c r="E48" t="s">
        <v>13</v>
      </c>
      <c r="F48" s="8">
        <v>44996</v>
      </c>
      <c r="G48" s="9">
        <v>224.4</v>
      </c>
      <c r="H48" s="9">
        <v>1244.4000000000001</v>
      </c>
      <c r="I48" t="s">
        <v>22</v>
      </c>
    </row>
    <row r="49" spans="1:9" x14ac:dyDescent="0.3">
      <c r="A49">
        <v>48</v>
      </c>
      <c r="B49" s="8">
        <v>44951</v>
      </c>
      <c r="C49" s="9">
        <v>1040</v>
      </c>
      <c r="D49" t="s">
        <v>5</v>
      </c>
      <c r="E49" t="s">
        <v>13</v>
      </c>
      <c r="F49" s="8">
        <v>45011</v>
      </c>
      <c r="G49" s="9">
        <v>228.8</v>
      </c>
      <c r="H49" s="9">
        <v>1268.8</v>
      </c>
      <c r="I49" t="s">
        <v>25</v>
      </c>
    </row>
    <row r="50" spans="1:9" x14ac:dyDescent="0.3">
      <c r="A50">
        <v>49</v>
      </c>
      <c r="B50" s="8">
        <v>44930</v>
      </c>
      <c r="C50" s="9">
        <v>1060</v>
      </c>
      <c r="D50" t="s">
        <v>8</v>
      </c>
      <c r="E50" t="s">
        <v>15</v>
      </c>
      <c r="F50" s="8">
        <v>44990</v>
      </c>
      <c r="G50" s="9">
        <v>233.2</v>
      </c>
      <c r="H50" s="9">
        <v>1293.2</v>
      </c>
      <c r="I50" t="s">
        <v>22</v>
      </c>
    </row>
    <row r="51" spans="1:9" x14ac:dyDescent="0.3">
      <c r="A51">
        <v>50</v>
      </c>
      <c r="B51" s="8">
        <v>44935</v>
      </c>
      <c r="C51" s="9">
        <v>1080</v>
      </c>
      <c r="D51" t="s">
        <v>23</v>
      </c>
      <c r="E51" t="s">
        <v>12</v>
      </c>
      <c r="F51" s="8">
        <v>44995</v>
      </c>
      <c r="G51" s="9">
        <v>237.6</v>
      </c>
      <c r="H51" s="9">
        <v>1317.6</v>
      </c>
      <c r="I51" t="s">
        <v>22</v>
      </c>
    </row>
    <row r="52" spans="1:9" x14ac:dyDescent="0.3">
      <c r="A52">
        <v>51</v>
      </c>
      <c r="B52" s="8">
        <v>44940</v>
      </c>
      <c r="C52" s="9">
        <v>1100</v>
      </c>
      <c r="D52" t="s">
        <v>10</v>
      </c>
      <c r="E52" t="s">
        <v>14</v>
      </c>
      <c r="F52" s="8">
        <v>45000</v>
      </c>
      <c r="G52" s="9">
        <v>242</v>
      </c>
      <c r="H52" s="9">
        <v>1342</v>
      </c>
      <c r="I52" t="s">
        <v>22</v>
      </c>
    </row>
    <row r="53" spans="1:9" x14ac:dyDescent="0.3">
      <c r="A53">
        <v>52</v>
      </c>
      <c r="B53" s="8">
        <v>44927</v>
      </c>
      <c r="C53" s="9">
        <v>1120</v>
      </c>
      <c r="D53" t="s">
        <v>3</v>
      </c>
      <c r="E53" t="s">
        <v>14</v>
      </c>
      <c r="F53" s="8">
        <v>44987</v>
      </c>
      <c r="G53" s="9">
        <v>246.4</v>
      </c>
      <c r="H53" s="9">
        <v>1366.4</v>
      </c>
      <c r="I53" t="s">
        <v>22</v>
      </c>
    </row>
    <row r="54" spans="1:9" x14ac:dyDescent="0.3">
      <c r="A54">
        <v>53</v>
      </c>
      <c r="B54" s="8">
        <v>44938</v>
      </c>
      <c r="C54" s="9">
        <v>1140</v>
      </c>
      <c r="D54" t="s">
        <v>4</v>
      </c>
      <c r="E54" t="s">
        <v>14</v>
      </c>
      <c r="F54" s="8">
        <v>44998</v>
      </c>
      <c r="G54" s="9">
        <v>250.8</v>
      </c>
      <c r="H54" s="9">
        <v>1390.8</v>
      </c>
      <c r="I54" t="s">
        <v>22</v>
      </c>
    </row>
    <row r="55" spans="1:9" x14ac:dyDescent="0.3">
      <c r="A55">
        <v>54</v>
      </c>
      <c r="B55" s="8">
        <v>44928</v>
      </c>
      <c r="C55" s="9">
        <v>1160</v>
      </c>
      <c r="D55" t="s">
        <v>5</v>
      </c>
      <c r="E55" t="s">
        <v>12</v>
      </c>
      <c r="F55" s="8">
        <v>44988</v>
      </c>
      <c r="G55" s="9">
        <v>255.2</v>
      </c>
      <c r="H55" s="9">
        <v>1415.2</v>
      </c>
      <c r="I55" t="s">
        <v>22</v>
      </c>
    </row>
    <row r="56" spans="1:9" x14ac:dyDescent="0.3">
      <c r="A56">
        <v>55</v>
      </c>
      <c r="B56" s="8">
        <v>44938</v>
      </c>
      <c r="C56" s="9">
        <v>1180</v>
      </c>
      <c r="D56" t="s">
        <v>6</v>
      </c>
      <c r="E56" t="s">
        <v>13</v>
      </c>
      <c r="F56" s="8">
        <v>44998</v>
      </c>
      <c r="G56" s="9">
        <v>259.60000000000002</v>
      </c>
      <c r="H56" s="9">
        <v>1439.6</v>
      </c>
      <c r="I56" t="s">
        <v>22</v>
      </c>
    </row>
    <row r="57" spans="1:9" x14ac:dyDescent="0.3">
      <c r="A57">
        <v>56</v>
      </c>
      <c r="B57" s="8">
        <v>44937</v>
      </c>
      <c r="C57" s="9">
        <v>1200</v>
      </c>
      <c r="D57" t="s">
        <v>3</v>
      </c>
      <c r="E57" t="s">
        <v>13</v>
      </c>
      <c r="F57" s="8">
        <v>44997</v>
      </c>
      <c r="G57" s="9">
        <v>264</v>
      </c>
      <c r="H57" s="9">
        <v>1464</v>
      </c>
      <c r="I57" t="s">
        <v>22</v>
      </c>
    </row>
    <row r="58" spans="1:9" x14ac:dyDescent="0.3">
      <c r="A58">
        <v>57</v>
      </c>
      <c r="B58" s="8">
        <v>44933</v>
      </c>
      <c r="C58" s="9">
        <v>1220</v>
      </c>
      <c r="D58" t="s">
        <v>7</v>
      </c>
      <c r="E58" t="s">
        <v>12</v>
      </c>
      <c r="F58" s="8">
        <v>44993</v>
      </c>
      <c r="G58" s="9">
        <v>268.39999999999998</v>
      </c>
      <c r="H58" s="9">
        <v>1488.4</v>
      </c>
      <c r="I58" t="s">
        <v>22</v>
      </c>
    </row>
    <row r="59" spans="1:9" x14ac:dyDescent="0.3">
      <c r="A59">
        <v>58</v>
      </c>
      <c r="B59" s="8">
        <v>44930</v>
      </c>
      <c r="C59" s="9">
        <v>1240</v>
      </c>
      <c r="D59" t="s">
        <v>3</v>
      </c>
      <c r="E59" t="s">
        <v>13</v>
      </c>
      <c r="F59" s="8">
        <v>44990</v>
      </c>
      <c r="G59" s="9">
        <v>272.8</v>
      </c>
      <c r="H59" s="9">
        <v>1512.8</v>
      </c>
      <c r="I59" t="s">
        <v>22</v>
      </c>
    </row>
    <row r="60" spans="1:9" x14ac:dyDescent="0.3">
      <c r="A60">
        <v>59</v>
      </c>
      <c r="B60" s="8">
        <v>44927</v>
      </c>
      <c r="C60" s="9">
        <v>1260</v>
      </c>
      <c r="D60" t="s">
        <v>6</v>
      </c>
      <c r="E60" t="s">
        <v>14</v>
      </c>
      <c r="F60" s="8">
        <v>44987</v>
      </c>
      <c r="G60" s="9">
        <v>277.2</v>
      </c>
      <c r="H60" s="9">
        <v>1537.2</v>
      </c>
      <c r="I60" t="s">
        <v>22</v>
      </c>
    </row>
    <row r="61" spans="1:9" x14ac:dyDescent="0.3">
      <c r="A61">
        <v>60</v>
      </c>
      <c r="B61" s="8">
        <v>44939</v>
      </c>
      <c r="C61" s="9">
        <v>1280</v>
      </c>
      <c r="D61" t="s">
        <v>8</v>
      </c>
      <c r="E61" t="s">
        <v>15</v>
      </c>
      <c r="F61" s="8">
        <v>44999</v>
      </c>
      <c r="G61" s="9">
        <v>281.60000000000002</v>
      </c>
      <c r="H61" s="9">
        <v>1561.6</v>
      </c>
      <c r="I61" t="s">
        <v>22</v>
      </c>
    </row>
    <row r="62" spans="1:9" x14ac:dyDescent="0.3">
      <c r="A62">
        <v>61</v>
      </c>
      <c r="B62" s="8">
        <v>44929</v>
      </c>
      <c r="C62" s="9">
        <v>1300</v>
      </c>
      <c r="D62" t="s">
        <v>23</v>
      </c>
      <c r="E62" t="s">
        <v>13</v>
      </c>
      <c r="F62" s="8">
        <v>44989</v>
      </c>
      <c r="G62" s="9">
        <v>286</v>
      </c>
      <c r="H62" s="9">
        <v>1586</v>
      </c>
      <c r="I62" t="s">
        <v>22</v>
      </c>
    </row>
    <row r="63" spans="1:9" x14ac:dyDescent="0.3">
      <c r="A63">
        <v>62</v>
      </c>
      <c r="B63" s="8">
        <v>44936</v>
      </c>
      <c r="C63" s="9">
        <v>1320</v>
      </c>
      <c r="D63" t="s">
        <v>23</v>
      </c>
      <c r="E63" t="s">
        <v>13</v>
      </c>
      <c r="F63" s="8">
        <v>44996</v>
      </c>
      <c r="G63" s="9">
        <v>290.39999999999998</v>
      </c>
      <c r="H63" s="9">
        <v>1610.4</v>
      </c>
      <c r="I63" t="s">
        <v>22</v>
      </c>
    </row>
    <row r="64" spans="1:9" x14ac:dyDescent="0.3">
      <c r="A64">
        <v>63</v>
      </c>
      <c r="B64" s="8">
        <v>44936</v>
      </c>
      <c r="C64" s="9">
        <v>1340</v>
      </c>
      <c r="D64" t="s">
        <v>8</v>
      </c>
      <c r="E64" t="s">
        <v>15</v>
      </c>
      <c r="F64" s="8">
        <v>44996</v>
      </c>
      <c r="G64" s="9">
        <v>294.8</v>
      </c>
      <c r="H64" s="9">
        <v>1634.8</v>
      </c>
      <c r="I64" t="s">
        <v>22</v>
      </c>
    </row>
    <row r="65" spans="1:9" x14ac:dyDescent="0.3">
      <c r="A65">
        <v>64</v>
      </c>
      <c r="B65" s="8">
        <v>44933</v>
      </c>
      <c r="C65" s="9">
        <v>1360</v>
      </c>
      <c r="D65" t="s">
        <v>4</v>
      </c>
      <c r="E65" t="s">
        <v>12</v>
      </c>
      <c r="F65" s="8">
        <v>44993</v>
      </c>
      <c r="G65" s="9">
        <v>299.2</v>
      </c>
      <c r="H65" s="9">
        <v>1659.2</v>
      </c>
      <c r="I65" t="s">
        <v>22</v>
      </c>
    </row>
    <row r="66" spans="1:9" x14ac:dyDescent="0.3">
      <c r="A66">
        <v>65</v>
      </c>
      <c r="B66" s="8">
        <v>44937</v>
      </c>
      <c r="C66" s="9">
        <v>1380</v>
      </c>
      <c r="D66" t="s">
        <v>5</v>
      </c>
      <c r="E66" t="s">
        <v>14</v>
      </c>
      <c r="F66" s="8">
        <v>44997</v>
      </c>
      <c r="G66" s="9">
        <v>303.60000000000002</v>
      </c>
      <c r="H66" s="9">
        <v>1683.6</v>
      </c>
      <c r="I66" t="s">
        <v>22</v>
      </c>
    </row>
    <row r="67" spans="1:9" x14ac:dyDescent="0.3">
      <c r="A67">
        <v>66</v>
      </c>
      <c r="B67" s="8">
        <v>44930</v>
      </c>
      <c r="C67" s="9">
        <v>1400</v>
      </c>
      <c r="D67" t="s">
        <v>8</v>
      </c>
      <c r="E67" t="s">
        <v>14</v>
      </c>
      <c r="F67" s="8">
        <v>44990</v>
      </c>
      <c r="G67" s="9">
        <v>308</v>
      </c>
      <c r="H67" s="9">
        <v>1708</v>
      </c>
      <c r="I67" t="s">
        <v>22</v>
      </c>
    </row>
    <row r="68" spans="1:9" x14ac:dyDescent="0.3">
      <c r="A68">
        <v>67</v>
      </c>
      <c r="B68" s="8">
        <v>44929</v>
      </c>
      <c r="C68" s="9">
        <v>1420</v>
      </c>
      <c r="D68" t="s">
        <v>23</v>
      </c>
      <c r="E68" t="s">
        <v>14</v>
      </c>
      <c r="F68" s="8">
        <v>44989</v>
      </c>
      <c r="G68" s="9">
        <v>312.39999999999998</v>
      </c>
      <c r="H68" s="9">
        <v>1732.4</v>
      </c>
      <c r="I68" t="s">
        <v>22</v>
      </c>
    </row>
    <row r="69" spans="1:9" x14ac:dyDescent="0.3">
      <c r="A69">
        <v>68</v>
      </c>
      <c r="B69" s="8">
        <v>44937</v>
      </c>
      <c r="C69" s="9">
        <v>1440</v>
      </c>
      <c r="D69" t="s">
        <v>10</v>
      </c>
      <c r="E69" t="s">
        <v>12</v>
      </c>
      <c r="F69" s="8">
        <v>44997</v>
      </c>
      <c r="G69" s="9">
        <v>316.8</v>
      </c>
      <c r="H69" s="9">
        <v>1756.8</v>
      </c>
      <c r="I69" t="s">
        <v>22</v>
      </c>
    </row>
    <row r="70" spans="1:9" x14ac:dyDescent="0.3">
      <c r="A70">
        <v>69</v>
      </c>
      <c r="B70" s="8">
        <v>44931</v>
      </c>
      <c r="C70" s="9">
        <v>1460</v>
      </c>
      <c r="D70" t="s">
        <v>3</v>
      </c>
      <c r="E70" t="s">
        <v>13</v>
      </c>
      <c r="F70" s="8">
        <v>44991</v>
      </c>
      <c r="G70" s="9">
        <v>321.2</v>
      </c>
      <c r="H70" s="9">
        <v>1781.2</v>
      </c>
      <c r="I70" t="s">
        <v>22</v>
      </c>
    </row>
    <row r="71" spans="1:9" x14ac:dyDescent="0.3">
      <c r="A71">
        <v>70</v>
      </c>
      <c r="B71" s="8">
        <v>44927</v>
      </c>
      <c r="C71" s="9">
        <v>1480</v>
      </c>
      <c r="D71" t="s">
        <v>4</v>
      </c>
      <c r="E71" t="s">
        <v>13</v>
      </c>
      <c r="F71" s="8">
        <v>44987</v>
      </c>
      <c r="G71" s="9">
        <v>325.60000000000002</v>
      </c>
      <c r="H71" s="9">
        <v>1805.6</v>
      </c>
      <c r="I71" t="s">
        <v>22</v>
      </c>
    </row>
    <row r="72" spans="1:9" x14ac:dyDescent="0.3">
      <c r="A72">
        <v>71</v>
      </c>
      <c r="B72" s="8">
        <v>44927</v>
      </c>
      <c r="C72" s="9">
        <v>1500</v>
      </c>
      <c r="D72" t="s">
        <v>5</v>
      </c>
      <c r="E72" t="s">
        <v>12</v>
      </c>
      <c r="F72" s="8">
        <v>44987</v>
      </c>
      <c r="G72" s="9">
        <v>330</v>
      </c>
      <c r="H72" s="9">
        <v>1830</v>
      </c>
      <c r="I72" t="s">
        <v>22</v>
      </c>
    </row>
    <row r="73" spans="1:9" x14ac:dyDescent="0.3">
      <c r="A73">
        <v>72</v>
      </c>
      <c r="B73" s="8">
        <v>44940</v>
      </c>
      <c r="C73" s="9">
        <v>1520</v>
      </c>
      <c r="D73" t="s">
        <v>6</v>
      </c>
      <c r="E73" t="s">
        <v>13</v>
      </c>
      <c r="F73" s="8">
        <v>45000</v>
      </c>
      <c r="G73" s="9">
        <v>334.4</v>
      </c>
      <c r="H73" s="9">
        <v>1854.4</v>
      </c>
      <c r="I73" t="s">
        <v>22</v>
      </c>
    </row>
    <row r="74" spans="1:9" x14ac:dyDescent="0.3">
      <c r="A74">
        <v>73</v>
      </c>
      <c r="B74" s="8">
        <v>44937</v>
      </c>
      <c r="C74" s="9">
        <v>1540</v>
      </c>
      <c r="D74" t="s">
        <v>3</v>
      </c>
      <c r="E74" t="s">
        <v>14</v>
      </c>
      <c r="F74" s="8">
        <v>44997</v>
      </c>
      <c r="G74" s="9">
        <v>338.8</v>
      </c>
      <c r="H74" s="9">
        <v>1878.8</v>
      </c>
      <c r="I74" t="s">
        <v>22</v>
      </c>
    </row>
    <row r="75" spans="1:9" x14ac:dyDescent="0.3">
      <c r="A75">
        <v>74</v>
      </c>
      <c r="B75" s="8">
        <v>44931</v>
      </c>
      <c r="C75" s="9">
        <v>1560</v>
      </c>
      <c r="D75" t="s">
        <v>7</v>
      </c>
      <c r="E75" t="s">
        <v>15</v>
      </c>
      <c r="F75" s="8">
        <v>44991</v>
      </c>
      <c r="G75" s="9">
        <v>343.2</v>
      </c>
      <c r="H75" s="9">
        <v>1903.2</v>
      </c>
      <c r="I75" t="s">
        <v>22</v>
      </c>
    </row>
    <row r="76" spans="1:9" x14ac:dyDescent="0.3">
      <c r="A76">
        <v>75</v>
      </c>
      <c r="B76" s="8">
        <v>44931</v>
      </c>
      <c r="C76" s="9">
        <v>1580</v>
      </c>
      <c r="D76" t="s">
        <v>3</v>
      </c>
      <c r="E76" t="s">
        <v>13</v>
      </c>
      <c r="F76" s="8">
        <v>44991</v>
      </c>
      <c r="G76" s="9">
        <v>347.6</v>
      </c>
      <c r="H76" s="9">
        <v>1927.6</v>
      </c>
      <c r="I76" t="s">
        <v>22</v>
      </c>
    </row>
    <row r="77" spans="1:9" x14ac:dyDescent="0.3">
      <c r="A77">
        <v>76</v>
      </c>
      <c r="B77" s="8">
        <v>44934</v>
      </c>
      <c r="C77" s="9">
        <v>1600</v>
      </c>
      <c r="D77" t="s">
        <v>6</v>
      </c>
      <c r="E77" t="s">
        <v>13</v>
      </c>
      <c r="F77" s="8">
        <v>44994</v>
      </c>
      <c r="G77" s="9">
        <v>352</v>
      </c>
      <c r="H77" s="9">
        <v>1952</v>
      </c>
      <c r="I77" t="s">
        <v>22</v>
      </c>
    </row>
    <row r="78" spans="1:9" x14ac:dyDescent="0.3">
      <c r="A78">
        <v>77</v>
      </c>
      <c r="B78" s="8">
        <v>44931</v>
      </c>
      <c r="C78" s="9">
        <v>1620</v>
      </c>
      <c r="D78" t="s">
        <v>8</v>
      </c>
      <c r="E78" t="s">
        <v>15</v>
      </c>
      <c r="F78" s="8">
        <v>44991</v>
      </c>
      <c r="G78" s="9">
        <v>356.4</v>
      </c>
      <c r="H78" s="9">
        <v>1976.4</v>
      </c>
      <c r="I78" t="s">
        <v>22</v>
      </c>
    </row>
    <row r="79" spans="1:9" x14ac:dyDescent="0.3">
      <c r="A79">
        <v>78</v>
      </c>
      <c r="B79" s="8">
        <v>44939</v>
      </c>
      <c r="C79" s="9">
        <v>1640</v>
      </c>
      <c r="D79" t="s">
        <v>23</v>
      </c>
      <c r="E79" t="s">
        <v>12</v>
      </c>
      <c r="F79" s="8">
        <v>44999</v>
      </c>
      <c r="G79" s="9">
        <v>360.8</v>
      </c>
      <c r="H79" s="9">
        <v>2000.8</v>
      </c>
      <c r="I79" t="s">
        <v>22</v>
      </c>
    </row>
    <row r="80" spans="1:9" x14ac:dyDescent="0.3">
      <c r="A80">
        <v>79</v>
      </c>
      <c r="B80" s="8">
        <v>44937</v>
      </c>
      <c r="C80" s="9">
        <v>1660</v>
      </c>
      <c r="D80" t="s">
        <v>23</v>
      </c>
      <c r="E80" t="s">
        <v>14</v>
      </c>
      <c r="F80" s="8">
        <v>44997</v>
      </c>
      <c r="G80" s="9">
        <v>365.2</v>
      </c>
      <c r="H80" s="9">
        <v>2025.2</v>
      </c>
      <c r="I80" t="s">
        <v>22</v>
      </c>
    </row>
    <row r="81" spans="1:9" x14ac:dyDescent="0.3">
      <c r="A81">
        <v>80</v>
      </c>
      <c r="B81" s="8">
        <v>44928</v>
      </c>
      <c r="C81" s="9">
        <v>1680</v>
      </c>
      <c r="D81" t="s">
        <v>8</v>
      </c>
      <c r="E81" t="s">
        <v>14</v>
      </c>
      <c r="F81" s="8">
        <v>44988</v>
      </c>
      <c r="G81" s="9">
        <v>369.6</v>
      </c>
      <c r="H81" s="9">
        <v>2049.6</v>
      </c>
      <c r="I81" t="s">
        <v>22</v>
      </c>
    </row>
    <row r="82" spans="1:9" x14ac:dyDescent="0.3">
      <c r="A82">
        <v>81</v>
      </c>
      <c r="B82" s="8">
        <v>44936</v>
      </c>
      <c r="C82" s="9">
        <v>1700</v>
      </c>
      <c r="D82" t="s">
        <v>4</v>
      </c>
      <c r="E82" t="s">
        <v>14</v>
      </c>
      <c r="F82" s="8">
        <v>44996</v>
      </c>
      <c r="G82" s="9">
        <v>374</v>
      </c>
      <c r="H82" s="9">
        <v>2074</v>
      </c>
      <c r="I82" t="s">
        <v>22</v>
      </c>
    </row>
    <row r="83" spans="1:9" x14ac:dyDescent="0.3">
      <c r="A83">
        <v>82</v>
      </c>
      <c r="B83" s="8">
        <v>44937</v>
      </c>
      <c r="C83" s="9">
        <v>1720</v>
      </c>
      <c r="D83" t="s">
        <v>5</v>
      </c>
      <c r="E83" t="s">
        <v>12</v>
      </c>
      <c r="F83" s="8">
        <v>44997</v>
      </c>
      <c r="G83" s="9">
        <v>378.4</v>
      </c>
      <c r="H83" s="9">
        <v>2098.4</v>
      </c>
      <c r="I83" t="s">
        <v>22</v>
      </c>
    </row>
    <row r="84" spans="1:9" x14ac:dyDescent="0.3">
      <c r="A84">
        <v>83</v>
      </c>
      <c r="B84" s="8">
        <v>44954</v>
      </c>
      <c r="C84" s="9">
        <v>1740</v>
      </c>
      <c r="D84" t="s">
        <v>8</v>
      </c>
      <c r="E84" t="s">
        <v>13</v>
      </c>
      <c r="F84" s="8">
        <v>45014</v>
      </c>
      <c r="G84" s="9">
        <v>382.8</v>
      </c>
      <c r="H84" s="9">
        <v>2122.8000000000002</v>
      </c>
      <c r="I84" t="s">
        <v>25</v>
      </c>
    </row>
    <row r="85" spans="1:9" x14ac:dyDescent="0.3">
      <c r="A85">
        <v>84</v>
      </c>
      <c r="B85" s="8">
        <v>44939</v>
      </c>
      <c r="C85" s="9">
        <v>1760</v>
      </c>
      <c r="D85" t="s">
        <v>23</v>
      </c>
      <c r="E85" t="s">
        <v>13</v>
      </c>
      <c r="F85" s="8">
        <v>44999</v>
      </c>
      <c r="G85" s="9">
        <v>387.2</v>
      </c>
      <c r="H85" s="9">
        <v>2147.1999999999998</v>
      </c>
      <c r="I85" t="s">
        <v>22</v>
      </c>
    </row>
    <row r="86" spans="1:9" x14ac:dyDescent="0.3">
      <c r="A86">
        <v>85</v>
      </c>
      <c r="B86" s="8">
        <v>44930</v>
      </c>
      <c r="C86" s="9">
        <v>1780</v>
      </c>
      <c r="D86" t="s">
        <v>10</v>
      </c>
      <c r="E86" t="s">
        <v>12</v>
      </c>
      <c r="F86" s="8">
        <v>44990</v>
      </c>
      <c r="G86" s="9">
        <v>391.6</v>
      </c>
      <c r="H86" s="9">
        <v>2171.6</v>
      </c>
      <c r="I86" t="s">
        <v>22</v>
      </c>
    </row>
    <row r="87" spans="1:9" x14ac:dyDescent="0.3">
      <c r="A87">
        <v>86</v>
      </c>
      <c r="B87" s="8">
        <v>44938</v>
      </c>
      <c r="C87" s="9">
        <v>1800</v>
      </c>
      <c r="D87" t="s">
        <v>3</v>
      </c>
      <c r="E87" t="s">
        <v>13</v>
      </c>
      <c r="F87" s="8">
        <v>44998</v>
      </c>
      <c r="G87" s="9">
        <v>396</v>
      </c>
      <c r="H87" s="9">
        <v>2196</v>
      </c>
      <c r="I87" t="s">
        <v>22</v>
      </c>
    </row>
    <row r="88" spans="1:9" x14ac:dyDescent="0.3">
      <c r="A88">
        <v>87</v>
      </c>
      <c r="B88" s="8">
        <v>44929</v>
      </c>
      <c r="C88" s="9">
        <v>1820</v>
      </c>
      <c r="D88" t="s">
        <v>4</v>
      </c>
      <c r="E88" t="s">
        <v>14</v>
      </c>
      <c r="F88" s="8">
        <v>44989</v>
      </c>
      <c r="G88" s="9">
        <v>400.4</v>
      </c>
      <c r="H88" s="9">
        <v>2220.4</v>
      </c>
      <c r="I88" t="s">
        <v>22</v>
      </c>
    </row>
    <row r="89" spans="1:9" x14ac:dyDescent="0.3">
      <c r="A89">
        <v>88</v>
      </c>
      <c r="B89" s="8">
        <v>44939</v>
      </c>
      <c r="C89" s="9">
        <v>1840</v>
      </c>
      <c r="D89" t="s">
        <v>5</v>
      </c>
      <c r="E89" t="s">
        <v>15</v>
      </c>
      <c r="F89" s="8">
        <v>44999</v>
      </c>
      <c r="G89" s="9">
        <v>404.8</v>
      </c>
      <c r="H89" s="9">
        <v>2244.8000000000002</v>
      </c>
      <c r="I89" t="s">
        <v>22</v>
      </c>
    </row>
    <row r="90" spans="1:9" x14ac:dyDescent="0.3">
      <c r="A90">
        <v>89</v>
      </c>
      <c r="B90" s="8">
        <v>44951</v>
      </c>
      <c r="C90" s="9">
        <v>1860</v>
      </c>
      <c r="D90" t="s">
        <v>6</v>
      </c>
      <c r="E90" t="s">
        <v>13</v>
      </c>
      <c r="F90" s="8">
        <v>45011</v>
      </c>
      <c r="G90" s="9">
        <v>409.2</v>
      </c>
      <c r="H90" s="9">
        <v>2269.1999999999998</v>
      </c>
      <c r="I90" t="s">
        <v>25</v>
      </c>
    </row>
    <row r="91" spans="1:9" x14ac:dyDescent="0.3">
      <c r="A91">
        <v>90</v>
      </c>
      <c r="B91" s="8">
        <v>44933</v>
      </c>
      <c r="C91" s="9">
        <v>1880</v>
      </c>
      <c r="D91" t="s">
        <v>3</v>
      </c>
      <c r="E91" t="s">
        <v>13</v>
      </c>
      <c r="F91" s="8">
        <v>44993</v>
      </c>
      <c r="G91" s="9">
        <v>413.6</v>
      </c>
      <c r="H91" s="9">
        <v>2293.6</v>
      </c>
      <c r="I91" t="s">
        <v>22</v>
      </c>
    </row>
    <row r="92" spans="1:9" x14ac:dyDescent="0.3">
      <c r="A92">
        <v>91</v>
      </c>
      <c r="B92" s="8">
        <v>44937</v>
      </c>
      <c r="C92" s="9">
        <v>1900</v>
      </c>
      <c r="D92" t="s">
        <v>7</v>
      </c>
      <c r="E92" t="s">
        <v>15</v>
      </c>
      <c r="F92" s="8">
        <v>44997</v>
      </c>
      <c r="G92" s="9">
        <v>418</v>
      </c>
      <c r="H92" s="9">
        <v>2318</v>
      </c>
      <c r="I92" t="s">
        <v>22</v>
      </c>
    </row>
    <row r="93" spans="1:9" x14ac:dyDescent="0.3">
      <c r="A93">
        <v>92</v>
      </c>
      <c r="B93" s="8">
        <v>44930</v>
      </c>
      <c r="C93" s="9">
        <v>1920</v>
      </c>
      <c r="D93" t="s">
        <v>3</v>
      </c>
      <c r="E93" t="s">
        <v>12</v>
      </c>
      <c r="F93" s="8">
        <v>44990</v>
      </c>
      <c r="G93" s="9">
        <v>422.4</v>
      </c>
      <c r="H93" s="9">
        <v>2342.4</v>
      </c>
      <c r="I93" t="s">
        <v>22</v>
      </c>
    </row>
    <row r="94" spans="1:9" x14ac:dyDescent="0.3">
      <c r="A94">
        <v>93</v>
      </c>
      <c r="B94" s="8">
        <v>44951</v>
      </c>
      <c r="C94" s="9">
        <v>1940</v>
      </c>
      <c r="D94" t="s">
        <v>6</v>
      </c>
      <c r="E94" t="s">
        <v>14</v>
      </c>
      <c r="F94" s="8">
        <v>45011</v>
      </c>
      <c r="G94" s="9">
        <v>426.8</v>
      </c>
      <c r="H94" s="9">
        <v>2366.8000000000002</v>
      </c>
      <c r="I94" t="s">
        <v>25</v>
      </c>
    </row>
    <row r="95" spans="1:9" x14ac:dyDescent="0.3">
      <c r="A95">
        <v>94</v>
      </c>
      <c r="B95" s="8">
        <v>44935</v>
      </c>
      <c r="C95" s="9">
        <v>1960</v>
      </c>
      <c r="D95" t="s">
        <v>8</v>
      </c>
      <c r="E95" t="s">
        <v>14</v>
      </c>
      <c r="F95" s="8">
        <v>44995</v>
      </c>
      <c r="G95" s="9">
        <v>431.2</v>
      </c>
      <c r="H95" s="9">
        <v>2391.1999999999998</v>
      </c>
      <c r="I95" t="s">
        <v>22</v>
      </c>
    </row>
    <row r="96" spans="1:9" x14ac:dyDescent="0.3">
      <c r="A96">
        <v>95</v>
      </c>
      <c r="B96" s="8">
        <v>44940</v>
      </c>
      <c r="C96" s="9">
        <v>1980</v>
      </c>
      <c r="D96" t="s">
        <v>23</v>
      </c>
      <c r="E96" t="s">
        <v>14</v>
      </c>
      <c r="F96" s="8">
        <v>45000</v>
      </c>
      <c r="G96" s="9">
        <v>435.6</v>
      </c>
      <c r="H96" s="9">
        <v>2415.6</v>
      </c>
      <c r="I96" t="s">
        <v>22</v>
      </c>
    </row>
    <row r="97" spans="1:9" x14ac:dyDescent="0.3">
      <c r="A97">
        <v>96</v>
      </c>
      <c r="B97" s="8">
        <v>44954</v>
      </c>
      <c r="C97" s="9">
        <v>2000</v>
      </c>
      <c r="D97" t="s">
        <v>23</v>
      </c>
      <c r="E97" t="s">
        <v>12</v>
      </c>
      <c r="F97" s="8">
        <v>45014</v>
      </c>
      <c r="G97" s="9">
        <v>440</v>
      </c>
      <c r="H97" s="9">
        <v>2440</v>
      </c>
      <c r="I97" t="s">
        <v>25</v>
      </c>
    </row>
    <row r="98" spans="1:9" x14ac:dyDescent="0.3">
      <c r="A98">
        <v>97</v>
      </c>
      <c r="B98" s="8">
        <v>44939</v>
      </c>
      <c r="C98" s="9">
        <v>2020</v>
      </c>
      <c r="D98" t="s">
        <v>8</v>
      </c>
      <c r="E98" t="s">
        <v>13</v>
      </c>
      <c r="F98" s="8">
        <v>44999</v>
      </c>
      <c r="G98" s="9">
        <v>444.4</v>
      </c>
      <c r="H98" s="9">
        <v>2464.4</v>
      </c>
      <c r="I98" t="s">
        <v>22</v>
      </c>
    </row>
    <row r="99" spans="1:9" x14ac:dyDescent="0.3">
      <c r="A99">
        <v>98</v>
      </c>
      <c r="B99" s="8">
        <v>44929</v>
      </c>
      <c r="C99" s="9">
        <v>2040</v>
      </c>
      <c r="D99" t="s">
        <v>4</v>
      </c>
      <c r="E99" t="s">
        <v>13</v>
      </c>
      <c r="F99" s="8">
        <v>44989</v>
      </c>
      <c r="G99" s="9">
        <v>448.8</v>
      </c>
      <c r="H99" s="9">
        <v>2488.8000000000002</v>
      </c>
      <c r="I99" t="s">
        <v>22</v>
      </c>
    </row>
    <row r="100" spans="1:9" x14ac:dyDescent="0.3">
      <c r="A100">
        <v>99</v>
      </c>
      <c r="B100" s="8">
        <v>44932</v>
      </c>
      <c r="C100" s="9">
        <v>2060</v>
      </c>
      <c r="D100" t="s">
        <v>5</v>
      </c>
      <c r="E100" t="s">
        <v>12</v>
      </c>
      <c r="F100" s="8">
        <v>44992</v>
      </c>
      <c r="G100" s="9">
        <v>453.2</v>
      </c>
      <c r="H100" s="9">
        <v>2513.1999999999998</v>
      </c>
      <c r="I100" t="s">
        <v>22</v>
      </c>
    </row>
    <row r="101" spans="1:9" x14ac:dyDescent="0.3">
      <c r="A101">
        <v>100</v>
      </c>
      <c r="B101" s="8">
        <v>44951</v>
      </c>
      <c r="C101" s="9">
        <v>2080</v>
      </c>
      <c r="D101" t="s">
        <v>8</v>
      </c>
      <c r="E101" t="s">
        <v>13</v>
      </c>
      <c r="F101" s="8">
        <v>45011</v>
      </c>
      <c r="G101" s="9">
        <v>457.6</v>
      </c>
      <c r="H101" s="9">
        <v>2537.6</v>
      </c>
      <c r="I101" t="s">
        <v>25</v>
      </c>
    </row>
    <row r="102" spans="1:9" x14ac:dyDescent="0.3">
      <c r="A102">
        <v>101</v>
      </c>
      <c r="B102" s="8">
        <v>44940</v>
      </c>
      <c r="C102" s="9">
        <v>2100</v>
      </c>
      <c r="D102" t="s">
        <v>23</v>
      </c>
      <c r="E102" t="s">
        <v>14</v>
      </c>
      <c r="F102" s="8">
        <v>45000</v>
      </c>
      <c r="G102" s="9">
        <v>462</v>
      </c>
      <c r="H102" s="9">
        <v>2562</v>
      </c>
      <c r="I102" t="s">
        <v>22</v>
      </c>
    </row>
    <row r="103" spans="1:9" x14ac:dyDescent="0.3">
      <c r="A103">
        <v>102</v>
      </c>
      <c r="B103" s="8">
        <v>44932</v>
      </c>
      <c r="C103" s="9">
        <v>2120</v>
      </c>
      <c r="D103" t="s">
        <v>10</v>
      </c>
      <c r="E103" t="s">
        <v>15</v>
      </c>
      <c r="F103" s="8">
        <v>44992</v>
      </c>
      <c r="G103" s="9">
        <v>466.4</v>
      </c>
      <c r="H103" s="9">
        <v>2586.4</v>
      </c>
      <c r="I103" t="s">
        <v>22</v>
      </c>
    </row>
    <row r="104" spans="1:9" x14ac:dyDescent="0.3">
      <c r="A104">
        <v>103</v>
      </c>
      <c r="B104" s="8">
        <v>44933</v>
      </c>
      <c r="C104" s="9">
        <v>2140</v>
      </c>
      <c r="D104" t="s">
        <v>3</v>
      </c>
      <c r="E104" t="s">
        <v>13</v>
      </c>
      <c r="F104" s="8">
        <v>44993</v>
      </c>
      <c r="G104" s="9">
        <v>470.8</v>
      </c>
      <c r="H104" s="9">
        <v>2610.8000000000002</v>
      </c>
      <c r="I104" t="s">
        <v>22</v>
      </c>
    </row>
    <row r="105" spans="1:9" x14ac:dyDescent="0.3">
      <c r="A105">
        <v>104</v>
      </c>
      <c r="B105" s="8">
        <v>44930</v>
      </c>
      <c r="C105" s="9">
        <v>2160</v>
      </c>
      <c r="D105" t="s">
        <v>4</v>
      </c>
      <c r="E105" t="s">
        <v>13</v>
      </c>
      <c r="F105" s="8">
        <v>44990</v>
      </c>
      <c r="G105" s="9">
        <v>475.2</v>
      </c>
      <c r="H105" s="9">
        <v>2635.2</v>
      </c>
      <c r="I105" t="s">
        <v>22</v>
      </c>
    </row>
    <row r="106" spans="1:9" x14ac:dyDescent="0.3">
      <c r="A106">
        <v>105</v>
      </c>
      <c r="B106" s="8">
        <v>44928</v>
      </c>
      <c r="C106" s="9">
        <v>2180</v>
      </c>
      <c r="D106" t="s">
        <v>5</v>
      </c>
      <c r="E106" t="s">
        <v>15</v>
      </c>
      <c r="F106" s="8">
        <v>44988</v>
      </c>
      <c r="G106" s="9">
        <v>479.6</v>
      </c>
      <c r="H106" s="9">
        <v>2659.6</v>
      </c>
      <c r="I106" t="s">
        <v>22</v>
      </c>
    </row>
    <row r="107" spans="1:9" x14ac:dyDescent="0.3">
      <c r="A107">
        <v>106</v>
      </c>
      <c r="B107" s="8">
        <v>44937</v>
      </c>
      <c r="C107" s="9">
        <v>2200</v>
      </c>
      <c r="D107" t="s">
        <v>6</v>
      </c>
      <c r="E107" t="s">
        <v>12</v>
      </c>
      <c r="F107" s="8">
        <v>44997</v>
      </c>
      <c r="G107" s="9">
        <v>484</v>
      </c>
      <c r="H107" s="9">
        <v>2684</v>
      </c>
      <c r="I107" t="s">
        <v>22</v>
      </c>
    </row>
    <row r="108" spans="1:9" x14ac:dyDescent="0.3">
      <c r="A108">
        <v>107</v>
      </c>
      <c r="B108" s="8">
        <v>44937</v>
      </c>
      <c r="C108" s="9">
        <v>2220</v>
      </c>
      <c r="D108" t="s">
        <v>3</v>
      </c>
      <c r="E108" t="s">
        <v>14</v>
      </c>
      <c r="F108" s="8">
        <v>44997</v>
      </c>
      <c r="G108" s="9">
        <v>488.4</v>
      </c>
      <c r="H108" s="9">
        <v>2708.4</v>
      </c>
      <c r="I108" t="s">
        <v>22</v>
      </c>
    </row>
    <row r="109" spans="1:9" x14ac:dyDescent="0.3">
      <c r="A109">
        <v>108</v>
      </c>
      <c r="B109" s="8">
        <v>44951</v>
      </c>
      <c r="C109" s="9">
        <v>2240</v>
      </c>
      <c r="D109" t="s">
        <v>7</v>
      </c>
      <c r="E109" t="s">
        <v>14</v>
      </c>
      <c r="F109" s="8">
        <v>45011</v>
      </c>
      <c r="G109" s="9">
        <v>492.8</v>
      </c>
      <c r="H109" s="9">
        <v>2732.8</v>
      </c>
      <c r="I109" t="s">
        <v>25</v>
      </c>
    </row>
    <row r="110" spans="1:9" x14ac:dyDescent="0.3">
      <c r="A110">
        <v>109</v>
      </c>
      <c r="B110" s="8">
        <v>44954</v>
      </c>
      <c r="C110" s="9">
        <v>2260</v>
      </c>
      <c r="D110" t="s">
        <v>3</v>
      </c>
      <c r="E110" t="s">
        <v>14</v>
      </c>
      <c r="F110" s="8">
        <v>45014</v>
      </c>
      <c r="G110" s="9">
        <v>497.2</v>
      </c>
      <c r="H110" s="9">
        <v>2757.2</v>
      </c>
      <c r="I110" t="s">
        <v>25</v>
      </c>
    </row>
    <row r="111" spans="1:9" x14ac:dyDescent="0.3">
      <c r="A111">
        <v>110</v>
      </c>
      <c r="B111" s="8">
        <v>44940</v>
      </c>
      <c r="C111" s="9">
        <v>2280</v>
      </c>
      <c r="D111" t="s">
        <v>6</v>
      </c>
      <c r="E111" t="s">
        <v>12</v>
      </c>
      <c r="F111" s="8">
        <v>45000</v>
      </c>
      <c r="G111" s="9">
        <v>501.6</v>
      </c>
      <c r="H111" s="9">
        <v>2781.6</v>
      </c>
      <c r="I111" t="s">
        <v>22</v>
      </c>
    </row>
    <row r="112" spans="1:9" x14ac:dyDescent="0.3">
      <c r="A112">
        <v>111</v>
      </c>
      <c r="B112" s="8">
        <v>44954</v>
      </c>
      <c r="C112" s="9">
        <v>2300</v>
      </c>
      <c r="D112" t="s">
        <v>8</v>
      </c>
      <c r="E112" t="s">
        <v>13</v>
      </c>
      <c r="F112" s="8">
        <v>45014</v>
      </c>
      <c r="G112" s="9">
        <v>506</v>
      </c>
      <c r="H112" s="9">
        <v>2806</v>
      </c>
      <c r="I112" t="s">
        <v>25</v>
      </c>
    </row>
    <row r="113" spans="1:9" x14ac:dyDescent="0.3">
      <c r="A113">
        <v>112</v>
      </c>
      <c r="B113" s="8">
        <v>44934</v>
      </c>
      <c r="C113" s="9">
        <v>2320</v>
      </c>
      <c r="D113" t="s">
        <v>23</v>
      </c>
      <c r="E113" t="s">
        <v>13</v>
      </c>
      <c r="F113" s="8">
        <v>44994</v>
      </c>
      <c r="G113" s="9">
        <v>510.4</v>
      </c>
      <c r="H113" s="9">
        <v>2830.4</v>
      </c>
      <c r="I113" t="s">
        <v>22</v>
      </c>
    </row>
    <row r="114" spans="1:9" x14ac:dyDescent="0.3">
      <c r="A114">
        <v>113</v>
      </c>
      <c r="B114" s="8">
        <v>44928</v>
      </c>
      <c r="C114" s="9">
        <v>2340</v>
      </c>
      <c r="D114" t="s">
        <v>23</v>
      </c>
      <c r="E114" t="s">
        <v>12</v>
      </c>
      <c r="F114" s="8">
        <v>44988</v>
      </c>
      <c r="G114" s="9">
        <v>514.79999999999995</v>
      </c>
      <c r="H114" s="9">
        <v>2854.8</v>
      </c>
      <c r="I114" t="s">
        <v>22</v>
      </c>
    </row>
    <row r="115" spans="1:9" x14ac:dyDescent="0.3">
      <c r="A115">
        <v>114</v>
      </c>
      <c r="B115" s="8">
        <v>44928</v>
      </c>
      <c r="C115" s="9">
        <v>2360</v>
      </c>
      <c r="D115" t="s">
        <v>8</v>
      </c>
      <c r="E115" t="s">
        <v>13</v>
      </c>
      <c r="F115" s="8">
        <v>44988</v>
      </c>
      <c r="G115" s="9">
        <v>519.20000000000005</v>
      </c>
      <c r="H115" s="9">
        <v>2879.2</v>
      </c>
      <c r="I115" t="s">
        <v>22</v>
      </c>
    </row>
    <row r="116" spans="1:9" x14ac:dyDescent="0.3">
      <c r="A116">
        <v>115</v>
      </c>
      <c r="B116" s="8">
        <v>44938</v>
      </c>
      <c r="C116" s="9">
        <v>2380</v>
      </c>
      <c r="D116" t="s">
        <v>4</v>
      </c>
      <c r="E116" t="s">
        <v>14</v>
      </c>
      <c r="F116" s="8">
        <v>44998</v>
      </c>
      <c r="G116" s="9">
        <v>523.6</v>
      </c>
      <c r="H116" s="9">
        <v>2903.6</v>
      </c>
      <c r="I116" t="s">
        <v>22</v>
      </c>
    </row>
    <row r="117" spans="1:9" x14ac:dyDescent="0.3">
      <c r="A117">
        <v>116</v>
      </c>
      <c r="B117" s="8">
        <v>44938</v>
      </c>
      <c r="C117" s="9">
        <v>2400</v>
      </c>
      <c r="D117" t="s">
        <v>5</v>
      </c>
      <c r="E117" t="s">
        <v>15</v>
      </c>
      <c r="F117" s="8">
        <v>44998</v>
      </c>
      <c r="G117" s="9">
        <v>528</v>
      </c>
      <c r="H117" s="9">
        <v>2928</v>
      </c>
      <c r="I117" t="s">
        <v>22</v>
      </c>
    </row>
    <row r="118" spans="1:9" x14ac:dyDescent="0.3">
      <c r="A118">
        <v>117</v>
      </c>
      <c r="B118" s="8">
        <v>44941</v>
      </c>
      <c r="C118" s="9">
        <v>2420</v>
      </c>
      <c r="D118" t="s">
        <v>8</v>
      </c>
      <c r="E118" t="s">
        <v>13</v>
      </c>
      <c r="F118" s="8">
        <v>45001</v>
      </c>
      <c r="G118" s="9">
        <v>532.4</v>
      </c>
      <c r="H118" s="9">
        <v>2952.4</v>
      </c>
      <c r="I118" t="s">
        <v>22</v>
      </c>
    </row>
    <row r="119" spans="1:9" x14ac:dyDescent="0.3">
      <c r="A119">
        <v>118</v>
      </c>
      <c r="B119" s="8">
        <v>44932</v>
      </c>
      <c r="C119" s="9">
        <v>2440</v>
      </c>
      <c r="D119" t="s">
        <v>23</v>
      </c>
      <c r="E119" t="s">
        <v>13</v>
      </c>
      <c r="F119" s="8">
        <v>44992</v>
      </c>
      <c r="G119" s="9">
        <v>536.79999999999995</v>
      </c>
      <c r="H119" s="9">
        <v>2976.8</v>
      </c>
      <c r="I119" t="s">
        <v>22</v>
      </c>
    </row>
    <row r="120" spans="1:9" x14ac:dyDescent="0.3">
      <c r="A120">
        <v>119</v>
      </c>
      <c r="B120" s="8">
        <v>44940</v>
      </c>
      <c r="C120" s="9">
        <v>2460</v>
      </c>
      <c r="D120" t="s">
        <v>10</v>
      </c>
      <c r="E120" t="s">
        <v>15</v>
      </c>
      <c r="F120" s="8">
        <v>45000</v>
      </c>
      <c r="G120" s="9">
        <v>541.20000000000005</v>
      </c>
      <c r="H120" s="9">
        <v>3001.2</v>
      </c>
      <c r="I120" t="s">
        <v>22</v>
      </c>
    </row>
    <row r="121" spans="1:9" x14ac:dyDescent="0.3">
      <c r="A121">
        <v>120</v>
      </c>
      <c r="B121" s="8">
        <v>44929</v>
      </c>
      <c r="C121" s="9">
        <v>2480</v>
      </c>
      <c r="D121" t="s">
        <v>3</v>
      </c>
      <c r="E121" t="s">
        <v>12</v>
      </c>
      <c r="F121" s="8">
        <v>44989</v>
      </c>
      <c r="G121" s="9">
        <v>545.6</v>
      </c>
      <c r="H121" s="9">
        <v>3025.6</v>
      </c>
      <c r="I121" t="s">
        <v>22</v>
      </c>
    </row>
    <row r="122" spans="1:9" x14ac:dyDescent="0.3">
      <c r="A122">
        <v>121</v>
      </c>
      <c r="B122" s="8">
        <v>44932</v>
      </c>
      <c r="C122" s="9">
        <v>2500</v>
      </c>
      <c r="D122" t="s">
        <v>4</v>
      </c>
      <c r="E122" t="s">
        <v>14</v>
      </c>
      <c r="F122" s="8">
        <v>44992</v>
      </c>
      <c r="G122" s="9">
        <v>550</v>
      </c>
      <c r="H122" s="9">
        <v>3050</v>
      </c>
      <c r="I122" t="s">
        <v>22</v>
      </c>
    </row>
    <row r="123" spans="1:9" x14ac:dyDescent="0.3">
      <c r="A123">
        <v>122</v>
      </c>
      <c r="B123" s="8">
        <v>44935</v>
      </c>
      <c r="C123" s="9">
        <v>2520</v>
      </c>
      <c r="D123" t="s">
        <v>5</v>
      </c>
      <c r="E123" t="s">
        <v>14</v>
      </c>
      <c r="F123" s="8">
        <v>44995</v>
      </c>
      <c r="G123" s="9">
        <v>554.4</v>
      </c>
      <c r="H123" s="9">
        <v>3074.4</v>
      </c>
      <c r="I123" t="s">
        <v>22</v>
      </c>
    </row>
    <row r="124" spans="1:9" x14ac:dyDescent="0.3">
      <c r="A124">
        <v>123</v>
      </c>
      <c r="B124" s="8">
        <v>44939</v>
      </c>
      <c r="C124" s="9">
        <v>2540</v>
      </c>
      <c r="D124" t="s">
        <v>6</v>
      </c>
      <c r="E124" t="s">
        <v>14</v>
      </c>
      <c r="F124" s="8">
        <v>44999</v>
      </c>
      <c r="G124" s="9">
        <v>558.79999999999995</v>
      </c>
      <c r="H124" s="9">
        <v>3098.8</v>
      </c>
      <c r="I124" t="s">
        <v>22</v>
      </c>
    </row>
    <row r="125" spans="1:9" x14ac:dyDescent="0.3">
      <c r="A125">
        <v>124</v>
      </c>
      <c r="B125" s="8">
        <v>44932</v>
      </c>
      <c r="C125" s="9">
        <v>2560</v>
      </c>
      <c r="D125" t="s">
        <v>3</v>
      </c>
      <c r="E125" t="s">
        <v>12</v>
      </c>
      <c r="F125" s="8">
        <v>44992</v>
      </c>
      <c r="G125" s="9">
        <v>563.20000000000005</v>
      </c>
      <c r="H125" s="9">
        <v>3123.2</v>
      </c>
      <c r="I125" t="s">
        <v>22</v>
      </c>
    </row>
    <row r="126" spans="1:9" x14ac:dyDescent="0.3">
      <c r="A126">
        <v>125</v>
      </c>
      <c r="B126" s="8">
        <v>44934</v>
      </c>
      <c r="C126" s="9">
        <v>2580</v>
      </c>
      <c r="D126" t="s">
        <v>7</v>
      </c>
      <c r="E126" t="s">
        <v>13</v>
      </c>
      <c r="F126" s="8">
        <v>44994</v>
      </c>
      <c r="G126" s="9">
        <v>567.6</v>
      </c>
      <c r="H126" s="9">
        <v>3147.6</v>
      </c>
      <c r="I126" t="s">
        <v>22</v>
      </c>
    </row>
    <row r="127" spans="1:9" x14ac:dyDescent="0.3">
      <c r="A127">
        <v>126</v>
      </c>
      <c r="B127" s="8">
        <v>44935</v>
      </c>
      <c r="C127" s="9">
        <v>2600</v>
      </c>
      <c r="D127" t="s">
        <v>3</v>
      </c>
      <c r="E127" t="s">
        <v>13</v>
      </c>
      <c r="F127" s="8">
        <v>44995</v>
      </c>
      <c r="G127" s="9">
        <v>572</v>
      </c>
      <c r="H127" s="9">
        <v>3172</v>
      </c>
      <c r="I127" t="s">
        <v>22</v>
      </c>
    </row>
    <row r="128" spans="1:9" x14ac:dyDescent="0.3">
      <c r="A128">
        <v>127</v>
      </c>
      <c r="B128" s="8">
        <v>44931</v>
      </c>
      <c r="C128" s="9">
        <v>2620</v>
      </c>
      <c r="D128" t="s">
        <v>6</v>
      </c>
      <c r="E128" t="s">
        <v>12</v>
      </c>
      <c r="F128" s="8">
        <v>44991</v>
      </c>
      <c r="G128" s="9">
        <v>576.4</v>
      </c>
      <c r="H128" s="9">
        <v>3196.4</v>
      </c>
      <c r="I128" t="s">
        <v>22</v>
      </c>
    </row>
    <row r="129" spans="1:9" x14ac:dyDescent="0.3">
      <c r="A129">
        <v>128</v>
      </c>
      <c r="B129" s="8">
        <v>44932</v>
      </c>
      <c r="C129" s="9">
        <v>2640</v>
      </c>
      <c r="D129" t="s">
        <v>8</v>
      </c>
      <c r="E129" t="s">
        <v>13</v>
      </c>
      <c r="F129" s="8">
        <v>44992</v>
      </c>
      <c r="G129" s="9">
        <v>580.79999999999995</v>
      </c>
      <c r="H129" s="9">
        <v>3220.8</v>
      </c>
      <c r="I129" t="s">
        <v>22</v>
      </c>
    </row>
    <row r="130" spans="1:9" x14ac:dyDescent="0.3">
      <c r="A130">
        <v>129</v>
      </c>
      <c r="B130" s="8">
        <v>44937</v>
      </c>
      <c r="C130" s="9">
        <v>2660</v>
      </c>
      <c r="D130" t="s">
        <v>23</v>
      </c>
      <c r="E130" t="s">
        <v>14</v>
      </c>
      <c r="F130" s="8">
        <v>44997</v>
      </c>
      <c r="G130" s="9">
        <v>585.20000000000005</v>
      </c>
      <c r="H130" s="9">
        <v>3245.2</v>
      </c>
      <c r="I130" t="s">
        <v>22</v>
      </c>
    </row>
    <row r="131" spans="1:9" x14ac:dyDescent="0.3">
      <c r="A131">
        <v>130</v>
      </c>
      <c r="B131" s="8">
        <v>44951</v>
      </c>
      <c r="C131" s="9">
        <v>2680</v>
      </c>
      <c r="D131" t="s">
        <v>23</v>
      </c>
      <c r="E131" t="s">
        <v>15</v>
      </c>
      <c r="F131" s="8">
        <v>45011</v>
      </c>
      <c r="G131" s="9">
        <v>589.6</v>
      </c>
      <c r="H131" s="9">
        <v>3269.6</v>
      </c>
      <c r="I131" t="s">
        <v>25</v>
      </c>
    </row>
    <row r="132" spans="1:9" x14ac:dyDescent="0.3">
      <c r="A132">
        <v>131</v>
      </c>
      <c r="B132" s="8">
        <v>44954</v>
      </c>
      <c r="C132" s="9">
        <v>2700</v>
      </c>
      <c r="D132" t="s">
        <v>8</v>
      </c>
      <c r="E132" t="s">
        <v>13</v>
      </c>
      <c r="F132" s="8">
        <v>45014</v>
      </c>
      <c r="G132" s="9">
        <v>594</v>
      </c>
      <c r="H132" s="9">
        <v>3294</v>
      </c>
      <c r="I132" t="s">
        <v>25</v>
      </c>
    </row>
    <row r="133" spans="1:9" x14ac:dyDescent="0.3">
      <c r="A133">
        <v>132</v>
      </c>
      <c r="B133" s="8">
        <v>44927</v>
      </c>
      <c r="C133" s="9">
        <v>2720</v>
      </c>
      <c r="D133" t="s">
        <v>4</v>
      </c>
      <c r="E133" t="s">
        <v>13</v>
      </c>
      <c r="F133" s="8">
        <v>44987</v>
      </c>
      <c r="G133" s="9">
        <v>598.4</v>
      </c>
      <c r="H133" s="9">
        <v>3318.4</v>
      </c>
      <c r="I133" t="s">
        <v>22</v>
      </c>
    </row>
    <row r="134" spans="1:9" x14ac:dyDescent="0.3">
      <c r="A134">
        <v>133</v>
      </c>
      <c r="B134" s="8">
        <v>44934</v>
      </c>
      <c r="C134" s="9">
        <v>2740</v>
      </c>
      <c r="D134" t="s">
        <v>5</v>
      </c>
      <c r="E134" t="s">
        <v>15</v>
      </c>
      <c r="F134" s="8">
        <v>44994</v>
      </c>
      <c r="G134" s="9">
        <v>602.79999999999995</v>
      </c>
      <c r="H134" s="9">
        <v>3342.8</v>
      </c>
      <c r="I134" t="s">
        <v>22</v>
      </c>
    </row>
    <row r="135" spans="1:9" x14ac:dyDescent="0.3">
      <c r="A135">
        <v>134</v>
      </c>
      <c r="B135" s="8">
        <v>44936</v>
      </c>
      <c r="C135" s="9">
        <v>2760</v>
      </c>
      <c r="D135" t="s">
        <v>8</v>
      </c>
      <c r="E135" t="s">
        <v>12</v>
      </c>
      <c r="F135" s="8">
        <v>44996</v>
      </c>
      <c r="G135" s="9">
        <v>607.20000000000005</v>
      </c>
      <c r="H135" s="9">
        <v>3367.2</v>
      </c>
      <c r="I135" t="s">
        <v>22</v>
      </c>
    </row>
    <row r="136" spans="1:9" x14ac:dyDescent="0.3">
      <c r="A136">
        <v>135</v>
      </c>
      <c r="B136" s="8">
        <v>44933</v>
      </c>
      <c r="C136" s="9">
        <v>2780</v>
      </c>
      <c r="D136" t="s">
        <v>23</v>
      </c>
      <c r="E136" t="s">
        <v>14</v>
      </c>
      <c r="F136" s="8">
        <v>44993</v>
      </c>
      <c r="G136" s="9">
        <v>611.6</v>
      </c>
      <c r="H136" s="9">
        <v>3391.6</v>
      </c>
      <c r="I136" t="s">
        <v>22</v>
      </c>
    </row>
    <row r="137" spans="1:9" x14ac:dyDescent="0.3">
      <c r="A137">
        <v>136</v>
      </c>
      <c r="B137" s="8">
        <v>44927</v>
      </c>
      <c r="C137" s="9">
        <v>2800</v>
      </c>
      <c r="D137" t="s">
        <v>10</v>
      </c>
      <c r="E137" t="s">
        <v>14</v>
      </c>
      <c r="F137" s="8">
        <v>44987</v>
      </c>
      <c r="G137" s="9">
        <v>616</v>
      </c>
      <c r="H137" s="9">
        <v>3416</v>
      </c>
      <c r="I137" t="s">
        <v>22</v>
      </c>
    </row>
    <row r="138" spans="1:9" x14ac:dyDescent="0.3">
      <c r="A138">
        <v>137</v>
      </c>
      <c r="B138" s="8">
        <v>44954</v>
      </c>
      <c r="C138" s="9">
        <v>2820</v>
      </c>
      <c r="D138" t="s">
        <v>3</v>
      </c>
      <c r="E138" t="s">
        <v>14</v>
      </c>
      <c r="F138" s="8">
        <v>45014</v>
      </c>
      <c r="G138" s="9">
        <v>620.4</v>
      </c>
      <c r="H138" s="9">
        <v>3440.4</v>
      </c>
      <c r="I138" t="s">
        <v>25</v>
      </c>
    </row>
    <row r="139" spans="1:9" x14ac:dyDescent="0.3">
      <c r="A139">
        <v>138</v>
      </c>
      <c r="B139" s="8">
        <v>44934</v>
      </c>
      <c r="C139" s="9">
        <v>2840</v>
      </c>
      <c r="D139" t="s">
        <v>4</v>
      </c>
      <c r="E139" t="s">
        <v>12</v>
      </c>
      <c r="F139" s="8">
        <v>44994</v>
      </c>
      <c r="G139" s="9">
        <v>624.79999999999995</v>
      </c>
      <c r="H139" s="9">
        <v>3464.8</v>
      </c>
      <c r="I139" t="s">
        <v>22</v>
      </c>
    </row>
    <row r="140" spans="1:9" x14ac:dyDescent="0.3">
      <c r="A140">
        <v>139</v>
      </c>
      <c r="B140" s="8">
        <v>44940</v>
      </c>
      <c r="C140" s="9">
        <v>2860</v>
      </c>
      <c r="D140" t="s">
        <v>5</v>
      </c>
      <c r="E140" t="s">
        <v>13</v>
      </c>
      <c r="F140" s="8">
        <v>45000</v>
      </c>
      <c r="G140" s="9">
        <v>629.20000000000005</v>
      </c>
      <c r="H140" s="9">
        <v>3489.2</v>
      </c>
      <c r="I140" t="s">
        <v>22</v>
      </c>
    </row>
    <row r="141" spans="1:9" x14ac:dyDescent="0.3">
      <c r="A141">
        <v>140</v>
      </c>
      <c r="B141" s="8">
        <v>44939</v>
      </c>
      <c r="C141" s="9">
        <v>2880</v>
      </c>
      <c r="D141" t="s">
        <v>6</v>
      </c>
      <c r="E141" t="s">
        <v>13</v>
      </c>
      <c r="F141" s="8">
        <v>44999</v>
      </c>
      <c r="G141" s="9">
        <v>633.6</v>
      </c>
      <c r="H141" s="9">
        <v>3513.6</v>
      </c>
      <c r="I141" t="s">
        <v>22</v>
      </c>
    </row>
    <row r="142" spans="1:9" x14ac:dyDescent="0.3">
      <c r="A142">
        <v>141</v>
      </c>
      <c r="B142" s="8">
        <v>44941</v>
      </c>
      <c r="C142" s="9">
        <v>2900</v>
      </c>
      <c r="D142" t="s">
        <v>3</v>
      </c>
      <c r="E142" t="s">
        <v>12</v>
      </c>
      <c r="F142" s="8">
        <v>45001</v>
      </c>
      <c r="G142" s="9">
        <v>638</v>
      </c>
      <c r="H142" s="9">
        <v>3538</v>
      </c>
      <c r="I142" t="s">
        <v>22</v>
      </c>
    </row>
    <row r="143" spans="1:9" x14ac:dyDescent="0.3">
      <c r="A143">
        <v>142</v>
      </c>
      <c r="B143" s="8">
        <v>44928</v>
      </c>
      <c r="C143" s="9">
        <v>2920</v>
      </c>
      <c r="D143" t="s">
        <v>7</v>
      </c>
      <c r="E143" t="s">
        <v>13</v>
      </c>
      <c r="F143" s="8">
        <v>44988</v>
      </c>
      <c r="G143" s="9">
        <v>642.4</v>
      </c>
      <c r="H143" s="9">
        <v>3562.4</v>
      </c>
      <c r="I143" t="s">
        <v>22</v>
      </c>
    </row>
    <row r="144" spans="1:9" x14ac:dyDescent="0.3">
      <c r="A144">
        <v>143</v>
      </c>
      <c r="B144" s="8">
        <v>44935</v>
      </c>
      <c r="C144" s="9">
        <v>2940</v>
      </c>
      <c r="D144" t="s">
        <v>3</v>
      </c>
      <c r="E144" t="s">
        <v>14</v>
      </c>
      <c r="F144" s="8">
        <v>44995</v>
      </c>
      <c r="G144" s="9">
        <v>646.79999999999995</v>
      </c>
      <c r="H144" s="9">
        <v>3586.8</v>
      </c>
      <c r="I144" t="s">
        <v>22</v>
      </c>
    </row>
    <row r="145" spans="1:9" x14ac:dyDescent="0.3">
      <c r="A145">
        <v>144</v>
      </c>
      <c r="B145" s="8">
        <v>44936</v>
      </c>
      <c r="C145" s="9">
        <v>2960</v>
      </c>
      <c r="D145" t="s">
        <v>6</v>
      </c>
      <c r="E145" t="s">
        <v>15</v>
      </c>
      <c r="F145" s="8">
        <v>44996</v>
      </c>
      <c r="G145" s="9">
        <v>651.20000000000005</v>
      </c>
      <c r="H145" s="9">
        <v>3611.2</v>
      </c>
      <c r="I145" t="s">
        <v>22</v>
      </c>
    </row>
    <row r="146" spans="1:9" x14ac:dyDescent="0.3">
      <c r="A146">
        <v>145</v>
      </c>
      <c r="B146" s="8">
        <v>44932</v>
      </c>
      <c r="C146" s="9">
        <v>2980</v>
      </c>
      <c r="D146" t="s">
        <v>8</v>
      </c>
      <c r="E146" t="s">
        <v>13</v>
      </c>
      <c r="F146" s="8">
        <v>44992</v>
      </c>
      <c r="G146" s="9">
        <v>655.6</v>
      </c>
      <c r="H146" s="9">
        <v>3635.6</v>
      </c>
      <c r="I146" t="s">
        <v>22</v>
      </c>
    </row>
    <row r="147" spans="1:9" x14ac:dyDescent="0.3">
      <c r="A147">
        <v>146</v>
      </c>
      <c r="B147" s="8">
        <v>44928</v>
      </c>
      <c r="C147" s="9">
        <v>3000</v>
      </c>
      <c r="D147" t="s">
        <v>23</v>
      </c>
      <c r="E147" t="s">
        <v>13</v>
      </c>
      <c r="F147" s="8">
        <v>44988</v>
      </c>
      <c r="G147" s="9">
        <v>660</v>
      </c>
      <c r="H147" s="9">
        <v>3660</v>
      </c>
      <c r="I147" t="s">
        <v>22</v>
      </c>
    </row>
    <row r="148" spans="1:9" x14ac:dyDescent="0.3">
      <c r="A148">
        <v>147</v>
      </c>
      <c r="B148" s="8">
        <v>44938</v>
      </c>
      <c r="C148" s="9">
        <v>3020</v>
      </c>
      <c r="D148" t="s">
        <v>23</v>
      </c>
      <c r="E148" t="s">
        <v>15</v>
      </c>
      <c r="F148" s="8">
        <v>44998</v>
      </c>
      <c r="G148" s="9">
        <v>664.4</v>
      </c>
      <c r="H148" s="9">
        <v>3684.4</v>
      </c>
      <c r="I148" t="s">
        <v>22</v>
      </c>
    </row>
    <row r="149" spans="1:9" x14ac:dyDescent="0.3">
      <c r="A149">
        <v>148</v>
      </c>
      <c r="B149" s="8">
        <v>44930</v>
      </c>
      <c r="C149" s="9">
        <v>3040</v>
      </c>
      <c r="D149" t="s">
        <v>8</v>
      </c>
      <c r="E149" t="s">
        <v>12</v>
      </c>
      <c r="F149" s="8">
        <v>44990</v>
      </c>
      <c r="G149" s="9">
        <v>668.8</v>
      </c>
      <c r="H149" s="9">
        <v>3708.8</v>
      </c>
      <c r="I149" t="s">
        <v>22</v>
      </c>
    </row>
    <row r="150" spans="1:9" x14ac:dyDescent="0.3">
      <c r="A150">
        <v>149</v>
      </c>
      <c r="B150" s="8">
        <v>44937</v>
      </c>
      <c r="C150" s="9">
        <v>3060</v>
      </c>
      <c r="D150" t="s">
        <v>4</v>
      </c>
      <c r="E150" t="s">
        <v>14</v>
      </c>
      <c r="F150" s="8">
        <v>44997</v>
      </c>
      <c r="G150" s="9">
        <v>673.2</v>
      </c>
      <c r="H150" s="9">
        <v>3733.2</v>
      </c>
      <c r="I150" t="s">
        <v>22</v>
      </c>
    </row>
    <row r="151" spans="1:9" x14ac:dyDescent="0.3">
      <c r="A151">
        <v>150</v>
      </c>
      <c r="B151" s="8">
        <v>44930</v>
      </c>
      <c r="C151" s="9">
        <v>3080</v>
      </c>
      <c r="D151" t="s">
        <v>5</v>
      </c>
      <c r="E151" t="s">
        <v>14</v>
      </c>
      <c r="F151" s="8">
        <v>44990</v>
      </c>
      <c r="G151" s="9">
        <v>677.6</v>
      </c>
      <c r="H151" s="9">
        <v>3757.6</v>
      </c>
      <c r="I151" t="s">
        <v>22</v>
      </c>
    </row>
    <row r="152" spans="1:9" x14ac:dyDescent="0.3">
      <c r="A152">
        <v>151</v>
      </c>
      <c r="B152" s="8">
        <v>44939</v>
      </c>
      <c r="C152" s="9">
        <v>3100</v>
      </c>
      <c r="D152" t="s">
        <v>8</v>
      </c>
      <c r="E152" t="s">
        <v>14</v>
      </c>
      <c r="F152" s="8">
        <v>44999</v>
      </c>
      <c r="G152" s="9">
        <v>682</v>
      </c>
      <c r="H152" s="9">
        <v>3782</v>
      </c>
      <c r="I152" t="s">
        <v>22</v>
      </c>
    </row>
    <row r="153" spans="1:9" x14ac:dyDescent="0.3">
      <c r="A153">
        <v>152</v>
      </c>
      <c r="B153" s="8">
        <v>44941</v>
      </c>
      <c r="C153" s="9">
        <v>3120</v>
      </c>
      <c r="D153" t="s">
        <v>23</v>
      </c>
      <c r="E153" t="s">
        <v>12</v>
      </c>
      <c r="F153" s="8">
        <v>45001</v>
      </c>
      <c r="G153" s="9">
        <v>686.4</v>
      </c>
      <c r="H153" s="9">
        <v>3806.4</v>
      </c>
      <c r="I153" t="s">
        <v>22</v>
      </c>
    </row>
    <row r="154" spans="1:9" x14ac:dyDescent="0.3">
      <c r="A154">
        <v>153</v>
      </c>
      <c r="B154" s="8">
        <v>44951</v>
      </c>
      <c r="C154" s="9">
        <v>3140</v>
      </c>
      <c r="D154" t="s">
        <v>10</v>
      </c>
      <c r="E154" t="s">
        <v>13</v>
      </c>
      <c r="F154" s="8">
        <v>45011</v>
      </c>
      <c r="G154" s="9">
        <v>690.8</v>
      </c>
      <c r="H154" s="9">
        <v>3830.8</v>
      </c>
      <c r="I154" t="s">
        <v>25</v>
      </c>
    </row>
    <row r="155" spans="1:9" x14ac:dyDescent="0.3">
      <c r="A155">
        <v>154</v>
      </c>
      <c r="B155" s="8">
        <v>44954</v>
      </c>
      <c r="C155" s="9">
        <v>3160</v>
      </c>
      <c r="D155" t="s">
        <v>3</v>
      </c>
      <c r="E155" t="s">
        <v>13</v>
      </c>
      <c r="F155" s="8">
        <v>45014</v>
      </c>
      <c r="G155" s="9">
        <v>695.2</v>
      </c>
      <c r="H155" s="9">
        <v>3855.2</v>
      </c>
      <c r="I155" t="s">
        <v>25</v>
      </c>
    </row>
    <row r="156" spans="1:9" x14ac:dyDescent="0.3">
      <c r="A156">
        <v>155</v>
      </c>
      <c r="B156" s="8">
        <v>44936</v>
      </c>
      <c r="C156" s="9">
        <v>3180</v>
      </c>
      <c r="D156" t="s">
        <v>4</v>
      </c>
      <c r="E156" t="s">
        <v>12</v>
      </c>
      <c r="F156" s="8">
        <v>44996</v>
      </c>
      <c r="G156" s="9">
        <v>699.6</v>
      </c>
      <c r="H156" s="9">
        <v>3879.6</v>
      </c>
      <c r="I156" t="s">
        <v>22</v>
      </c>
    </row>
    <row r="157" spans="1:9" x14ac:dyDescent="0.3">
      <c r="A157">
        <v>156</v>
      </c>
      <c r="B157" s="8">
        <v>44930</v>
      </c>
      <c r="C157" s="9">
        <v>3200</v>
      </c>
      <c r="D157" t="s">
        <v>5</v>
      </c>
      <c r="E157" t="s">
        <v>13</v>
      </c>
      <c r="F157" s="8">
        <v>44990</v>
      </c>
      <c r="G157" s="9">
        <v>704</v>
      </c>
      <c r="H157" s="9">
        <v>3904</v>
      </c>
      <c r="I157" t="s">
        <v>22</v>
      </c>
    </row>
    <row r="158" spans="1:9" x14ac:dyDescent="0.3">
      <c r="A158">
        <v>157</v>
      </c>
      <c r="B158" s="8">
        <v>44938</v>
      </c>
      <c r="C158" s="9">
        <v>3220</v>
      </c>
      <c r="D158" t="s">
        <v>6</v>
      </c>
      <c r="E158" t="s">
        <v>14</v>
      </c>
      <c r="F158" s="8">
        <v>44998</v>
      </c>
      <c r="G158" s="9">
        <v>708.4</v>
      </c>
      <c r="H158" s="9">
        <v>3928.4</v>
      </c>
      <c r="I158" t="s">
        <v>22</v>
      </c>
    </row>
    <row r="159" spans="1:9" x14ac:dyDescent="0.3">
      <c r="A159">
        <v>158</v>
      </c>
      <c r="B159" s="8">
        <v>44934</v>
      </c>
      <c r="C159" s="9">
        <v>3240</v>
      </c>
      <c r="D159" t="s">
        <v>3</v>
      </c>
      <c r="E159" t="s">
        <v>15</v>
      </c>
      <c r="F159" s="8">
        <v>44994</v>
      </c>
      <c r="G159" s="9">
        <v>712.8</v>
      </c>
      <c r="H159" s="9">
        <v>3952.8</v>
      </c>
      <c r="I159" t="s">
        <v>22</v>
      </c>
    </row>
    <row r="160" spans="1:9" x14ac:dyDescent="0.3">
      <c r="A160">
        <v>159</v>
      </c>
      <c r="B160" s="8">
        <v>44935</v>
      </c>
      <c r="C160" s="9">
        <v>3260</v>
      </c>
      <c r="D160" t="s">
        <v>7</v>
      </c>
      <c r="E160" t="s">
        <v>13</v>
      </c>
      <c r="F160" s="8">
        <v>44995</v>
      </c>
      <c r="G160" s="9">
        <v>717.2</v>
      </c>
      <c r="H160" s="9">
        <v>3977.2</v>
      </c>
      <c r="I160" t="s">
        <v>22</v>
      </c>
    </row>
    <row r="161" spans="1:9" x14ac:dyDescent="0.3">
      <c r="A161">
        <v>160</v>
      </c>
      <c r="B161" s="8">
        <v>44940</v>
      </c>
      <c r="C161" s="9">
        <v>3280</v>
      </c>
      <c r="D161" t="s">
        <v>3</v>
      </c>
      <c r="E161" t="s">
        <v>13</v>
      </c>
      <c r="F161" s="8">
        <v>45000</v>
      </c>
      <c r="G161" s="9">
        <v>721.6</v>
      </c>
      <c r="H161" s="9">
        <v>4001.6</v>
      </c>
      <c r="I161" t="s">
        <v>22</v>
      </c>
    </row>
    <row r="162" spans="1:9" x14ac:dyDescent="0.3">
      <c r="A162">
        <v>161</v>
      </c>
      <c r="B162" s="8">
        <v>44935</v>
      </c>
      <c r="C162" s="9">
        <v>3300</v>
      </c>
      <c r="D162" t="s">
        <v>6</v>
      </c>
      <c r="E162" t="s">
        <v>15</v>
      </c>
      <c r="F162" s="8">
        <v>44995</v>
      </c>
      <c r="G162" s="9">
        <v>726</v>
      </c>
      <c r="H162" s="9">
        <v>4026</v>
      </c>
      <c r="I162" t="s">
        <v>22</v>
      </c>
    </row>
    <row r="163" spans="1:9" x14ac:dyDescent="0.3">
      <c r="A163">
        <v>162</v>
      </c>
      <c r="B163" s="8">
        <v>44940</v>
      </c>
      <c r="C163" s="9">
        <v>3320</v>
      </c>
      <c r="D163" t="s">
        <v>8</v>
      </c>
      <c r="E163" t="s">
        <v>12</v>
      </c>
      <c r="F163" s="8">
        <v>45000</v>
      </c>
      <c r="G163" s="9">
        <v>730.4</v>
      </c>
      <c r="H163" s="9">
        <v>4050.4</v>
      </c>
      <c r="I163" t="s">
        <v>22</v>
      </c>
    </row>
    <row r="164" spans="1:9" x14ac:dyDescent="0.3">
      <c r="A164">
        <v>163</v>
      </c>
      <c r="B164" s="8">
        <v>44928</v>
      </c>
      <c r="C164" s="9">
        <v>3340</v>
      </c>
      <c r="D164" t="s">
        <v>23</v>
      </c>
      <c r="E164" t="s">
        <v>14</v>
      </c>
      <c r="F164" s="8">
        <v>44988</v>
      </c>
      <c r="G164" s="9">
        <v>734.8</v>
      </c>
      <c r="H164" s="9">
        <v>4074.8</v>
      </c>
      <c r="I164" t="s">
        <v>22</v>
      </c>
    </row>
    <row r="165" spans="1:9" x14ac:dyDescent="0.3">
      <c r="A165">
        <v>164</v>
      </c>
      <c r="B165" s="8">
        <v>44951</v>
      </c>
      <c r="C165" s="9">
        <v>3360</v>
      </c>
      <c r="D165" t="s">
        <v>23</v>
      </c>
      <c r="E165" t="s">
        <v>14</v>
      </c>
      <c r="F165" s="8">
        <v>45011</v>
      </c>
      <c r="G165" s="9">
        <v>739.2</v>
      </c>
      <c r="H165" s="9">
        <v>4099.2</v>
      </c>
      <c r="I165" t="s">
        <v>25</v>
      </c>
    </row>
    <row r="166" spans="1:9" x14ac:dyDescent="0.3">
      <c r="A166">
        <v>165</v>
      </c>
      <c r="B166" s="8">
        <v>44928</v>
      </c>
      <c r="C166" s="9">
        <v>3380</v>
      </c>
      <c r="D166" t="s">
        <v>8</v>
      </c>
      <c r="E166" t="s">
        <v>14</v>
      </c>
      <c r="F166" s="8">
        <v>44988</v>
      </c>
      <c r="G166" s="9">
        <v>743.6</v>
      </c>
      <c r="H166" s="9">
        <v>4123.6000000000004</v>
      </c>
      <c r="I166" t="s">
        <v>22</v>
      </c>
    </row>
    <row r="167" spans="1:9" x14ac:dyDescent="0.3">
      <c r="A167">
        <v>166</v>
      </c>
      <c r="B167" s="8">
        <v>44935</v>
      </c>
      <c r="C167" s="9">
        <v>3400</v>
      </c>
      <c r="D167" t="s">
        <v>4</v>
      </c>
      <c r="E167" t="s">
        <v>12</v>
      </c>
      <c r="F167" s="8">
        <v>44995</v>
      </c>
      <c r="G167" s="9">
        <v>748</v>
      </c>
      <c r="H167" s="9">
        <v>4148</v>
      </c>
      <c r="I167" t="s">
        <v>22</v>
      </c>
    </row>
    <row r="168" spans="1:9" x14ac:dyDescent="0.3">
      <c r="A168">
        <v>167</v>
      </c>
      <c r="B168" s="8">
        <v>44939</v>
      </c>
      <c r="C168" s="9">
        <v>3420</v>
      </c>
      <c r="D168" t="s">
        <v>5</v>
      </c>
      <c r="E168" t="s">
        <v>13</v>
      </c>
      <c r="F168" s="8">
        <v>44999</v>
      </c>
      <c r="G168" s="9">
        <v>752.4</v>
      </c>
      <c r="H168" s="9">
        <v>4172.3999999999996</v>
      </c>
      <c r="I168" t="s">
        <v>22</v>
      </c>
    </row>
    <row r="169" spans="1:9" x14ac:dyDescent="0.3">
      <c r="A169">
        <v>168</v>
      </c>
      <c r="B169" s="8">
        <v>44936</v>
      </c>
      <c r="C169" s="9">
        <v>3440</v>
      </c>
      <c r="D169" t="s">
        <v>8</v>
      </c>
      <c r="E169" t="s">
        <v>13</v>
      </c>
      <c r="F169" s="8">
        <v>44996</v>
      </c>
      <c r="G169" s="9">
        <v>756.8</v>
      </c>
      <c r="H169" s="9">
        <v>4196.8</v>
      </c>
      <c r="I169" t="s">
        <v>22</v>
      </c>
    </row>
    <row r="170" spans="1:9" x14ac:dyDescent="0.3">
      <c r="A170">
        <v>169</v>
      </c>
      <c r="B170" s="8">
        <v>44938</v>
      </c>
      <c r="C170" s="9">
        <v>3460</v>
      </c>
      <c r="D170" t="s">
        <v>23</v>
      </c>
      <c r="E170" t="s">
        <v>12</v>
      </c>
      <c r="F170" s="8">
        <v>44998</v>
      </c>
      <c r="G170" s="9">
        <v>761.2</v>
      </c>
      <c r="H170" s="9">
        <v>4221.2</v>
      </c>
      <c r="I170" t="s">
        <v>22</v>
      </c>
    </row>
    <row r="171" spans="1:9" x14ac:dyDescent="0.3">
      <c r="A171">
        <v>170</v>
      </c>
      <c r="B171" s="8">
        <v>44954</v>
      </c>
      <c r="C171" s="9">
        <v>3480</v>
      </c>
      <c r="D171" t="s">
        <v>10</v>
      </c>
      <c r="E171" t="s">
        <v>13</v>
      </c>
      <c r="F171" s="8">
        <v>45014</v>
      </c>
      <c r="G171" s="9">
        <v>765.6</v>
      </c>
      <c r="H171" s="9">
        <v>4245.6000000000004</v>
      </c>
      <c r="I171" t="s">
        <v>25</v>
      </c>
    </row>
    <row r="172" spans="1:9" x14ac:dyDescent="0.3">
      <c r="A172">
        <v>171</v>
      </c>
      <c r="B172" s="8">
        <v>44938</v>
      </c>
      <c r="C172" s="9">
        <v>3500</v>
      </c>
      <c r="D172" t="s">
        <v>3</v>
      </c>
      <c r="E172" t="s">
        <v>14</v>
      </c>
      <c r="F172" s="8">
        <v>44998</v>
      </c>
      <c r="G172" s="9">
        <v>770</v>
      </c>
      <c r="H172" s="9">
        <v>4270</v>
      </c>
      <c r="I172" t="s">
        <v>22</v>
      </c>
    </row>
    <row r="173" spans="1:9" x14ac:dyDescent="0.3">
      <c r="A173">
        <v>172</v>
      </c>
      <c r="B173" s="8">
        <v>44954</v>
      </c>
      <c r="C173" s="9">
        <v>3520</v>
      </c>
      <c r="D173" t="s">
        <v>4</v>
      </c>
      <c r="E173" t="s">
        <v>15</v>
      </c>
      <c r="F173" s="8">
        <v>45014</v>
      </c>
      <c r="G173" s="9">
        <v>774.4</v>
      </c>
      <c r="H173" s="9">
        <v>4294.3999999999996</v>
      </c>
      <c r="I173" t="s">
        <v>25</v>
      </c>
    </row>
    <row r="174" spans="1:9" x14ac:dyDescent="0.3">
      <c r="A174">
        <v>173</v>
      </c>
      <c r="B174" s="8">
        <v>44938</v>
      </c>
      <c r="C174" s="9">
        <v>3540</v>
      </c>
      <c r="D174" t="s">
        <v>5</v>
      </c>
      <c r="E174" t="s">
        <v>13</v>
      </c>
      <c r="F174" s="8">
        <v>44998</v>
      </c>
      <c r="G174" s="9">
        <v>778.8</v>
      </c>
      <c r="H174" s="9">
        <v>4318.8</v>
      </c>
      <c r="I174" t="s">
        <v>22</v>
      </c>
    </row>
    <row r="175" spans="1:9" x14ac:dyDescent="0.3">
      <c r="A175">
        <v>174</v>
      </c>
      <c r="B175" s="8">
        <v>44933</v>
      </c>
      <c r="C175" s="9">
        <v>3560</v>
      </c>
      <c r="D175" t="s">
        <v>6</v>
      </c>
      <c r="E175" t="s">
        <v>13</v>
      </c>
      <c r="F175" s="8">
        <v>44993</v>
      </c>
      <c r="G175" s="9">
        <v>783.2</v>
      </c>
      <c r="H175" s="9">
        <v>4343.2</v>
      </c>
      <c r="I175" t="s">
        <v>22</v>
      </c>
    </row>
    <row r="176" spans="1:9" x14ac:dyDescent="0.3">
      <c r="A176">
        <v>175</v>
      </c>
      <c r="B176" s="8">
        <v>44928</v>
      </c>
      <c r="C176" s="9">
        <v>3580</v>
      </c>
      <c r="D176" t="s">
        <v>3</v>
      </c>
      <c r="E176" t="s">
        <v>15</v>
      </c>
      <c r="F176" s="8">
        <v>44988</v>
      </c>
      <c r="G176" s="9">
        <v>787.6</v>
      </c>
      <c r="H176" s="9">
        <v>4367.6000000000004</v>
      </c>
      <c r="I176" t="s">
        <v>22</v>
      </c>
    </row>
    <row r="177" spans="1:9" x14ac:dyDescent="0.3">
      <c r="A177">
        <v>176</v>
      </c>
      <c r="B177" s="8">
        <v>44930</v>
      </c>
      <c r="C177" s="9">
        <v>3600</v>
      </c>
      <c r="D177" t="s">
        <v>7</v>
      </c>
      <c r="E177" t="s">
        <v>12</v>
      </c>
      <c r="F177" s="8">
        <v>44990</v>
      </c>
      <c r="G177" s="9">
        <v>792</v>
      </c>
      <c r="H177" s="9">
        <v>4392</v>
      </c>
      <c r="I177" t="s">
        <v>22</v>
      </c>
    </row>
    <row r="178" spans="1:9" x14ac:dyDescent="0.3">
      <c r="A178">
        <v>177</v>
      </c>
      <c r="B178" s="8">
        <v>44940</v>
      </c>
      <c r="C178" s="9">
        <v>3620</v>
      </c>
      <c r="D178" t="s">
        <v>3</v>
      </c>
      <c r="E178" t="s">
        <v>14</v>
      </c>
      <c r="F178" s="8">
        <v>45000</v>
      </c>
      <c r="G178" s="9">
        <v>796.4</v>
      </c>
      <c r="H178" s="9">
        <v>4416.3999999999996</v>
      </c>
      <c r="I178" t="s">
        <v>22</v>
      </c>
    </row>
    <row r="179" spans="1:9" x14ac:dyDescent="0.3">
      <c r="A179">
        <v>178</v>
      </c>
      <c r="B179" s="8">
        <v>44928</v>
      </c>
      <c r="C179" s="9">
        <v>3640</v>
      </c>
      <c r="D179" t="s">
        <v>6</v>
      </c>
      <c r="E179" t="s">
        <v>14</v>
      </c>
      <c r="F179" s="8">
        <v>44988</v>
      </c>
      <c r="G179" s="9">
        <v>800.8</v>
      </c>
      <c r="H179" s="9">
        <v>4440.8</v>
      </c>
      <c r="I179" t="s">
        <v>22</v>
      </c>
    </row>
    <row r="180" spans="1:9" x14ac:dyDescent="0.3">
      <c r="A180">
        <v>179</v>
      </c>
      <c r="B180" s="8">
        <v>44933</v>
      </c>
      <c r="C180" s="9">
        <v>3660</v>
      </c>
      <c r="D180" t="s">
        <v>8</v>
      </c>
      <c r="E180" t="s">
        <v>14</v>
      </c>
      <c r="F180" s="8">
        <v>44993</v>
      </c>
      <c r="G180" s="9">
        <v>805.2</v>
      </c>
      <c r="H180" s="9">
        <v>4465.2</v>
      </c>
      <c r="I180" t="s">
        <v>22</v>
      </c>
    </row>
    <row r="181" spans="1:9" x14ac:dyDescent="0.3">
      <c r="A181">
        <v>180</v>
      </c>
      <c r="B181" s="8">
        <v>44933</v>
      </c>
      <c r="C181" s="9">
        <v>3680</v>
      </c>
      <c r="D181" t="s">
        <v>23</v>
      </c>
      <c r="E181" t="s">
        <v>12</v>
      </c>
      <c r="F181" s="8">
        <v>44993</v>
      </c>
      <c r="G181" s="9">
        <v>809.6</v>
      </c>
      <c r="H181" s="9">
        <v>4489.6000000000004</v>
      </c>
      <c r="I181" t="s">
        <v>22</v>
      </c>
    </row>
    <row r="182" spans="1:9" x14ac:dyDescent="0.3">
      <c r="A182">
        <v>181</v>
      </c>
      <c r="B182" s="8">
        <v>44937</v>
      </c>
      <c r="C182" s="9">
        <v>3700</v>
      </c>
      <c r="D182" t="s">
        <v>23</v>
      </c>
      <c r="E182" t="s">
        <v>13</v>
      </c>
      <c r="F182" s="8">
        <v>44997</v>
      </c>
      <c r="G182" s="9">
        <v>814</v>
      </c>
      <c r="H182" s="9">
        <v>4514</v>
      </c>
      <c r="I182" t="s">
        <v>22</v>
      </c>
    </row>
    <row r="183" spans="1:9" x14ac:dyDescent="0.3">
      <c r="A183">
        <v>182</v>
      </c>
      <c r="B183" s="8">
        <v>44954</v>
      </c>
      <c r="C183" s="9">
        <v>3720</v>
      </c>
      <c r="D183" t="s">
        <v>8</v>
      </c>
      <c r="E183" t="s">
        <v>13</v>
      </c>
      <c r="F183" s="8">
        <v>45014</v>
      </c>
      <c r="G183" s="9">
        <v>818.4</v>
      </c>
      <c r="H183" s="9">
        <v>4538.3999999999996</v>
      </c>
      <c r="I183" t="s">
        <v>25</v>
      </c>
    </row>
    <row r="184" spans="1:9" x14ac:dyDescent="0.3">
      <c r="A184">
        <v>183</v>
      </c>
      <c r="B184" s="8">
        <v>44937</v>
      </c>
      <c r="C184" s="9">
        <v>3740</v>
      </c>
      <c r="D184" t="s">
        <v>4</v>
      </c>
      <c r="E184" t="s">
        <v>12</v>
      </c>
      <c r="F184" s="8">
        <v>44997</v>
      </c>
      <c r="G184" s="9">
        <v>822.8</v>
      </c>
      <c r="H184" s="9">
        <v>4562.8</v>
      </c>
      <c r="I184" t="s">
        <v>22</v>
      </c>
    </row>
    <row r="185" spans="1:9" x14ac:dyDescent="0.3">
      <c r="A185">
        <v>184</v>
      </c>
      <c r="B185" s="8">
        <v>44954</v>
      </c>
      <c r="C185" s="9">
        <v>3760</v>
      </c>
      <c r="D185" t="s">
        <v>5</v>
      </c>
      <c r="E185" t="s">
        <v>13</v>
      </c>
      <c r="F185" s="8">
        <v>45014</v>
      </c>
      <c r="G185" s="9">
        <v>827.2</v>
      </c>
      <c r="H185" s="9">
        <v>4587.2</v>
      </c>
      <c r="I185" t="s">
        <v>25</v>
      </c>
    </row>
    <row r="186" spans="1:9" x14ac:dyDescent="0.3">
      <c r="A186">
        <v>185</v>
      </c>
      <c r="B186" s="8">
        <v>44931</v>
      </c>
      <c r="C186" s="9">
        <v>3780</v>
      </c>
      <c r="D186" t="s">
        <v>8</v>
      </c>
      <c r="E186" t="s">
        <v>14</v>
      </c>
      <c r="F186" s="8">
        <v>44991</v>
      </c>
      <c r="G186" s="9">
        <v>831.6</v>
      </c>
      <c r="H186" s="9">
        <v>4611.6000000000004</v>
      </c>
      <c r="I186" t="s">
        <v>22</v>
      </c>
    </row>
    <row r="187" spans="1:9" x14ac:dyDescent="0.3">
      <c r="A187">
        <v>186</v>
      </c>
      <c r="B187" s="8">
        <v>44928</v>
      </c>
      <c r="C187" s="9">
        <v>3800</v>
      </c>
      <c r="D187" t="s">
        <v>23</v>
      </c>
      <c r="E187" t="s">
        <v>15</v>
      </c>
      <c r="F187" s="8">
        <v>44988</v>
      </c>
      <c r="G187" s="9">
        <v>836</v>
      </c>
      <c r="H187" s="9">
        <v>4636</v>
      </c>
      <c r="I187" t="s">
        <v>22</v>
      </c>
    </row>
    <row r="188" spans="1:9" x14ac:dyDescent="0.3">
      <c r="A188">
        <v>187</v>
      </c>
      <c r="B188" s="8">
        <v>44941</v>
      </c>
      <c r="C188" s="9">
        <v>3820</v>
      </c>
      <c r="D188" t="s">
        <v>10</v>
      </c>
      <c r="E188" t="s">
        <v>13</v>
      </c>
      <c r="F188" s="8">
        <v>45001</v>
      </c>
      <c r="G188" s="9">
        <v>840.4</v>
      </c>
      <c r="H188" s="9">
        <v>4660.3999999999996</v>
      </c>
      <c r="I188" t="s">
        <v>22</v>
      </c>
    </row>
    <row r="189" spans="1:9" x14ac:dyDescent="0.3">
      <c r="A189">
        <v>188</v>
      </c>
      <c r="B189" s="8">
        <v>44951</v>
      </c>
      <c r="C189" s="9">
        <v>3840</v>
      </c>
      <c r="D189" t="s">
        <v>3</v>
      </c>
      <c r="E189" t="s">
        <v>13</v>
      </c>
      <c r="F189" s="8">
        <v>45011</v>
      </c>
      <c r="G189" s="9">
        <v>844.8</v>
      </c>
      <c r="H189" s="9">
        <v>4684.8</v>
      </c>
      <c r="I189" t="s">
        <v>25</v>
      </c>
    </row>
    <row r="190" spans="1:9" x14ac:dyDescent="0.3">
      <c r="A190">
        <v>189</v>
      </c>
      <c r="B190" s="8">
        <v>44928</v>
      </c>
      <c r="C190" s="9">
        <v>3860</v>
      </c>
      <c r="D190" t="s">
        <v>4</v>
      </c>
      <c r="E190" t="s">
        <v>15</v>
      </c>
      <c r="F190" s="8">
        <v>44988</v>
      </c>
      <c r="G190" s="9">
        <v>849.2</v>
      </c>
      <c r="H190" s="9">
        <v>4709.2</v>
      </c>
      <c r="I190" t="s">
        <v>22</v>
      </c>
    </row>
    <row r="191" spans="1:9" x14ac:dyDescent="0.3">
      <c r="A191">
        <v>190</v>
      </c>
      <c r="B191" s="8">
        <v>44927</v>
      </c>
      <c r="C191" s="9">
        <v>3880</v>
      </c>
      <c r="D191" t="s">
        <v>5</v>
      </c>
      <c r="E191" t="s">
        <v>12</v>
      </c>
      <c r="F191" s="8">
        <v>44987</v>
      </c>
      <c r="G191" s="9">
        <v>853.6</v>
      </c>
      <c r="H191" s="9">
        <v>4733.6000000000004</v>
      </c>
      <c r="I191" t="s">
        <v>22</v>
      </c>
    </row>
    <row r="192" spans="1:9" x14ac:dyDescent="0.3">
      <c r="A192">
        <v>191</v>
      </c>
      <c r="B192" s="8">
        <v>44933</v>
      </c>
      <c r="C192" s="9">
        <v>3900</v>
      </c>
      <c r="D192" t="s">
        <v>6</v>
      </c>
      <c r="E192" t="s">
        <v>14</v>
      </c>
      <c r="F192" s="8">
        <v>44993</v>
      </c>
      <c r="G192" s="9">
        <v>858</v>
      </c>
      <c r="H192" s="9">
        <v>4758</v>
      </c>
      <c r="I192" t="s">
        <v>22</v>
      </c>
    </row>
    <row r="193" spans="1:9" x14ac:dyDescent="0.3">
      <c r="A193">
        <v>192</v>
      </c>
      <c r="B193" s="8">
        <v>44940</v>
      </c>
      <c r="C193" s="9">
        <v>3920</v>
      </c>
      <c r="D193" t="s">
        <v>3</v>
      </c>
      <c r="E193" t="s">
        <v>14</v>
      </c>
      <c r="F193" s="8">
        <v>45000</v>
      </c>
      <c r="G193" s="9">
        <v>862.4</v>
      </c>
      <c r="H193" s="9">
        <v>4782.3999999999996</v>
      </c>
      <c r="I193" t="s">
        <v>22</v>
      </c>
    </row>
    <row r="194" spans="1:9" x14ac:dyDescent="0.3">
      <c r="A194">
        <v>193</v>
      </c>
      <c r="B194" s="8">
        <v>44932</v>
      </c>
      <c r="C194" s="9">
        <v>3940</v>
      </c>
      <c r="D194" t="s">
        <v>7</v>
      </c>
      <c r="E194" t="s">
        <v>14</v>
      </c>
      <c r="F194" s="8">
        <v>44992</v>
      </c>
      <c r="G194" s="9">
        <v>866.8</v>
      </c>
      <c r="H194" s="9">
        <v>4806.8</v>
      </c>
      <c r="I194" t="s">
        <v>22</v>
      </c>
    </row>
    <row r="195" spans="1:9" x14ac:dyDescent="0.3">
      <c r="A195">
        <v>194</v>
      </c>
      <c r="B195" s="8">
        <v>44939</v>
      </c>
      <c r="C195" s="9">
        <v>3960</v>
      </c>
      <c r="D195" t="s">
        <v>3</v>
      </c>
      <c r="E195" t="s">
        <v>12</v>
      </c>
      <c r="F195" s="8">
        <v>44999</v>
      </c>
      <c r="G195" s="9">
        <v>871.2</v>
      </c>
      <c r="H195" s="9">
        <v>4831.2</v>
      </c>
      <c r="I195" t="s">
        <v>22</v>
      </c>
    </row>
    <row r="196" spans="1:9" x14ac:dyDescent="0.3">
      <c r="A196">
        <v>195</v>
      </c>
      <c r="B196" s="8">
        <v>44954</v>
      </c>
      <c r="C196" s="9">
        <v>3980</v>
      </c>
      <c r="D196" t="s">
        <v>6</v>
      </c>
      <c r="E196" t="s">
        <v>13</v>
      </c>
      <c r="F196" s="8">
        <v>45014</v>
      </c>
      <c r="G196" s="9">
        <v>875.6</v>
      </c>
      <c r="H196" s="9">
        <v>4855.6000000000004</v>
      </c>
      <c r="I196" t="s">
        <v>25</v>
      </c>
    </row>
    <row r="197" spans="1:9" x14ac:dyDescent="0.3">
      <c r="A197">
        <v>196</v>
      </c>
      <c r="B197" s="8">
        <v>44954</v>
      </c>
      <c r="C197" s="9">
        <v>4000</v>
      </c>
      <c r="D197" t="s">
        <v>8</v>
      </c>
      <c r="E197" t="s">
        <v>13</v>
      </c>
      <c r="F197" s="8">
        <v>45014</v>
      </c>
      <c r="G197" s="9">
        <v>880</v>
      </c>
      <c r="H197" s="9">
        <v>4880</v>
      </c>
      <c r="I197" t="s">
        <v>25</v>
      </c>
    </row>
    <row r="198" spans="1:9" x14ac:dyDescent="0.3">
      <c r="A198">
        <v>197</v>
      </c>
      <c r="B198" s="8">
        <v>44939</v>
      </c>
      <c r="C198" s="9">
        <v>4020</v>
      </c>
      <c r="D198" t="s">
        <v>23</v>
      </c>
      <c r="E198" t="s">
        <v>12</v>
      </c>
      <c r="F198" s="8">
        <v>44999</v>
      </c>
      <c r="G198" s="9">
        <v>884.4</v>
      </c>
      <c r="H198" s="9">
        <v>4904.3999999999996</v>
      </c>
      <c r="I198" t="s">
        <v>22</v>
      </c>
    </row>
    <row r="199" spans="1:9" x14ac:dyDescent="0.3">
      <c r="A199">
        <v>198</v>
      </c>
      <c r="B199" s="8">
        <v>44938</v>
      </c>
      <c r="C199" s="9">
        <v>4040</v>
      </c>
      <c r="D199" t="s">
        <v>23</v>
      </c>
      <c r="E199" t="s">
        <v>13</v>
      </c>
      <c r="F199" s="8">
        <v>44998</v>
      </c>
      <c r="G199" s="9">
        <v>888.8</v>
      </c>
      <c r="H199" s="9">
        <v>4928.8</v>
      </c>
      <c r="I199" t="s">
        <v>22</v>
      </c>
    </row>
    <row r="200" spans="1:9" x14ac:dyDescent="0.3">
      <c r="A200">
        <v>199</v>
      </c>
      <c r="B200" s="8">
        <v>44940</v>
      </c>
      <c r="C200" s="9">
        <v>4060</v>
      </c>
      <c r="D200" t="s">
        <v>8</v>
      </c>
      <c r="E200" t="s">
        <v>14</v>
      </c>
      <c r="F200" s="8">
        <v>45000</v>
      </c>
      <c r="G200" s="9">
        <v>893.2</v>
      </c>
      <c r="H200" s="9">
        <v>4953.2</v>
      </c>
      <c r="I200" t="s">
        <v>22</v>
      </c>
    </row>
    <row r="201" spans="1:9" x14ac:dyDescent="0.3">
      <c r="A201">
        <v>200</v>
      </c>
      <c r="B201" s="8">
        <v>44927</v>
      </c>
      <c r="C201" s="9">
        <v>4080</v>
      </c>
      <c r="D201" t="s">
        <v>4</v>
      </c>
      <c r="E201" t="s">
        <v>15</v>
      </c>
      <c r="F201" s="8">
        <v>44987</v>
      </c>
      <c r="G201" s="9">
        <v>897.6</v>
      </c>
      <c r="H201" s="9">
        <v>4977.6000000000004</v>
      </c>
      <c r="I201" t="s">
        <v>22</v>
      </c>
    </row>
    <row r="202" spans="1:9" x14ac:dyDescent="0.3">
      <c r="A202">
        <v>201</v>
      </c>
      <c r="B202" s="8">
        <v>44936</v>
      </c>
      <c r="C202" s="9">
        <v>4100</v>
      </c>
      <c r="D202" t="s">
        <v>5</v>
      </c>
      <c r="E202" t="s">
        <v>13</v>
      </c>
      <c r="F202" s="8">
        <v>44996</v>
      </c>
      <c r="G202" s="9">
        <v>902</v>
      </c>
      <c r="H202" s="9">
        <v>5002</v>
      </c>
      <c r="I202" t="s">
        <v>22</v>
      </c>
    </row>
    <row r="203" spans="1:9" x14ac:dyDescent="0.3">
      <c r="A203">
        <v>202</v>
      </c>
      <c r="B203" s="8">
        <v>44930</v>
      </c>
      <c r="C203" s="9">
        <v>4120</v>
      </c>
      <c r="D203" t="s">
        <v>8</v>
      </c>
      <c r="E203" t="s">
        <v>13</v>
      </c>
      <c r="F203" s="8">
        <v>44990</v>
      </c>
      <c r="G203" s="9">
        <v>906.4</v>
      </c>
      <c r="H203" s="9">
        <v>5026.3999999999996</v>
      </c>
      <c r="I203" t="s">
        <v>22</v>
      </c>
    </row>
    <row r="204" spans="1:9" x14ac:dyDescent="0.3">
      <c r="A204">
        <v>203</v>
      </c>
      <c r="B204" s="8">
        <v>44934</v>
      </c>
      <c r="C204" s="9">
        <v>4140</v>
      </c>
      <c r="D204" t="s">
        <v>23</v>
      </c>
      <c r="E204" t="s">
        <v>15</v>
      </c>
      <c r="F204" s="8">
        <v>44994</v>
      </c>
      <c r="G204" s="9">
        <v>910.8</v>
      </c>
      <c r="H204" s="9">
        <v>5050.8</v>
      </c>
      <c r="I204" t="s">
        <v>22</v>
      </c>
    </row>
    <row r="205" spans="1:9" x14ac:dyDescent="0.3">
      <c r="A205">
        <v>204</v>
      </c>
      <c r="B205" s="8">
        <v>44936</v>
      </c>
      <c r="C205" s="9">
        <v>4160</v>
      </c>
      <c r="D205" t="s">
        <v>10</v>
      </c>
      <c r="E205" t="s">
        <v>12</v>
      </c>
      <c r="F205" s="8">
        <v>44996</v>
      </c>
      <c r="G205" s="9">
        <v>915.2</v>
      </c>
      <c r="H205" s="9">
        <v>5075.2</v>
      </c>
      <c r="I205" t="s">
        <v>22</v>
      </c>
    </row>
    <row r="206" spans="1:9" x14ac:dyDescent="0.3">
      <c r="A206">
        <v>205</v>
      </c>
      <c r="B206" s="8">
        <v>44940</v>
      </c>
      <c r="C206" s="9">
        <v>4180</v>
      </c>
      <c r="D206" t="s">
        <v>3</v>
      </c>
      <c r="E206" t="s">
        <v>14</v>
      </c>
      <c r="F206" s="8">
        <v>45000</v>
      </c>
      <c r="G206" s="9">
        <v>919.6</v>
      </c>
      <c r="H206" s="9">
        <v>5099.6000000000004</v>
      </c>
      <c r="I206" t="s">
        <v>22</v>
      </c>
    </row>
    <row r="207" spans="1:9" x14ac:dyDescent="0.3">
      <c r="A207">
        <v>206</v>
      </c>
      <c r="B207" s="8">
        <v>44940</v>
      </c>
      <c r="C207" s="9">
        <v>4200</v>
      </c>
      <c r="D207" t="s">
        <v>4</v>
      </c>
      <c r="E207" t="s">
        <v>14</v>
      </c>
      <c r="F207" s="8">
        <v>45000</v>
      </c>
      <c r="G207" s="9">
        <v>924</v>
      </c>
      <c r="H207" s="9">
        <v>5124</v>
      </c>
      <c r="I207" t="s">
        <v>22</v>
      </c>
    </row>
    <row r="208" spans="1:9" x14ac:dyDescent="0.3">
      <c r="A208">
        <v>207</v>
      </c>
      <c r="B208" s="8">
        <v>44932</v>
      </c>
      <c r="C208" s="9">
        <v>4220</v>
      </c>
      <c r="D208" t="s">
        <v>5</v>
      </c>
      <c r="E208" t="s">
        <v>14</v>
      </c>
      <c r="F208" s="8">
        <v>44992</v>
      </c>
      <c r="G208" s="9">
        <v>928.4</v>
      </c>
      <c r="H208" s="9">
        <v>5148.3999999999996</v>
      </c>
      <c r="I208" t="s">
        <v>22</v>
      </c>
    </row>
    <row r="209" spans="1:9" x14ac:dyDescent="0.3">
      <c r="A209">
        <v>208</v>
      </c>
      <c r="B209" s="8">
        <v>44937</v>
      </c>
      <c r="C209" s="9">
        <v>4240</v>
      </c>
      <c r="D209" t="s">
        <v>6</v>
      </c>
      <c r="E209" t="s">
        <v>12</v>
      </c>
      <c r="F209" s="8">
        <v>44997</v>
      </c>
      <c r="G209" s="9">
        <v>932.8</v>
      </c>
      <c r="H209" s="9">
        <v>5172.8</v>
      </c>
      <c r="I209" t="s">
        <v>22</v>
      </c>
    </row>
    <row r="210" spans="1:9" x14ac:dyDescent="0.3">
      <c r="A210">
        <v>209</v>
      </c>
      <c r="B210" s="8">
        <v>44951</v>
      </c>
      <c r="C210" s="9">
        <v>4260</v>
      </c>
      <c r="D210" t="s">
        <v>3</v>
      </c>
      <c r="E210" t="s">
        <v>13</v>
      </c>
      <c r="F210" s="8">
        <v>45011</v>
      </c>
      <c r="G210" s="9">
        <v>937.2</v>
      </c>
      <c r="H210" s="9">
        <v>5197.2</v>
      </c>
      <c r="I210" t="s">
        <v>25</v>
      </c>
    </row>
    <row r="211" spans="1:9" x14ac:dyDescent="0.3">
      <c r="A211">
        <v>210</v>
      </c>
      <c r="B211" s="8">
        <v>44938</v>
      </c>
      <c r="C211" s="9">
        <v>4280</v>
      </c>
      <c r="D211" t="s">
        <v>7</v>
      </c>
      <c r="E211" t="s">
        <v>13</v>
      </c>
      <c r="F211" s="8">
        <v>44998</v>
      </c>
      <c r="G211" s="9">
        <v>941.6</v>
      </c>
      <c r="H211" s="9">
        <v>5221.6000000000004</v>
      </c>
      <c r="I211" t="s">
        <v>22</v>
      </c>
    </row>
    <row r="212" spans="1:9" x14ac:dyDescent="0.3">
      <c r="A212">
        <v>211</v>
      </c>
      <c r="B212" s="8">
        <v>44927</v>
      </c>
      <c r="C212" s="9">
        <v>4300</v>
      </c>
      <c r="D212" t="s">
        <v>3</v>
      </c>
      <c r="E212" t="s">
        <v>12</v>
      </c>
      <c r="F212" s="8">
        <v>44987</v>
      </c>
      <c r="G212" s="9">
        <v>946</v>
      </c>
      <c r="H212" s="9">
        <v>5246</v>
      </c>
      <c r="I212" t="s">
        <v>22</v>
      </c>
    </row>
    <row r="213" spans="1:9" x14ac:dyDescent="0.3">
      <c r="A213">
        <v>212</v>
      </c>
      <c r="B213" s="8">
        <v>44934</v>
      </c>
      <c r="C213" s="9">
        <v>4320</v>
      </c>
      <c r="D213" t="s">
        <v>6</v>
      </c>
      <c r="E213" t="s">
        <v>13</v>
      </c>
      <c r="F213" s="8">
        <v>44994</v>
      </c>
      <c r="G213" s="9">
        <v>950.4</v>
      </c>
      <c r="H213" s="9">
        <v>5270.4</v>
      </c>
      <c r="I213" t="s">
        <v>22</v>
      </c>
    </row>
    <row r="214" spans="1:9" x14ac:dyDescent="0.3">
      <c r="A214">
        <v>213</v>
      </c>
      <c r="B214" s="8">
        <v>44928</v>
      </c>
      <c r="C214" s="9">
        <v>4340</v>
      </c>
      <c r="D214" t="s">
        <v>8</v>
      </c>
      <c r="E214" t="s">
        <v>14</v>
      </c>
      <c r="F214" s="8">
        <v>44988</v>
      </c>
      <c r="G214" s="9">
        <v>954.8</v>
      </c>
      <c r="H214" s="9">
        <v>5294.8</v>
      </c>
      <c r="I214" t="s">
        <v>22</v>
      </c>
    </row>
    <row r="215" spans="1:9" x14ac:dyDescent="0.3">
      <c r="A215">
        <v>214</v>
      </c>
      <c r="B215" s="8">
        <v>44927</v>
      </c>
      <c r="C215" s="9">
        <v>4360</v>
      </c>
      <c r="D215" t="s">
        <v>23</v>
      </c>
      <c r="E215" t="s">
        <v>15</v>
      </c>
      <c r="F215" s="8">
        <v>44987</v>
      </c>
      <c r="G215" s="9">
        <v>959.2</v>
      </c>
      <c r="H215" s="9">
        <v>5319.2</v>
      </c>
      <c r="I215" t="s">
        <v>22</v>
      </c>
    </row>
    <row r="216" spans="1:9" x14ac:dyDescent="0.3">
      <c r="A216">
        <v>215</v>
      </c>
      <c r="B216" s="8">
        <v>44927</v>
      </c>
      <c r="C216" s="9">
        <v>4380</v>
      </c>
      <c r="D216" t="s">
        <v>23</v>
      </c>
      <c r="E216" t="s">
        <v>13</v>
      </c>
      <c r="F216" s="8">
        <v>44987</v>
      </c>
      <c r="G216" s="9">
        <v>963.6</v>
      </c>
      <c r="H216" s="9">
        <v>5343.6</v>
      </c>
      <c r="I216" t="s">
        <v>22</v>
      </c>
    </row>
    <row r="217" spans="1:9" x14ac:dyDescent="0.3">
      <c r="A217">
        <v>216</v>
      </c>
      <c r="B217" s="8">
        <v>44936</v>
      </c>
      <c r="C217" s="9">
        <v>4400</v>
      </c>
      <c r="D217" t="s">
        <v>8</v>
      </c>
      <c r="E217" t="s">
        <v>13</v>
      </c>
      <c r="F217" s="8">
        <v>44996</v>
      </c>
      <c r="G217" s="9">
        <v>968</v>
      </c>
      <c r="H217" s="9">
        <v>5368</v>
      </c>
      <c r="I217" t="s">
        <v>22</v>
      </c>
    </row>
    <row r="218" spans="1:9" x14ac:dyDescent="0.3">
      <c r="A218">
        <v>217</v>
      </c>
      <c r="B218" s="8">
        <v>44935</v>
      </c>
      <c r="C218" s="9">
        <v>4420</v>
      </c>
      <c r="D218" t="s">
        <v>4</v>
      </c>
      <c r="E218" t="s">
        <v>15</v>
      </c>
      <c r="F218" s="8">
        <v>44995</v>
      </c>
      <c r="G218" s="9">
        <v>972.4</v>
      </c>
      <c r="H218" s="9">
        <v>5392.4</v>
      </c>
      <c r="I218" t="s">
        <v>22</v>
      </c>
    </row>
    <row r="219" spans="1:9" x14ac:dyDescent="0.3">
      <c r="A219">
        <v>218</v>
      </c>
      <c r="B219" s="8">
        <v>44937</v>
      </c>
      <c r="C219" s="9">
        <v>4440</v>
      </c>
      <c r="D219" t="s">
        <v>5</v>
      </c>
      <c r="E219" t="s">
        <v>12</v>
      </c>
      <c r="F219" s="8">
        <v>44997</v>
      </c>
      <c r="G219" s="9">
        <v>976.8</v>
      </c>
      <c r="H219" s="9">
        <v>5416.8</v>
      </c>
      <c r="I219" t="s">
        <v>22</v>
      </c>
    </row>
    <row r="220" spans="1:9" x14ac:dyDescent="0.3">
      <c r="A220">
        <v>219</v>
      </c>
      <c r="B220" s="8">
        <v>44937</v>
      </c>
      <c r="C220" s="9">
        <v>4460</v>
      </c>
      <c r="D220" t="s">
        <v>8</v>
      </c>
      <c r="E220" t="s">
        <v>14</v>
      </c>
      <c r="F220" s="8">
        <v>44997</v>
      </c>
      <c r="G220" s="9">
        <v>981.2</v>
      </c>
      <c r="H220" s="9">
        <v>5441.2</v>
      </c>
      <c r="I220" t="s">
        <v>22</v>
      </c>
    </row>
    <row r="221" spans="1:9" x14ac:dyDescent="0.3">
      <c r="A221">
        <v>220</v>
      </c>
      <c r="B221" s="8">
        <v>44933</v>
      </c>
      <c r="C221" s="9">
        <v>4480</v>
      </c>
      <c r="D221" t="s">
        <v>23</v>
      </c>
      <c r="E221" t="s">
        <v>14</v>
      </c>
      <c r="F221" s="8">
        <v>44993</v>
      </c>
      <c r="G221" s="9">
        <v>985.6</v>
      </c>
      <c r="H221" s="9">
        <v>5465.6</v>
      </c>
      <c r="I221" t="s">
        <v>22</v>
      </c>
    </row>
    <row r="222" spans="1:9" x14ac:dyDescent="0.3">
      <c r="A222">
        <v>221</v>
      </c>
      <c r="B222" s="8">
        <v>44938</v>
      </c>
      <c r="C222" s="9">
        <v>4500</v>
      </c>
      <c r="D222" t="s">
        <v>10</v>
      </c>
      <c r="E222" t="s">
        <v>14</v>
      </c>
      <c r="F222" s="8">
        <v>44998</v>
      </c>
      <c r="G222" s="9">
        <v>990</v>
      </c>
      <c r="H222" s="9">
        <v>5490</v>
      </c>
      <c r="I222" t="s">
        <v>22</v>
      </c>
    </row>
    <row r="223" spans="1:9" x14ac:dyDescent="0.3">
      <c r="A223">
        <v>222</v>
      </c>
      <c r="B223" s="8">
        <v>44940</v>
      </c>
      <c r="C223" s="9">
        <v>4520</v>
      </c>
      <c r="D223" t="s">
        <v>3</v>
      </c>
      <c r="E223" t="s">
        <v>12</v>
      </c>
      <c r="F223" s="8">
        <v>45000</v>
      </c>
      <c r="G223" s="9">
        <v>994.4</v>
      </c>
      <c r="H223" s="9">
        <v>5514.4</v>
      </c>
      <c r="I223" t="s">
        <v>22</v>
      </c>
    </row>
    <row r="224" spans="1:9" x14ac:dyDescent="0.3">
      <c r="A224">
        <v>223</v>
      </c>
      <c r="B224" s="8">
        <v>44941</v>
      </c>
      <c r="C224" s="9">
        <v>4540</v>
      </c>
      <c r="D224" t="s">
        <v>4</v>
      </c>
      <c r="E224" t="s">
        <v>13</v>
      </c>
      <c r="F224" s="8">
        <v>45001</v>
      </c>
      <c r="G224" s="9">
        <v>998.8</v>
      </c>
      <c r="H224" s="9">
        <v>5538.8</v>
      </c>
      <c r="I224" t="s">
        <v>22</v>
      </c>
    </row>
    <row r="225" spans="1:9" x14ac:dyDescent="0.3">
      <c r="A225">
        <v>224</v>
      </c>
      <c r="B225" s="8">
        <v>44951</v>
      </c>
      <c r="C225" s="9">
        <v>4560</v>
      </c>
      <c r="D225" t="s">
        <v>5</v>
      </c>
      <c r="E225" t="s">
        <v>13</v>
      </c>
      <c r="F225" s="8">
        <v>45011</v>
      </c>
      <c r="G225" s="9">
        <v>1003.2</v>
      </c>
      <c r="H225" s="9">
        <v>5563.2</v>
      </c>
      <c r="I225" t="s">
        <v>25</v>
      </c>
    </row>
    <row r="226" spans="1:9" x14ac:dyDescent="0.3">
      <c r="A226">
        <v>225</v>
      </c>
      <c r="B226" s="8">
        <v>44929</v>
      </c>
      <c r="C226" s="9">
        <v>4580</v>
      </c>
      <c r="D226" t="s">
        <v>6</v>
      </c>
      <c r="E226" t="s">
        <v>12</v>
      </c>
      <c r="F226" s="8">
        <v>44989</v>
      </c>
      <c r="G226" s="9">
        <v>1007.6</v>
      </c>
      <c r="H226" s="9">
        <v>5587.6</v>
      </c>
      <c r="I226" t="s">
        <v>22</v>
      </c>
    </row>
    <row r="227" spans="1:9" x14ac:dyDescent="0.3">
      <c r="A227">
        <v>226</v>
      </c>
      <c r="B227" s="8">
        <v>44929</v>
      </c>
      <c r="C227" s="9">
        <v>4600</v>
      </c>
      <c r="D227" t="s">
        <v>3</v>
      </c>
      <c r="E227" t="s">
        <v>13</v>
      </c>
      <c r="F227" s="8">
        <v>44989</v>
      </c>
      <c r="G227" s="9">
        <v>1012</v>
      </c>
      <c r="H227" s="9">
        <v>5612</v>
      </c>
      <c r="I227" t="s">
        <v>22</v>
      </c>
    </row>
    <row r="228" spans="1:9" x14ac:dyDescent="0.3">
      <c r="A228">
        <v>227</v>
      </c>
      <c r="B228" s="8">
        <v>44930</v>
      </c>
      <c r="C228" s="9">
        <v>4620</v>
      </c>
      <c r="D228" t="s">
        <v>7</v>
      </c>
      <c r="E228" t="s">
        <v>14</v>
      </c>
      <c r="F228" s="8">
        <v>44990</v>
      </c>
      <c r="G228" s="9">
        <v>1016.4</v>
      </c>
      <c r="H228" s="9">
        <v>5636.4</v>
      </c>
      <c r="I228" t="s">
        <v>22</v>
      </c>
    </row>
    <row r="229" spans="1:9" x14ac:dyDescent="0.3">
      <c r="A229">
        <v>228</v>
      </c>
      <c r="B229" s="8">
        <v>44954</v>
      </c>
      <c r="C229" s="9">
        <v>4640</v>
      </c>
      <c r="D229" t="s">
        <v>3</v>
      </c>
      <c r="E229" t="s">
        <v>15</v>
      </c>
      <c r="F229" s="8">
        <v>45014</v>
      </c>
      <c r="G229" s="9">
        <v>1020.8</v>
      </c>
      <c r="H229" s="9">
        <v>5660.8</v>
      </c>
      <c r="I229" t="s">
        <v>25</v>
      </c>
    </row>
    <row r="230" spans="1:9" x14ac:dyDescent="0.3">
      <c r="A230">
        <v>229</v>
      </c>
      <c r="B230" s="8">
        <v>44931</v>
      </c>
      <c r="C230" s="9">
        <v>4660</v>
      </c>
      <c r="D230" t="s">
        <v>6</v>
      </c>
      <c r="E230" t="s">
        <v>13</v>
      </c>
      <c r="F230" s="8">
        <v>44991</v>
      </c>
      <c r="G230" s="9">
        <v>1025.2</v>
      </c>
      <c r="H230" s="9">
        <v>5685.2</v>
      </c>
      <c r="I230" t="s">
        <v>22</v>
      </c>
    </row>
    <row r="231" spans="1:9" x14ac:dyDescent="0.3">
      <c r="A231">
        <v>230</v>
      </c>
      <c r="B231" s="8">
        <v>44928</v>
      </c>
      <c r="C231" s="9">
        <v>4680</v>
      </c>
      <c r="D231" t="s">
        <v>8</v>
      </c>
      <c r="E231" t="s">
        <v>13</v>
      </c>
      <c r="F231" s="8">
        <v>44988</v>
      </c>
      <c r="G231" s="9">
        <v>1029.5999999999999</v>
      </c>
      <c r="H231" s="9">
        <v>5709.6</v>
      </c>
      <c r="I231" t="s">
        <v>22</v>
      </c>
    </row>
    <row r="232" spans="1:9" x14ac:dyDescent="0.3">
      <c r="A232">
        <v>231</v>
      </c>
      <c r="B232" s="8">
        <v>44940</v>
      </c>
      <c r="C232" s="9">
        <v>4700</v>
      </c>
      <c r="D232" t="s">
        <v>23</v>
      </c>
      <c r="E232" t="s">
        <v>15</v>
      </c>
      <c r="F232" s="8">
        <v>45000</v>
      </c>
      <c r="G232" s="9">
        <v>1034</v>
      </c>
      <c r="H232" s="9">
        <v>5734</v>
      </c>
      <c r="I232" t="s">
        <v>22</v>
      </c>
    </row>
    <row r="233" spans="1:9" x14ac:dyDescent="0.3">
      <c r="A233">
        <v>232</v>
      </c>
      <c r="B233" s="8">
        <v>44934</v>
      </c>
      <c r="C233" s="9">
        <v>4720</v>
      </c>
      <c r="D233" t="s">
        <v>23</v>
      </c>
      <c r="E233" t="s">
        <v>12</v>
      </c>
      <c r="F233" s="8">
        <v>44994</v>
      </c>
      <c r="G233" s="9">
        <v>1038.4000000000001</v>
      </c>
      <c r="H233" s="9">
        <v>5758.4</v>
      </c>
      <c r="I233" t="s">
        <v>22</v>
      </c>
    </row>
    <row r="234" spans="1:9" x14ac:dyDescent="0.3">
      <c r="A234">
        <v>233</v>
      </c>
      <c r="B234" s="8">
        <v>44940</v>
      </c>
      <c r="C234" s="9">
        <v>4740</v>
      </c>
      <c r="D234" t="s">
        <v>8</v>
      </c>
      <c r="E234" t="s">
        <v>14</v>
      </c>
      <c r="F234" s="8">
        <v>45000</v>
      </c>
      <c r="G234" s="9">
        <v>1042.8</v>
      </c>
      <c r="H234" s="9">
        <v>5782.8</v>
      </c>
      <c r="I234" t="s">
        <v>22</v>
      </c>
    </row>
    <row r="235" spans="1:9" x14ac:dyDescent="0.3">
      <c r="A235">
        <v>234</v>
      </c>
      <c r="B235" s="8">
        <v>44931</v>
      </c>
      <c r="C235" s="9">
        <v>4760</v>
      </c>
      <c r="D235" t="s">
        <v>4</v>
      </c>
      <c r="E235" t="s">
        <v>14</v>
      </c>
      <c r="F235" s="8">
        <v>44991</v>
      </c>
      <c r="G235" s="9">
        <v>1047.2</v>
      </c>
      <c r="H235" s="9">
        <v>5807.2</v>
      </c>
      <c r="I235" t="s">
        <v>22</v>
      </c>
    </row>
    <row r="236" spans="1:9" x14ac:dyDescent="0.3">
      <c r="A236">
        <v>235</v>
      </c>
      <c r="B236" s="8">
        <v>44929</v>
      </c>
      <c r="C236" s="9">
        <v>4780</v>
      </c>
      <c r="D236" t="s">
        <v>5</v>
      </c>
      <c r="E236" t="s">
        <v>14</v>
      </c>
      <c r="F236" s="8">
        <v>44989</v>
      </c>
      <c r="G236" s="9">
        <v>1051.5999999999999</v>
      </c>
      <c r="H236" s="9">
        <v>5831.6</v>
      </c>
      <c r="I236" t="s">
        <v>22</v>
      </c>
    </row>
    <row r="237" spans="1:9" x14ac:dyDescent="0.3">
      <c r="A237">
        <v>236</v>
      </c>
      <c r="B237" s="8">
        <v>44927</v>
      </c>
      <c r="C237" s="9">
        <v>4800</v>
      </c>
      <c r="D237" t="s">
        <v>8</v>
      </c>
      <c r="E237" t="s">
        <v>12</v>
      </c>
      <c r="F237" s="8">
        <v>44987</v>
      </c>
      <c r="G237" s="9">
        <v>1056</v>
      </c>
      <c r="H237" s="9">
        <v>5856</v>
      </c>
      <c r="I237" t="s">
        <v>22</v>
      </c>
    </row>
    <row r="238" spans="1:9" x14ac:dyDescent="0.3">
      <c r="A238">
        <v>237</v>
      </c>
      <c r="B238" s="8">
        <v>44936</v>
      </c>
      <c r="C238" s="9">
        <v>4820</v>
      </c>
      <c r="D238" t="s">
        <v>23</v>
      </c>
      <c r="E238" t="s">
        <v>13</v>
      </c>
      <c r="F238" s="8">
        <v>44996</v>
      </c>
      <c r="G238" s="9">
        <v>1060.4000000000001</v>
      </c>
      <c r="H238" s="9">
        <v>5880.4</v>
      </c>
      <c r="I238" t="s">
        <v>22</v>
      </c>
    </row>
    <row r="239" spans="1:9" x14ac:dyDescent="0.3">
      <c r="A239">
        <v>238</v>
      </c>
      <c r="B239" s="8">
        <v>44940</v>
      </c>
      <c r="C239" s="9">
        <v>4840</v>
      </c>
      <c r="D239" t="s">
        <v>10</v>
      </c>
      <c r="E239" t="s">
        <v>13</v>
      </c>
      <c r="F239" s="8">
        <v>45000</v>
      </c>
      <c r="G239" s="9">
        <v>1064.8</v>
      </c>
      <c r="H239" s="9">
        <v>5904.8</v>
      </c>
      <c r="I239" t="s">
        <v>22</v>
      </c>
    </row>
    <row r="240" spans="1:9" x14ac:dyDescent="0.3">
      <c r="A240">
        <v>239</v>
      </c>
      <c r="B240" s="8">
        <v>44929</v>
      </c>
      <c r="C240" s="9">
        <v>4860</v>
      </c>
      <c r="D240" t="s">
        <v>3</v>
      </c>
      <c r="E240" t="s">
        <v>12</v>
      </c>
      <c r="F240" s="8">
        <v>44989</v>
      </c>
      <c r="G240" s="9">
        <v>1069.2</v>
      </c>
      <c r="H240" s="9">
        <v>5929.2</v>
      </c>
      <c r="I240" t="s">
        <v>22</v>
      </c>
    </row>
    <row r="241" spans="1:9" x14ac:dyDescent="0.3">
      <c r="A241">
        <v>240</v>
      </c>
      <c r="B241" s="8">
        <v>44940</v>
      </c>
      <c r="C241" s="9">
        <v>4880</v>
      </c>
      <c r="D241" t="s">
        <v>4</v>
      </c>
      <c r="E241" t="s">
        <v>13</v>
      </c>
      <c r="F241" s="8">
        <v>45000</v>
      </c>
      <c r="G241" s="9">
        <v>1073.5999999999999</v>
      </c>
      <c r="H241" s="9">
        <v>5953.6</v>
      </c>
      <c r="I241" t="s">
        <v>22</v>
      </c>
    </row>
    <row r="242" spans="1:9" x14ac:dyDescent="0.3">
      <c r="A242">
        <v>241</v>
      </c>
      <c r="B242" s="8">
        <v>44928</v>
      </c>
      <c r="C242" s="9">
        <v>4900</v>
      </c>
      <c r="D242" t="s">
        <v>5</v>
      </c>
      <c r="E242" t="s">
        <v>14</v>
      </c>
      <c r="F242" s="8">
        <v>44988</v>
      </c>
      <c r="G242" s="9">
        <v>1078</v>
      </c>
      <c r="H242" s="9">
        <v>5978</v>
      </c>
      <c r="I242" t="s">
        <v>22</v>
      </c>
    </row>
    <row r="243" spans="1:9" x14ac:dyDescent="0.3">
      <c r="A243">
        <v>242</v>
      </c>
      <c r="B243" s="8">
        <v>44941</v>
      </c>
      <c r="C243" s="9">
        <v>4920</v>
      </c>
      <c r="D243" t="s">
        <v>6</v>
      </c>
      <c r="E243" t="s">
        <v>15</v>
      </c>
      <c r="F243" s="8">
        <v>45001</v>
      </c>
      <c r="G243" s="9">
        <v>1082.4000000000001</v>
      </c>
      <c r="H243" s="9">
        <v>6002.4</v>
      </c>
      <c r="I243" t="s">
        <v>22</v>
      </c>
    </row>
    <row r="244" spans="1:9" x14ac:dyDescent="0.3">
      <c r="A244">
        <v>243</v>
      </c>
      <c r="B244" s="8">
        <v>44932</v>
      </c>
      <c r="C244" s="9">
        <v>4940</v>
      </c>
      <c r="D244" t="s">
        <v>3</v>
      </c>
      <c r="E244" t="s">
        <v>13</v>
      </c>
      <c r="F244" s="8">
        <v>44992</v>
      </c>
      <c r="G244" s="9">
        <v>1086.8</v>
      </c>
      <c r="H244" s="9">
        <v>6026.8</v>
      </c>
      <c r="I244" t="s">
        <v>22</v>
      </c>
    </row>
    <row r="245" spans="1:9" x14ac:dyDescent="0.3">
      <c r="A245">
        <v>244</v>
      </c>
      <c r="B245" s="8">
        <v>44941</v>
      </c>
      <c r="C245" s="9">
        <v>4960</v>
      </c>
      <c r="D245" t="s">
        <v>7</v>
      </c>
      <c r="E245" t="s">
        <v>13</v>
      </c>
      <c r="F245" s="8">
        <v>45001</v>
      </c>
      <c r="G245" s="9">
        <v>1091.2</v>
      </c>
      <c r="H245" s="9">
        <v>6051.2</v>
      </c>
      <c r="I245" t="s">
        <v>22</v>
      </c>
    </row>
    <row r="246" spans="1:9" x14ac:dyDescent="0.3">
      <c r="A246">
        <v>245</v>
      </c>
      <c r="B246" s="8">
        <v>44935</v>
      </c>
      <c r="C246" s="9">
        <v>4980</v>
      </c>
      <c r="D246" t="s">
        <v>3</v>
      </c>
      <c r="E246" t="s">
        <v>15</v>
      </c>
      <c r="F246" s="8">
        <v>44995</v>
      </c>
      <c r="G246" s="9">
        <v>1095.5999999999999</v>
      </c>
      <c r="H246" s="9">
        <v>6075.6</v>
      </c>
      <c r="I246" t="s">
        <v>22</v>
      </c>
    </row>
    <row r="247" spans="1:9" x14ac:dyDescent="0.3">
      <c r="A247">
        <v>246</v>
      </c>
      <c r="B247" s="8">
        <v>44937</v>
      </c>
      <c r="C247" s="9">
        <v>5000</v>
      </c>
      <c r="D247" t="s">
        <v>6</v>
      </c>
      <c r="E247" t="s">
        <v>12</v>
      </c>
      <c r="F247" s="8">
        <v>44997</v>
      </c>
      <c r="G247" s="9">
        <v>1100</v>
      </c>
      <c r="H247" s="9">
        <v>6100</v>
      </c>
      <c r="I247" t="s">
        <v>22</v>
      </c>
    </row>
    <row r="248" spans="1:9" x14ac:dyDescent="0.3">
      <c r="A248">
        <v>247</v>
      </c>
      <c r="B248" s="8">
        <v>44929</v>
      </c>
      <c r="C248" s="9">
        <v>5020</v>
      </c>
      <c r="D248" t="s">
        <v>8</v>
      </c>
      <c r="E248" t="s">
        <v>14</v>
      </c>
      <c r="F248" s="8">
        <v>44989</v>
      </c>
      <c r="G248" s="9">
        <v>1104.4000000000001</v>
      </c>
      <c r="H248" s="9">
        <v>6124.4</v>
      </c>
      <c r="I248" t="s">
        <v>22</v>
      </c>
    </row>
    <row r="249" spans="1:9" x14ac:dyDescent="0.3">
      <c r="A249">
        <v>248</v>
      </c>
      <c r="B249" s="8">
        <v>44940</v>
      </c>
      <c r="C249" s="9">
        <v>5040</v>
      </c>
      <c r="D249" t="s">
        <v>23</v>
      </c>
      <c r="E249" t="s">
        <v>14</v>
      </c>
      <c r="F249" s="8">
        <v>45000</v>
      </c>
      <c r="G249" s="9">
        <v>1108.8</v>
      </c>
      <c r="H249" s="9">
        <v>6148.8</v>
      </c>
      <c r="I249" t="s">
        <v>22</v>
      </c>
    </row>
    <row r="250" spans="1:9" x14ac:dyDescent="0.3">
      <c r="A250">
        <v>249</v>
      </c>
      <c r="B250" s="8">
        <v>44940</v>
      </c>
      <c r="C250" s="9">
        <v>5060</v>
      </c>
      <c r="D250" t="s">
        <v>23</v>
      </c>
      <c r="E250" t="s">
        <v>14</v>
      </c>
      <c r="F250" s="8">
        <v>45000</v>
      </c>
      <c r="G250" s="9">
        <v>1113.2</v>
      </c>
      <c r="H250" s="9">
        <v>6173.2</v>
      </c>
      <c r="I250" t="s">
        <v>22</v>
      </c>
    </row>
    <row r="251" spans="1:9" x14ac:dyDescent="0.3">
      <c r="A251">
        <v>250</v>
      </c>
      <c r="B251" s="8">
        <v>44936</v>
      </c>
      <c r="C251" s="9">
        <v>5080</v>
      </c>
      <c r="D251" t="s">
        <v>8</v>
      </c>
      <c r="E251" t="s">
        <v>12</v>
      </c>
      <c r="F251" s="8">
        <v>44996</v>
      </c>
      <c r="G251" s="9">
        <v>1117.5999999999999</v>
      </c>
      <c r="H251" s="9">
        <v>6197.6</v>
      </c>
      <c r="I251" t="s">
        <v>22</v>
      </c>
    </row>
    <row r="252" spans="1:9" x14ac:dyDescent="0.3">
      <c r="A252">
        <v>251</v>
      </c>
      <c r="B252" s="8">
        <v>44941</v>
      </c>
      <c r="C252" s="9">
        <v>5100</v>
      </c>
      <c r="D252" t="s">
        <v>4</v>
      </c>
      <c r="E252" t="s">
        <v>13</v>
      </c>
      <c r="F252" s="8">
        <v>45001</v>
      </c>
      <c r="G252" s="9">
        <v>1122</v>
      </c>
      <c r="H252" s="9">
        <v>6222</v>
      </c>
      <c r="I252" t="s">
        <v>22</v>
      </c>
    </row>
    <row r="253" spans="1:9" x14ac:dyDescent="0.3">
      <c r="A253">
        <v>252</v>
      </c>
      <c r="B253" s="8">
        <v>44932</v>
      </c>
      <c r="C253" s="9">
        <v>5120</v>
      </c>
      <c r="D253" t="s">
        <v>5</v>
      </c>
      <c r="E253" t="s">
        <v>13</v>
      </c>
      <c r="F253" s="8">
        <v>44992</v>
      </c>
      <c r="G253" s="9">
        <v>1126.4000000000001</v>
      </c>
      <c r="H253" s="9">
        <v>6246.4</v>
      </c>
      <c r="I253" t="s">
        <v>22</v>
      </c>
    </row>
    <row r="254" spans="1:9" x14ac:dyDescent="0.3">
      <c r="A254">
        <v>253</v>
      </c>
      <c r="B254" s="8">
        <v>44931</v>
      </c>
      <c r="C254" s="9">
        <v>5140</v>
      </c>
      <c r="D254" t="s">
        <v>8</v>
      </c>
      <c r="E254" t="s">
        <v>12</v>
      </c>
      <c r="F254" s="8">
        <v>44991</v>
      </c>
      <c r="G254" s="9">
        <v>1130.8</v>
      </c>
      <c r="H254" s="9">
        <v>6270.8</v>
      </c>
      <c r="I254" t="s">
        <v>22</v>
      </c>
    </row>
    <row r="255" spans="1:9" x14ac:dyDescent="0.3">
      <c r="A255">
        <v>254</v>
      </c>
      <c r="B255" s="8">
        <v>44940</v>
      </c>
      <c r="C255" s="9">
        <v>5160</v>
      </c>
      <c r="D255" t="s">
        <v>23</v>
      </c>
      <c r="E255" t="s">
        <v>13</v>
      </c>
      <c r="F255" s="8">
        <v>45000</v>
      </c>
      <c r="G255" s="9">
        <v>1135.2</v>
      </c>
      <c r="H255" s="9">
        <v>6295.2</v>
      </c>
      <c r="I255" t="s">
        <v>22</v>
      </c>
    </row>
    <row r="256" spans="1:9" x14ac:dyDescent="0.3">
      <c r="A256">
        <v>255</v>
      </c>
      <c r="B256" s="8">
        <v>44933</v>
      </c>
      <c r="C256" s="9">
        <v>5180</v>
      </c>
      <c r="D256" t="s">
        <v>10</v>
      </c>
      <c r="E256" t="s">
        <v>14</v>
      </c>
      <c r="F256" s="8">
        <v>44993</v>
      </c>
      <c r="G256" s="9">
        <v>1139.5999999999999</v>
      </c>
      <c r="H256" s="9">
        <v>6319.6</v>
      </c>
      <c r="I256" t="s">
        <v>22</v>
      </c>
    </row>
    <row r="257" spans="1:9" x14ac:dyDescent="0.3">
      <c r="A257">
        <v>256</v>
      </c>
      <c r="B257" s="8">
        <v>44940</v>
      </c>
      <c r="C257" s="9">
        <v>5200</v>
      </c>
      <c r="D257" t="s">
        <v>3</v>
      </c>
      <c r="E257" t="s">
        <v>15</v>
      </c>
      <c r="F257" s="8">
        <v>45000</v>
      </c>
      <c r="G257" s="9">
        <v>1144</v>
      </c>
      <c r="H257" s="9">
        <v>6344</v>
      </c>
      <c r="I257" t="s">
        <v>22</v>
      </c>
    </row>
    <row r="258" spans="1:9" x14ac:dyDescent="0.3">
      <c r="A258">
        <v>257</v>
      </c>
      <c r="B258" s="8">
        <v>44940</v>
      </c>
      <c r="C258" s="9">
        <v>5220</v>
      </c>
      <c r="D258" t="s">
        <v>4</v>
      </c>
      <c r="E258" t="s">
        <v>13</v>
      </c>
      <c r="F258" s="8">
        <v>45000</v>
      </c>
      <c r="G258" s="9">
        <v>1148.4000000000001</v>
      </c>
      <c r="H258" s="9">
        <v>6368.4</v>
      </c>
      <c r="I258" t="s">
        <v>22</v>
      </c>
    </row>
    <row r="259" spans="1:9" x14ac:dyDescent="0.3">
      <c r="A259">
        <v>258</v>
      </c>
      <c r="B259" s="8">
        <v>44940</v>
      </c>
      <c r="C259" s="9">
        <v>5240</v>
      </c>
      <c r="D259" t="s">
        <v>5</v>
      </c>
      <c r="E259" t="s">
        <v>13</v>
      </c>
      <c r="F259" s="8">
        <v>45000</v>
      </c>
      <c r="G259" s="9">
        <v>1152.8</v>
      </c>
      <c r="H259" s="9">
        <v>6392.8</v>
      </c>
      <c r="I259" t="s">
        <v>22</v>
      </c>
    </row>
    <row r="260" spans="1:9" x14ac:dyDescent="0.3">
      <c r="A260">
        <v>259</v>
      </c>
      <c r="B260" s="8">
        <v>44930</v>
      </c>
      <c r="C260" s="9">
        <v>5260</v>
      </c>
      <c r="D260" t="s">
        <v>6</v>
      </c>
      <c r="E260" t="s">
        <v>15</v>
      </c>
      <c r="F260" s="8">
        <v>44990</v>
      </c>
      <c r="G260" s="9">
        <v>1157.2</v>
      </c>
      <c r="H260" s="9">
        <v>6417.2</v>
      </c>
      <c r="I260" t="s">
        <v>22</v>
      </c>
    </row>
    <row r="261" spans="1:9" x14ac:dyDescent="0.3">
      <c r="A261">
        <v>260</v>
      </c>
      <c r="B261" s="8">
        <v>44932</v>
      </c>
      <c r="C261" s="9">
        <v>5280</v>
      </c>
      <c r="D261" t="s">
        <v>3</v>
      </c>
      <c r="E261" t="s">
        <v>12</v>
      </c>
      <c r="F261" s="8">
        <v>44992</v>
      </c>
      <c r="G261" s="9">
        <v>1161.5999999999999</v>
      </c>
      <c r="H261" s="9">
        <v>6441.6</v>
      </c>
      <c r="I261" t="s">
        <v>22</v>
      </c>
    </row>
    <row r="262" spans="1:9" x14ac:dyDescent="0.3">
      <c r="A262">
        <v>261</v>
      </c>
      <c r="B262" s="8">
        <v>44937</v>
      </c>
      <c r="C262" s="9">
        <v>5300</v>
      </c>
      <c r="D262" t="s">
        <v>7</v>
      </c>
      <c r="E262" t="s">
        <v>14</v>
      </c>
      <c r="F262" s="8">
        <v>44997</v>
      </c>
      <c r="G262" s="9">
        <v>1166</v>
      </c>
      <c r="H262" s="9">
        <v>6466</v>
      </c>
      <c r="I262" t="s">
        <v>22</v>
      </c>
    </row>
    <row r="263" spans="1:9" x14ac:dyDescent="0.3">
      <c r="A263">
        <v>262</v>
      </c>
      <c r="B263" s="8">
        <v>44938</v>
      </c>
      <c r="C263" s="9">
        <v>5320</v>
      </c>
      <c r="D263" t="s">
        <v>3</v>
      </c>
      <c r="E263" t="s">
        <v>14</v>
      </c>
      <c r="F263" s="8">
        <v>44998</v>
      </c>
      <c r="G263" s="9">
        <v>1170.4000000000001</v>
      </c>
      <c r="H263" s="9">
        <v>6490.4</v>
      </c>
      <c r="I263" t="s">
        <v>22</v>
      </c>
    </row>
    <row r="264" spans="1:9" x14ac:dyDescent="0.3">
      <c r="A264">
        <v>263</v>
      </c>
      <c r="B264" s="8">
        <v>44937</v>
      </c>
      <c r="C264" s="9">
        <v>5340</v>
      </c>
      <c r="D264" t="s">
        <v>6</v>
      </c>
      <c r="E264" t="s">
        <v>14</v>
      </c>
      <c r="F264" s="8">
        <v>44997</v>
      </c>
      <c r="G264" s="9">
        <v>1174.8</v>
      </c>
      <c r="H264" s="9">
        <v>6514.8</v>
      </c>
      <c r="I264" t="s">
        <v>22</v>
      </c>
    </row>
    <row r="265" spans="1:9" x14ac:dyDescent="0.3">
      <c r="A265">
        <v>264</v>
      </c>
      <c r="B265" s="8">
        <v>44932</v>
      </c>
      <c r="C265" s="9">
        <v>5360</v>
      </c>
      <c r="D265" t="s">
        <v>8</v>
      </c>
      <c r="E265" t="s">
        <v>12</v>
      </c>
      <c r="F265" s="8">
        <v>44992</v>
      </c>
      <c r="G265" s="9">
        <v>1179.2</v>
      </c>
      <c r="H265" s="9">
        <v>6539.2</v>
      </c>
      <c r="I265" t="s">
        <v>22</v>
      </c>
    </row>
    <row r="266" spans="1:9" x14ac:dyDescent="0.3">
      <c r="A266">
        <v>265</v>
      </c>
      <c r="B266" s="8">
        <v>44929</v>
      </c>
      <c r="C266" s="9">
        <v>5380</v>
      </c>
      <c r="D266" t="s">
        <v>23</v>
      </c>
      <c r="E266" t="s">
        <v>13</v>
      </c>
      <c r="F266" s="8">
        <v>44989</v>
      </c>
      <c r="G266" s="9">
        <v>1183.5999999999999</v>
      </c>
      <c r="H266" s="9">
        <v>6563.6</v>
      </c>
      <c r="I266" t="s">
        <v>22</v>
      </c>
    </row>
    <row r="267" spans="1:9" x14ac:dyDescent="0.3">
      <c r="A267">
        <v>266</v>
      </c>
      <c r="B267" s="8">
        <v>44935</v>
      </c>
      <c r="C267" s="9">
        <v>5400</v>
      </c>
      <c r="D267" t="s">
        <v>23</v>
      </c>
      <c r="E267" t="s">
        <v>13</v>
      </c>
      <c r="F267" s="8">
        <v>44995</v>
      </c>
      <c r="G267" s="9">
        <v>1188</v>
      </c>
      <c r="H267" s="9">
        <v>6588</v>
      </c>
      <c r="I267" t="s">
        <v>22</v>
      </c>
    </row>
    <row r="268" spans="1:9" x14ac:dyDescent="0.3">
      <c r="A268">
        <v>267</v>
      </c>
      <c r="B268" s="8">
        <v>44932</v>
      </c>
      <c r="C268" s="9">
        <v>5420</v>
      </c>
      <c r="D268" t="s">
        <v>8</v>
      </c>
      <c r="E268" t="s">
        <v>12</v>
      </c>
      <c r="F268" s="8">
        <v>44992</v>
      </c>
      <c r="G268" s="9">
        <v>1192.4000000000001</v>
      </c>
      <c r="H268" s="9">
        <v>6612.4</v>
      </c>
      <c r="I268" t="s">
        <v>22</v>
      </c>
    </row>
    <row r="269" spans="1:9" x14ac:dyDescent="0.3">
      <c r="A269">
        <v>268</v>
      </c>
      <c r="B269" s="8">
        <v>44935</v>
      </c>
      <c r="C269" s="9">
        <v>5440</v>
      </c>
      <c r="D269" t="s">
        <v>4</v>
      </c>
      <c r="E269" t="s">
        <v>13</v>
      </c>
      <c r="F269" s="8">
        <v>44995</v>
      </c>
      <c r="G269" s="9">
        <v>1196.8</v>
      </c>
      <c r="H269" s="9">
        <v>6636.8</v>
      </c>
      <c r="I269" t="s">
        <v>22</v>
      </c>
    </row>
    <row r="270" spans="1:9" x14ac:dyDescent="0.3">
      <c r="A270">
        <v>269</v>
      </c>
      <c r="B270" s="8">
        <v>44933</v>
      </c>
      <c r="C270" s="9">
        <v>5460</v>
      </c>
      <c r="D270" t="s">
        <v>5</v>
      </c>
      <c r="E270" t="s">
        <v>14</v>
      </c>
      <c r="F270" s="8">
        <v>44993</v>
      </c>
      <c r="G270" s="9">
        <v>1201.2</v>
      </c>
      <c r="H270" s="9">
        <v>6661.2</v>
      </c>
      <c r="I270" t="s">
        <v>22</v>
      </c>
    </row>
    <row r="271" spans="1:9" x14ac:dyDescent="0.3">
      <c r="A271">
        <v>270</v>
      </c>
      <c r="B271" s="8">
        <v>44941</v>
      </c>
      <c r="C271" s="9">
        <v>5480</v>
      </c>
      <c r="D271" t="s">
        <v>8</v>
      </c>
      <c r="E271" t="s">
        <v>15</v>
      </c>
      <c r="F271" s="8">
        <v>45001</v>
      </c>
      <c r="G271" s="9">
        <v>1205.5999999999999</v>
      </c>
      <c r="H271" s="9">
        <v>6685.6</v>
      </c>
      <c r="I271" t="s">
        <v>22</v>
      </c>
    </row>
    <row r="272" spans="1:9" x14ac:dyDescent="0.3">
      <c r="A272">
        <v>271</v>
      </c>
      <c r="B272" s="8">
        <v>44954</v>
      </c>
      <c r="C272" s="9">
        <v>5500</v>
      </c>
      <c r="D272" t="s">
        <v>23</v>
      </c>
      <c r="E272" t="s">
        <v>13</v>
      </c>
      <c r="F272" s="8">
        <v>45014</v>
      </c>
      <c r="G272" s="9">
        <v>1210</v>
      </c>
      <c r="H272" s="9">
        <v>6710</v>
      </c>
      <c r="I272" t="s">
        <v>25</v>
      </c>
    </row>
    <row r="273" spans="1:9" x14ac:dyDescent="0.3">
      <c r="A273">
        <v>272</v>
      </c>
      <c r="B273" s="8">
        <v>44931</v>
      </c>
      <c r="C273" s="9">
        <v>5520</v>
      </c>
      <c r="D273" t="s">
        <v>10</v>
      </c>
      <c r="E273" t="s">
        <v>13</v>
      </c>
      <c r="F273" s="8">
        <v>44991</v>
      </c>
      <c r="G273" s="9">
        <v>1214.4000000000001</v>
      </c>
      <c r="H273" s="9">
        <v>6734.4</v>
      </c>
      <c r="I273" t="s">
        <v>22</v>
      </c>
    </row>
    <row r="274" spans="1:9" x14ac:dyDescent="0.3">
      <c r="A274">
        <v>273</v>
      </c>
      <c r="B274" s="8">
        <v>44938</v>
      </c>
      <c r="C274" s="9">
        <v>5540</v>
      </c>
      <c r="D274" t="s">
        <v>3</v>
      </c>
      <c r="E274" t="s">
        <v>15</v>
      </c>
      <c r="F274" s="8">
        <v>44998</v>
      </c>
      <c r="G274" s="9">
        <v>1218.8</v>
      </c>
      <c r="H274" s="9">
        <v>6758.8</v>
      </c>
      <c r="I274" t="s">
        <v>22</v>
      </c>
    </row>
    <row r="275" spans="1:9" x14ac:dyDescent="0.3">
      <c r="A275">
        <v>274</v>
      </c>
      <c r="B275" s="8">
        <v>44928</v>
      </c>
      <c r="C275" s="9">
        <v>5560</v>
      </c>
      <c r="D275" t="s">
        <v>4</v>
      </c>
      <c r="E275" t="s">
        <v>12</v>
      </c>
      <c r="F275" s="8">
        <v>44988</v>
      </c>
      <c r="G275" s="9">
        <v>1223.2</v>
      </c>
      <c r="H275" s="9">
        <v>6783.2</v>
      </c>
      <c r="I275" t="s">
        <v>22</v>
      </c>
    </row>
    <row r="276" spans="1:9" x14ac:dyDescent="0.3">
      <c r="A276">
        <v>275</v>
      </c>
      <c r="B276" s="8">
        <v>44928</v>
      </c>
      <c r="C276" s="9">
        <v>5580</v>
      </c>
      <c r="D276" t="s">
        <v>5</v>
      </c>
      <c r="E276" t="s">
        <v>14</v>
      </c>
      <c r="F276" s="8">
        <v>44988</v>
      </c>
      <c r="G276" s="9">
        <v>1227.5999999999999</v>
      </c>
      <c r="H276" s="9">
        <v>6807.6</v>
      </c>
      <c r="I276" t="s">
        <v>22</v>
      </c>
    </row>
    <row r="277" spans="1:9" x14ac:dyDescent="0.3">
      <c r="A277">
        <v>276</v>
      </c>
      <c r="B277" s="8">
        <v>44933</v>
      </c>
      <c r="C277" s="9">
        <v>5600</v>
      </c>
      <c r="D277" t="s">
        <v>6</v>
      </c>
      <c r="E277" t="s">
        <v>14</v>
      </c>
      <c r="F277" s="8">
        <v>44993</v>
      </c>
      <c r="G277" s="9">
        <v>1232</v>
      </c>
      <c r="H277" s="9">
        <v>6832</v>
      </c>
      <c r="I277" t="s">
        <v>22</v>
      </c>
    </row>
    <row r="278" spans="1:9" x14ac:dyDescent="0.3">
      <c r="A278">
        <v>277</v>
      </c>
      <c r="B278" s="8">
        <v>44939</v>
      </c>
      <c r="C278" s="9">
        <v>5620</v>
      </c>
      <c r="D278" t="s">
        <v>3</v>
      </c>
      <c r="E278" t="s">
        <v>14</v>
      </c>
      <c r="F278" s="8">
        <v>44999</v>
      </c>
      <c r="G278" s="9">
        <v>1236.4000000000001</v>
      </c>
      <c r="H278" s="9">
        <v>6856.4</v>
      </c>
      <c r="I278" t="s">
        <v>22</v>
      </c>
    </row>
    <row r="279" spans="1:9" x14ac:dyDescent="0.3">
      <c r="A279">
        <v>278</v>
      </c>
      <c r="B279" s="8">
        <v>44935</v>
      </c>
      <c r="C279" s="9">
        <v>5640</v>
      </c>
      <c r="D279" t="s">
        <v>7</v>
      </c>
      <c r="E279" t="s">
        <v>12</v>
      </c>
      <c r="F279" s="8">
        <v>44995</v>
      </c>
      <c r="G279" s="9">
        <v>1240.8</v>
      </c>
      <c r="H279" s="9">
        <v>6880.8</v>
      </c>
      <c r="I279" t="s">
        <v>22</v>
      </c>
    </row>
    <row r="280" spans="1:9" x14ac:dyDescent="0.3">
      <c r="A280">
        <v>279</v>
      </c>
      <c r="B280" s="8">
        <v>44951</v>
      </c>
      <c r="C280" s="9">
        <v>5660</v>
      </c>
      <c r="D280" t="s">
        <v>3</v>
      </c>
      <c r="E280" t="s">
        <v>13</v>
      </c>
      <c r="F280" s="8">
        <v>45011</v>
      </c>
      <c r="G280" s="9">
        <v>1245.2</v>
      </c>
      <c r="H280" s="9">
        <v>6905.2</v>
      </c>
      <c r="I280" t="s">
        <v>25</v>
      </c>
    </row>
    <row r="281" spans="1:9" x14ac:dyDescent="0.3">
      <c r="A281">
        <v>280</v>
      </c>
      <c r="B281" s="8">
        <v>44935</v>
      </c>
      <c r="C281" s="9">
        <v>5680</v>
      </c>
      <c r="D281" t="s">
        <v>6</v>
      </c>
      <c r="E281" t="s">
        <v>13</v>
      </c>
      <c r="F281" s="8">
        <v>44995</v>
      </c>
      <c r="G281" s="9">
        <v>1249.5999999999999</v>
      </c>
      <c r="H281" s="9">
        <v>6929.6</v>
      </c>
      <c r="I281" t="s">
        <v>22</v>
      </c>
    </row>
    <row r="282" spans="1:9" x14ac:dyDescent="0.3">
      <c r="A282">
        <v>281</v>
      </c>
      <c r="B282" s="8">
        <v>44927</v>
      </c>
      <c r="C282" s="9">
        <v>5700</v>
      </c>
      <c r="D282" t="s">
        <v>8</v>
      </c>
      <c r="E282" t="s">
        <v>12</v>
      </c>
      <c r="F282" s="8">
        <v>44987</v>
      </c>
      <c r="G282" s="9">
        <v>1254</v>
      </c>
      <c r="H282" s="9">
        <v>6954</v>
      </c>
      <c r="I282" t="s">
        <v>22</v>
      </c>
    </row>
    <row r="283" spans="1:9" x14ac:dyDescent="0.3">
      <c r="A283">
        <v>282</v>
      </c>
      <c r="B283" s="8">
        <v>44930</v>
      </c>
      <c r="C283" s="9">
        <v>5720</v>
      </c>
      <c r="D283" t="s">
        <v>23</v>
      </c>
      <c r="E283" t="s">
        <v>13</v>
      </c>
      <c r="F283" s="8">
        <v>44990</v>
      </c>
      <c r="G283" s="9">
        <v>1258.4000000000001</v>
      </c>
      <c r="H283" s="9">
        <v>6978.4</v>
      </c>
      <c r="I283" t="s">
        <v>22</v>
      </c>
    </row>
    <row r="284" spans="1:9" x14ac:dyDescent="0.3">
      <c r="A284">
        <v>283</v>
      </c>
      <c r="B284" s="8">
        <v>44939</v>
      </c>
      <c r="C284" s="9">
        <v>5740</v>
      </c>
      <c r="D284" t="s">
        <v>23</v>
      </c>
      <c r="E284" t="s">
        <v>14</v>
      </c>
      <c r="F284" s="8">
        <v>44999</v>
      </c>
      <c r="G284" s="9">
        <v>1262.8</v>
      </c>
      <c r="H284" s="9">
        <v>7002.8</v>
      </c>
      <c r="I284" t="s">
        <v>22</v>
      </c>
    </row>
    <row r="285" spans="1:9" x14ac:dyDescent="0.3">
      <c r="A285">
        <v>284</v>
      </c>
      <c r="B285" s="8">
        <v>44930</v>
      </c>
      <c r="C285" s="9">
        <v>5760</v>
      </c>
      <c r="D285" t="s">
        <v>8</v>
      </c>
      <c r="E285" t="s">
        <v>15</v>
      </c>
      <c r="F285" s="8">
        <v>44990</v>
      </c>
      <c r="G285" s="9">
        <v>1267.2</v>
      </c>
      <c r="H285" s="9">
        <v>7027.2</v>
      </c>
      <c r="I285" t="s">
        <v>22</v>
      </c>
    </row>
    <row r="286" spans="1:9" x14ac:dyDescent="0.3">
      <c r="A286">
        <v>285</v>
      </c>
      <c r="B286" s="8">
        <v>44940</v>
      </c>
      <c r="C286" s="9">
        <v>5780</v>
      </c>
      <c r="D286" t="s">
        <v>4</v>
      </c>
      <c r="E286" t="s">
        <v>13</v>
      </c>
      <c r="F286" s="8">
        <v>45000</v>
      </c>
      <c r="G286" s="9">
        <v>1271.5999999999999</v>
      </c>
      <c r="H286" s="9">
        <v>7051.6</v>
      </c>
      <c r="I286" t="s">
        <v>22</v>
      </c>
    </row>
    <row r="287" spans="1:9" x14ac:dyDescent="0.3">
      <c r="A287">
        <v>286</v>
      </c>
      <c r="B287" s="8">
        <v>44934</v>
      </c>
      <c r="C287" s="9">
        <v>5800</v>
      </c>
      <c r="D287" t="s">
        <v>5</v>
      </c>
      <c r="E287" t="s">
        <v>13</v>
      </c>
      <c r="F287" s="8">
        <v>44994</v>
      </c>
      <c r="G287" s="9">
        <v>1276</v>
      </c>
      <c r="H287" s="9">
        <v>7076</v>
      </c>
      <c r="I287" t="s">
        <v>22</v>
      </c>
    </row>
    <row r="288" spans="1:9" x14ac:dyDescent="0.3">
      <c r="A288">
        <v>287</v>
      </c>
      <c r="B288" s="8">
        <v>44939</v>
      </c>
      <c r="C288" s="9">
        <v>5820</v>
      </c>
      <c r="D288" t="s">
        <v>8</v>
      </c>
      <c r="E288" t="s">
        <v>15</v>
      </c>
      <c r="F288" s="8">
        <v>44999</v>
      </c>
      <c r="G288" s="9">
        <v>1280.4000000000001</v>
      </c>
      <c r="H288" s="9">
        <v>7100.4</v>
      </c>
      <c r="I288" t="s">
        <v>22</v>
      </c>
    </row>
    <row r="289" spans="1:9" x14ac:dyDescent="0.3">
      <c r="A289">
        <v>288</v>
      </c>
      <c r="B289" s="8">
        <v>44939</v>
      </c>
      <c r="C289" s="9">
        <v>5840</v>
      </c>
      <c r="D289" t="s">
        <v>23</v>
      </c>
      <c r="E289" t="s">
        <v>12</v>
      </c>
      <c r="F289" s="8">
        <v>44999</v>
      </c>
      <c r="G289" s="9">
        <v>1284.8</v>
      </c>
      <c r="H289" s="9">
        <v>7124.8</v>
      </c>
      <c r="I289" t="s">
        <v>22</v>
      </c>
    </row>
    <row r="290" spans="1:9" x14ac:dyDescent="0.3">
      <c r="A290">
        <v>289</v>
      </c>
      <c r="B290" s="8">
        <v>44934</v>
      </c>
      <c r="C290" s="9">
        <v>5860</v>
      </c>
      <c r="D290" t="s">
        <v>10</v>
      </c>
      <c r="E290" t="s">
        <v>14</v>
      </c>
      <c r="F290" s="8">
        <v>44994</v>
      </c>
      <c r="G290" s="9">
        <v>1289.2</v>
      </c>
      <c r="H290" s="9">
        <v>7149.2</v>
      </c>
      <c r="I290" t="s">
        <v>22</v>
      </c>
    </row>
    <row r="291" spans="1:9" x14ac:dyDescent="0.3">
      <c r="A291">
        <v>290</v>
      </c>
      <c r="B291" s="8">
        <v>44936</v>
      </c>
      <c r="C291" s="9">
        <v>5880</v>
      </c>
      <c r="D291" t="s">
        <v>3</v>
      </c>
      <c r="E291" t="s">
        <v>14</v>
      </c>
      <c r="F291" s="8">
        <v>44996</v>
      </c>
      <c r="G291" s="9">
        <v>1293.5999999999999</v>
      </c>
      <c r="H291" s="9">
        <v>7173.6</v>
      </c>
      <c r="I291" t="s">
        <v>22</v>
      </c>
    </row>
    <row r="292" spans="1:9" x14ac:dyDescent="0.3">
      <c r="A292">
        <v>291</v>
      </c>
      <c r="B292" s="8">
        <v>44937</v>
      </c>
      <c r="C292" s="9">
        <v>5900</v>
      </c>
      <c r="D292" t="s">
        <v>4</v>
      </c>
      <c r="E292" t="s">
        <v>14</v>
      </c>
      <c r="F292" s="8">
        <v>44997</v>
      </c>
      <c r="G292" s="9">
        <v>1298</v>
      </c>
      <c r="H292" s="9">
        <v>7198</v>
      </c>
      <c r="I292" t="s">
        <v>22</v>
      </c>
    </row>
    <row r="293" spans="1:9" x14ac:dyDescent="0.3">
      <c r="A293">
        <v>292</v>
      </c>
      <c r="B293" s="8">
        <v>44941</v>
      </c>
      <c r="C293" s="9">
        <v>5920</v>
      </c>
      <c r="D293" t="s">
        <v>5</v>
      </c>
      <c r="E293" t="s">
        <v>12</v>
      </c>
      <c r="F293" s="8">
        <v>45001</v>
      </c>
      <c r="G293" s="9">
        <v>1302.4000000000001</v>
      </c>
      <c r="H293" s="9">
        <v>7222.4</v>
      </c>
      <c r="I293" t="s">
        <v>22</v>
      </c>
    </row>
    <row r="294" spans="1:9" x14ac:dyDescent="0.3">
      <c r="A294">
        <v>293</v>
      </c>
      <c r="B294" s="8">
        <v>44940</v>
      </c>
      <c r="C294" s="9">
        <v>5940</v>
      </c>
      <c r="D294" t="s">
        <v>6</v>
      </c>
      <c r="E294" t="s">
        <v>13</v>
      </c>
      <c r="F294" s="8">
        <v>45000</v>
      </c>
      <c r="G294" s="9">
        <v>1306.8</v>
      </c>
      <c r="H294" s="9">
        <v>7246.8</v>
      </c>
      <c r="I294" t="s">
        <v>22</v>
      </c>
    </row>
    <row r="295" spans="1:9" x14ac:dyDescent="0.3">
      <c r="A295">
        <v>294</v>
      </c>
      <c r="B295" s="8">
        <v>44929</v>
      </c>
      <c r="C295" s="9">
        <v>5960</v>
      </c>
      <c r="D295" t="s">
        <v>3</v>
      </c>
      <c r="E295" t="s">
        <v>13</v>
      </c>
      <c r="F295" s="8">
        <v>44989</v>
      </c>
      <c r="G295" s="9">
        <v>1311.2</v>
      </c>
      <c r="H295" s="9">
        <v>7271.2</v>
      </c>
      <c r="I295" t="s">
        <v>22</v>
      </c>
    </row>
    <row r="296" spans="1:9" x14ac:dyDescent="0.3">
      <c r="A296">
        <v>295</v>
      </c>
      <c r="B296" s="8">
        <v>44932</v>
      </c>
      <c r="C296" s="9">
        <v>300</v>
      </c>
      <c r="D296" t="s">
        <v>7</v>
      </c>
      <c r="E296" t="s">
        <v>12</v>
      </c>
      <c r="F296" s="8">
        <v>44992</v>
      </c>
      <c r="G296" s="9">
        <v>66</v>
      </c>
      <c r="H296" s="9">
        <v>366</v>
      </c>
      <c r="I296" t="s">
        <v>22</v>
      </c>
    </row>
    <row r="297" spans="1:9" x14ac:dyDescent="0.3">
      <c r="A297">
        <v>296</v>
      </c>
      <c r="B297" s="8">
        <v>44930</v>
      </c>
      <c r="C297" s="9">
        <v>500</v>
      </c>
      <c r="D297" t="s">
        <v>3</v>
      </c>
      <c r="E297" t="s">
        <v>13</v>
      </c>
      <c r="F297" s="8">
        <v>44990</v>
      </c>
      <c r="G297" s="9">
        <v>110</v>
      </c>
      <c r="H297" s="9">
        <v>610</v>
      </c>
      <c r="I297" t="s">
        <v>22</v>
      </c>
    </row>
    <row r="298" spans="1:9" x14ac:dyDescent="0.3">
      <c r="A298">
        <v>297</v>
      </c>
      <c r="B298" s="8">
        <v>44951</v>
      </c>
      <c r="C298" s="9">
        <v>700</v>
      </c>
      <c r="D298" t="s">
        <v>6</v>
      </c>
      <c r="E298" t="s">
        <v>14</v>
      </c>
      <c r="F298" s="8">
        <v>45011</v>
      </c>
      <c r="G298" s="9">
        <v>154</v>
      </c>
      <c r="H298" s="9">
        <v>854</v>
      </c>
      <c r="I298" t="s">
        <v>25</v>
      </c>
    </row>
    <row r="299" spans="1:9" x14ac:dyDescent="0.3">
      <c r="A299">
        <v>298</v>
      </c>
      <c r="B299" s="8">
        <v>44937</v>
      </c>
      <c r="C299" s="9">
        <v>900</v>
      </c>
      <c r="D299" t="s">
        <v>8</v>
      </c>
      <c r="E299" t="s">
        <v>15</v>
      </c>
      <c r="F299" s="8">
        <v>44997</v>
      </c>
      <c r="G299" s="9">
        <v>198</v>
      </c>
      <c r="H299" s="9">
        <v>1098</v>
      </c>
      <c r="I299" t="s">
        <v>22</v>
      </c>
    </row>
    <row r="300" spans="1:9" x14ac:dyDescent="0.3">
      <c r="A300">
        <v>299</v>
      </c>
      <c r="B300" s="8">
        <v>44938</v>
      </c>
      <c r="C300" s="9">
        <v>1100</v>
      </c>
      <c r="D300" t="s">
        <v>23</v>
      </c>
      <c r="E300" t="s">
        <v>13</v>
      </c>
      <c r="F300" s="8">
        <v>44998</v>
      </c>
      <c r="G300" s="9">
        <v>242</v>
      </c>
      <c r="H300" s="9">
        <v>1342</v>
      </c>
      <c r="I300" t="s">
        <v>22</v>
      </c>
    </row>
    <row r="301" spans="1:9" x14ac:dyDescent="0.3">
      <c r="A301">
        <v>300</v>
      </c>
      <c r="B301" s="8">
        <v>44930</v>
      </c>
      <c r="C301" s="9">
        <v>1300</v>
      </c>
      <c r="D301" t="s">
        <v>23</v>
      </c>
      <c r="E301" t="s">
        <v>13</v>
      </c>
      <c r="F301" s="8">
        <v>44990</v>
      </c>
      <c r="G301" s="9">
        <v>286</v>
      </c>
      <c r="H301" s="9">
        <v>1586</v>
      </c>
      <c r="I301" t="s">
        <v>22</v>
      </c>
    </row>
    <row r="302" spans="1:9" x14ac:dyDescent="0.3">
      <c r="A302">
        <v>301</v>
      </c>
      <c r="B302" s="8">
        <v>44940</v>
      </c>
      <c r="C302" s="9">
        <v>1500</v>
      </c>
      <c r="D302" t="s">
        <v>8</v>
      </c>
      <c r="E302" t="s">
        <v>15</v>
      </c>
      <c r="F302" s="8">
        <v>45000</v>
      </c>
      <c r="G302" s="9">
        <v>330</v>
      </c>
      <c r="H302" s="9">
        <v>1830</v>
      </c>
      <c r="I302" t="s">
        <v>22</v>
      </c>
    </row>
    <row r="303" spans="1:9" x14ac:dyDescent="0.3">
      <c r="A303">
        <v>302</v>
      </c>
      <c r="B303" s="8">
        <v>44929</v>
      </c>
      <c r="C303" s="9">
        <v>1700</v>
      </c>
      <c r="D303" t="s">
        <v>4</v>
      </c>
      <c r="E303" t="s">
        <v>12</v>
      </c>
      <c r="F303" s="8">
        <v>44989</v>
      </c>
      <c r="G303" s="9">
        <v>374</v>
      </c>
      <c r="H303" s="9">
        <v>2074</v>
      </c>
      <c r="I303" t="s">
        <v>22</v>
      </c>
    </row>
    <row r="304" spans="1:9" x14ac:dyDescent="0.3">
      <c r="A304">
        <v>303</v>
      </c>
      <c r="B304" s="8">
        <v>44933</v>
      </c>
      <c r="C304" s="9">
        <v>1900</v>
      </c>
      <c r="D304" t="s">
        <v>5</v>
      </c>
      <c r="E304" t="s">
        <v>14</v>
      </c>
      <c r="F304" s="8">
        <v>44993</v>
      </c>
      <c r="G304" s="9">
        <v>418</v>
      </c>
      <c r="H304" s="9">
        <v>2318</v>
      </c>
      <c r="I304" t="s">
        <v>22</v>
      </c>
    </row>
    <row r="305" spans="1:9" x14ac:dyDescent="0.3">
      <c r="A305">
        <v>304</v>
      </c>
      <c r="B305" s="8">
        <v>44932</v>
      </c>
      <c r="C305" s="9">
        <v>2100</v>
      </c>
      <c r="D305" t="s">
        <v>8</v>
      </c>
      <c r="E305" t="s">
        <v>14</v>
      </c>
      <c r="F305" s="8">
        <v>44992</v>
      </c>
      <c r="G305" s="9">
        <v>462</v>
      </c>
      <c r="H305" s="9">
        <v>2562</v>
      </c>
      <c r="I305" t="s">
        <v>22</v>
      </c>
    </row>
    <row r="306" spans="1:9" x14ac:dyDescent="0.3">
      <c r="A306">
        <v>305</v>
      </c>
      <c r="B306" s="8">
        <v>44954</v>
      </c>
      <c r="C306" s="9">
        <v>2300</v>
      </c>
      <c r="D306" t="s">
        <v>23</v>
      </c>
      <c r="E306" t="s">
        <v>14</v>
      </c>
      <c r="F306" s="8">
        <v>45014</v>
      </c>
      <c r="G306" s="9">
        <v>506</v>
      </c>
      <c r="H306" s="9">
        <v>2806</v>
      </c>
      <c r="I306" t="s">
        <v>25</v>
      </c>
    </row>
    <row r="307" spans="1:9" x14ac:dyDescent="0.3">
      <c r="A307">
        <v>306</v>
      </c>
      <c r="B307" s="8">
        <v>44931</v>
      </c>
      <c r="C307" s="9">
        <v>2500</v>
      </c>
      <c r="D307" t="s">
        <v>10</v>
      </c>
      <c r="E307" t="s">
        <v>12</v>
      </c>
      <c r="F307" s="8">
        <v>44991</v>
      </c>
      <c r="G307" s="9">
        <v>550</v>
      </c>
      <c r="H307" s="9">
        <v>3050</v>
      </c>
      <c r="I307" t="s">
        <v>22</v>
      </c>
    </row>
    <row r="308" spans="1:9" x14ac:dyDescent="0.3">
      <c r="A308">
        <v>307</v>
      </c>
      <c r="B308" s="8">
        <v>44933</v>
      </c>
      <c r="C308" s="9">
        <v>2700</v>
      </c>
      <c r="D308" t="s">
        <v>3</v>
      </c>
      <c r="E308" t="s">
        <v>13</v>
      </c>
      <c r="F308" s="8">
        <v>44993</v>
      </c>
      <c r="G308" s="9">
        <v>594</v>
      </c>
      <c r="H308" s="9">
        <v>3294</v>
      </c>
      <c r="I308" t="s">
        <v>22</v>
      </c>
    </row>
    <row r="309" spans="1:9" x14ac:dyDescent="0.3">
      <c r="A309">
        <v>308</v>
      </c>
      <c r="B309" s="8">
        <v>44932</v>
      </c>
      <c r="C309" s="9">
        <v>2900</v>
      </c>
      <c r="D309" t="s">
        <v>4</v>
      </c>
      <c r="E309" t="s">
        <v>13</v>
      </c>
      <c r="F309" s="8">
        <v>44992</v>
      </c>
      <c r="G309" s="9">
        <v>638</v>
      </c>
      <c r="H309" s="9">
        <v>3538</v>
      </c>
      <c r="I309" t="s">
        <v>22</v>
      </c>
    </row>
    <row r="310" spans="1:9" x14ac:dyDescent="0.3">
      <c r="A310">
        <v>309</v>
      </c>
      <c r="B310" s="8">
        <v>44940</v>
      </c>
      <c r="C310" s="9">
        <v>200</v>
      </c>
      <c r="D310" t="s">
        <v>5</v>
      </c>
      <c r="E310" t="s">
        <v>12</v>
      </c>
      <c r="F310" s="8">
        <v>45000</v>
      </c>
      <c r="G310" s="9">
        <v>44</v>
      </c>
      <c r="H310" s="9">
        <v>244</v>
      </c>
      <c r="I310" t="s">
        <v>22</v>
      </c>
    </row>
    <row r="311" spans="1:9" x14ac:dyDescent="0.3">
      <c r="A311">
        <v>310</v>
      </c>
      <c r="B311" s="8">
        <v>44951</v>
      </c>
      <c r="C311" s="9">
        <v>250</v>
      </c>
      <c r="D311" t="s">
        <v>6</v>
      </c>
      <c r="E311" t="s">
        <v>13</v>
      </c>
      <c r="F311" s="8">
        <v>45011</v>
      </c>
      <c r="G311" s="9">
        <v>55</v>
      </c>
      <c r="H311" s="9">
        <v>305</v>
      </c>
      <c r="I311" t="s">
        <v>25</v>
      </c>
    </row>
    <row r="312" spans="1:9" x14ac:dyDescent="0.3">
      <c r="A312">
        <v>311</v>
      </c>
      <c r="B312" s="8">
        <v>44931</v>
      </c>
      <c r="C312" s="9">
        <v>300</v>
      </c>
      <c r="D312" t="s">
        <v>3</v>
      </c>
      <c r="E312" t="s">
        <v>14</v>
      </c>
      <c r="F312" s="8">
        <v>44991</v>
      </c>
      <c r="G312" s="9">
        <v>66</v>
      </c>
      <c r="H312" s="9">
        <v>366</v>
      </c>
      <c r="I312" t="s">
        <v>22</v>
      </c>
    </row>
    <row r="313" spans="1:9" x14ac:dyDescent="0.3">
      <c r="A313">
        <v>312</v>
      </c>
      <c r="B313" s="8">
        <v>44931</v>
      </c>
      <c r="C313" s="9">
        <v>350</v>
      </c>
      <c r="D313" t="s">
        <v>7</v>
      </c>
      <c r="E313" t="s">
        <v>15</v>
      </c>
      <c r="F313" s="8">
        <v>44991</v>
      </c>
      <c r="G313" s="9">
        <v>77</v>
      </c>
      <c r="H313" s="9">
        <v>427</v>
      </c>
      <c r="I313" t="s">
        <v>22</v>
      </c>
    </row>
    <row r="314" spans="1:9" x14ac:dyDescent="0.3">
      <c r="A314">
        <v>313</v>
      </c>
      <c r="B314" s="8">
        <v>44929</v>
      </c>
      <c r="C314" s="9">
        <v>400</v>
      </c>
      <c r="D314" t="s">
        <v>3</v>
      </c>
      <c r="E314" t="s">
        <v>13</v>
      </c>
      <c r="F314" s="8">
        <v>44989</v>
      </c>
      <c r="G314" s="9">
        <v>88</v>
      </c>
      <c r="H314" s="9">
        <v>488</v>
      </c>
      <c r="I314" t="s">
        <v>22</v>
      </c>
    </row>
    <row r="315" spans="1:9" x14ac:dyDescent="0.3">
      <c r="A315">
        <v>314</v>
      </c>
      <c r="B315" s="8">
        <v>44954</v>
      </c>
      <c r="C315" s="9">
        <v>450</v>
      </c>
      <c r="D315" t="s">
        <v>6</v>
      </c>
      <c r="E315" t="s">
        <v>13</v>
      </c>
      <c r="F315" s="8">
        <v>45014</v>
      </c>
      <c r="G315" s="9">
        <v>99</v>
      </c>
      <c r="H315" s="9">
        <v>549</v>
      </c>
      <c r="I315" t="s">
        <v>25</v>
      </c>
    </row>
    <row r="316" spans="1:9" x14ac:dyDescent="0.3">
      <c r="A316">
        <v>315</v>
      </c>
      <c r="B316" s="8">
        <v>44927</v>
      </c>
      <c r="C316" s="9">
        <v>500</v>
      </c>
      <c r="D316" t="s">
        <v>8</v>
      </c>
      <c r="E316" t="s">
        <v>15</v>
      </c>
      <c r="F316" s="8">
        <v>44987</v>
      </c>
      <c r="G316" s="9">
        <v>110</v>
      </c>
      <c r="H316" s="9">
        <v>610</v>
      </c>
      <c r="I316" t="s">
        <v>22</v>
      </c>
    </row>
    <row r="317" spans="1:9" x14ac:dyDescent="0.3">
      <c r="A317">
        <v>316</v>
      </c>
      <c r="B317" s="8">
        <v>44927</v>
      </c>
      <c r="C317" s="9">
        <v>550</v>
      </c>
      <c r="D317" t="s">
        <v>23</v>
      </c>
      <c r="E317" t="s">
        <v>12</v>
      </c>
      <c r="F317" s="8">
        <v>44987</v>
      </c>
      <c r="G317" s="9">
        <v>121</v>
      </c>
      <c r="H317" s="9">
        <v>671</v>
      </c>
      <c r="I317" t="s">
        <v>22</v>
      </c>
    </row>
    <row r="318" spans="1:9" x14ac:dyDescent="0.3">
      <c r="A318">
        <v>317</v>
      </c>
      <c r="B318" s="8">
        <v>44935</v>
      </c>
      <c r="C318" s="9">
        <v>600</v>
      </c>
      <c r="D318" t="s">
        <v>23</v>
      </c>
      <c r="E318" t="s">
        <v>14</v>
      </c>
      <c r="F318" s="8">
        <v>44995</v>
      </c>
      <c r="G318" s="9">
        <v>132</v>
      </c>
      <c r="H318" s="9">
        <v>732</v>
      </c>
      <c r="I318" t="s">
        <v>22</v>
      </c>
    </row>
    <row r="319" spans="1:9" x14ac:dyDescent="0.3">
      <c r="A319">
        <v>318</v>
      </c>
      <c r="B319" s="8">
        <v>44940</v>
      </c>
      <c r="C319" s="9">
        <v>650</v>
      </c>
      <c r="D319" t="s">
        <v>8</v>
      </c>
      <c r="E319" t="s">
        <v>14</v>
      </c>
      <c r="F319" s="8">
        <v>45000</v>
      </c>
      <c r="G319" s="9">
        <v>143</v>
      </c>
      <c r="H319" s="9">
        <v>793</v>
      </c>
      <c r="I319" t="s">
        <v>22</v>
      </c>
    </row>
    <row r="320" spans="1:9" x14ac:dyDescent="0.3">
      <c r="A320">
        <v>319</v>
      </c>
      <c r="B320" s="8">
        <v>44933</v>
      </c>
      <c r="C320" s="9">
        <v>700</v>
      </c>
      <c r="D320" t="s">
        <v>4</v>
      </c>
      <c r="E320" t="s">
        <v>14</v>
      </c>
      <c r="F320" s="8">
        <v>44993</v>
      </c>
      <c r="G320" s="9">
        <v>154</v>
      </c>
      <c r="H320" s="9">
        <v>854</v>
      </c>
      <c r="I320" t="s">
        <v>22</v>
      </c>
    </row>
    <row r="321" spans="1:9" x14ac:dyDescent="0.3">
      <c r="A321">
        <v>320</v>
      </c>
      <c r="B321" s="8">
        <v>44931</v>
      </c>
      <c r="C321" s="9">
        <v>750</v>
      </c>
      <c r="D321" t="s">
        <v>5</v>
      </c>
      <c r="E321" t="s">
        <v>12</v>
      </c>
      <c r="F321" s="8">
        <v>44991</v>
      </c>
      <c r="G321" s="9">
        <v>165</v>
      </c>
      <c r="H321" s="9">
        <v>915</v>
      </c>
      <c r="I321" t="s">
        <v>22</v>
      </c>
    </row>
    <row r="322" spans="1:9" x14ac:dyDescent="0.3">
      <c r="A322">
        <v>321</v>
      </c>
      <c r="B322" s="8">
        <v>44936</v>
      </c>
      <c r="C322" s="9">
        <v>800</v>
      </c>
      <c r="D322" t="s">
        <v>8</v>
      </c>
      <c r="E322" t="s">
        <v>13</v>
      </c>
      <c r="F322" s="8">
        <v>44996</v>
      </c>
      <c r="G322" s="9">
        <v>176</v>
      </c>
      <c r="H322" s="9">
        <v>976</v>
      </c>
      <c r="I322" t="s">
        <v>22</v>
      </c>
    </row>
    <row r="323" spans="1:9" x14ac:dyDescent="0.3">
      <c r="A323">
        <v>322</v>
      </c>
      <c r="B323" s="8">
        <v>44932</v>
      </c>
      <c r="C323" s="9">
        <v>850</v>
      </c>
      <c r="D323" t="s">
        <v>23</v>
      </c>
      <c r="E323" t="s">
        <v>13</v>
      </c>
      <c r="F323" s="8">
        <v>44992</v>
      </c>
      <c r="G323" s="9">
        <v>187</v>
      </c>
      <c r="H323" s="9">
        <v>1037</v>
      </c>
      <c r="I323" t="s">
        <v>22</v>
      </c>
    </row>
    <row r="324" spans="1:9" x14ac:dyDescent="0.3">
      <c r="A324">
        <v>323</v>
      </c>
      <c r="B324" s="8">
        <v>44931</v>
      </c>
      <c r="C324" s="9">
        <v>900</v>
      </c>
      <c r="D324" t="s">
        <v>10</v>
      </c>
      <c r="E324" t="s">
        <v>12</v>
      </c>
      <c r="F324" s="8">
        <v>44991</v>
      </c>
      <c r="G324" s="9">
        <v>198</v>
      </c>
      <c r="H324" s="9">
        <v>1098</v>
      </c>
      <c r="I324" t="s">
        <v>22</v>
      </c>
    </row>
    <row r="325" spans="1:9" x14ac:dyDescent="0.3">
      <c r="A325">
        <v>324</v>
      </c>
      <c r="B325" s="8">
        <v>44940</v>
      </c>
      <c r="C325" s="9">
        <v>950</v>
      </c>
      <c r="D325" t="s">
        <v>3</v>
      </c>
      <c r="E325" t="s">
        <v>13</v>
      </c>
      <c r="F325" s="8">
        <v>45000</v>
      </c>
      <c r="G325" s="9">
        <v>209</v>
      </c>
      <c r="H325" s="9">
        <v>1159</v>
      </c>
      <c r="I325" t="s">
        <v>22</v>
      </c>
    </row>
    <row r="326" spans="1:9" x14ac:dyDescent="0.3">
      <c r="A326">
        <v>325</v>
      </c>
      <c r="B326" s="8">
        <v>44931</v>
      </c>
      <c r="C326" s="9">
        <v>1000</v>
      </c>
      <c r="D326" t="s">
        <v>4</v>
      </c>
      <c r="E326" t="s">
        <v>14</v>
      </c>
      <c r="F326" s="8">
        <v>44991</v>
      </c>
      <c r="G326" s="9">
        <v>220</v>
      </c>
      <c r="H326" s="9">
        <v>1220</v>
      </c>
      <c r="I326" t="s">
        <v>22</v>
      </c>
    </row>
    <row r="327" spans="1:9" x14ac:dyDescent="0.3">
      <c r="A327">
        <v>326</v>
      </c>
      <c r="B327" s="8">
        <v>44929</v>
      </c>
      <c r="C327" s="9">
        <v>1050</v>
      </c>
      <c r="D327" t="s">
        <v>5</v>
      </c>
      <c r="E327" t="s">
        <v>15</v>
      </c>
      <c r="F327" s="8">
        <v>44989</v>
      </c>
      <c r="G327" s="9">
        <v>231</v>
      </c>
      <c r="H327" s="9">
        <v>1281</v>
      </c>
      <c r="I327" t="s">
        <v>22</v>
      </c>
    </row>
    <row r="328" spans="1:9" x14ac:dyDescent="0.3">
      <c r="A328">
        <v>327</v>
      </c>
      <c r="B328" s="8">
        <v>44931</v>
      </c>
      <c r="C328" s="9">
        <v>1100</v>
      </c>
      <c r="D328" t="s">
        <v>6</v>
      </c>
      <c r="E328" t="s">
        <v>13</v>
      </c>
      <c r="F328" s="8">
        <v>44991</v>
      </c>
      <c r="G328" s="9">
        <v>242</v>
      </c>
      <c r="H328" s="9">
        <v>1342</v>
      </c>
      <c r="I328" t="s">
        <v>22</v>
      </c>
    </row>
    <row r="329" spans="1:9" x14ac:dyDescent="0.3">
      <c r="A329">
        <v>328</v>
      </c>
      <c r="B329" s="8">
        <v>44929</v>
      </c>
      <c r="C329" s="9">
        <v>1150</v>
      </c>
      <c r="D329" t="s">
        <v>3</v>
      </c>
      <c r="E329" t="s">
        <v>13</v>
      </c>
      <c r="F329" s="8">
        <v>44989</v>
      </c>
      <c r="G329" s="9">
        <v>253</v>
      </c>
      <c r="H329" s="9">
        <v>1403</v>
      </c>
      <c r="I329" t="s">
        <v>22</v>
      </c>
    </row>
    <row r="330" spans="1:9" x14ac:dyDescent="0.3">
      <c r="A330">
        <v>329</v>
      </c>
      <c r="B330" s="8">
        <v>44939</v>
      </c>
      <c r="C330" s="9">
        <v>1200</v>
      </c>
      <c r="D330" t="s">
        <v>7</v>
      </c>
      <c r="E330" t="s">
        <v>15</v>
      </c>
      <c r="F330" s="8">
        <v>44999</v>
      </c>
      <c r="G330" s="9">
        <v>264</v>
      </c>
      <c r="H330" s="9">
        <v>1464</v>
      </c>
      <c r="I330" t="s">
        <v>22</v>
      </c>
    </row>
    <row r="331" spans="1:9" x14ac:dyDescent="0.3">
      <c r="A331">
        <v>330</v>
      </c>
      <c r="B331" s="8">
        <v>44939</v>
      </c>
      <c r="C331" s="9">
        <v>1250</v>
      </c>
      <c r="D331" t="s">
        <v>3</v>
      </c>
      <c r="E331" t="s">
        <v>12</v>
      </c>
      <c r="F331" s="8">
        <v>44999</v>
      </c>
      <c r="G331" s="9">
        <v>275</v>
      </c>
      <c r="H331" s="9">
        <v>1525</v>
      </c>
      <c r="I331" t="s">
        <v>22</v>
      </c>
    </row>
    <row r="332" spans="1:9" x14ac:dyDescent="0.3">
      <c r="A332">
        <v>331</v>
      </c>
      <c r="B332" s="8">
        <v>44939</v>
      </c>
      <c r="C332" s="9">
        <v>1300</v>
      </c>
      <c r="D332" t="s">
        <v>6</v>
      </c>
      <c r="E332" t="s">
        <v>14</v>
      </c>
      <c r="F332" s="8">
        <v>44999</v>
      </c>
      <c r="G332" s="9">
        <v>286</v>
      </c>
      <c r="H332" s="9">
        <v>1586</v>
      </c>
      <c r="I332" t="s">
        <v>22</v>
      </c>
    </row>
    <row r="333" spans="1:9" x14ac:dyDescent="0.3">
      <c r="A333">
        <v>332</v>
      </c>
      <c r="B333" s="8">
        <v>44931</v>
      </c>
      <c r="C333" s="9">
        <v>1350</v>
      </c>
      <c r="D333" t="s">
        <v>8</v>
      </c>
      <c r="E333" t="s">
        <v>14</v>
      </c>
      <c r="F333" s="8">
        <v>44991</v>
      </c>
      <c r="G333" s="9">
        <v>297</v>
      </c>
      <c r="H333" s="9">
        <v>1647</v>
      </c>
      <c r="I333" t="s">
        <v>22</v>
      </c>
    </row>
    <row r="334" spans="1:9" x14ac:dyDescent="0.3">
      <c r="A334">
        <v>333</v>
      </c>
      <c r="B334" s="8">
        <v>44935</v>
      </c>
      <c r="C334" s="9">
        <v>1400</v>
      </c>
      <c r="D334" t="s">
        <v>23</v>
      </c>
      <c r="E334" t="s">
        <v>14</v>
      </c>
      <c r="F334" s="8">
        <v>44995</v>
      </c>
      <c r="G334" s="9">
        <v>308</v>
      </c>
      <c r="H334" s="9">
        <v>1708</v>
      </c>
      <c r="I334" t="s">
        <v>22</v>
      </c>
    </row>
    <row r="335" spans="1:9" x14ac:dyDescent="0.3">
      <c r="A335">
        <v>334</v>
      </c>
      <c r="B335" s="8">
        <v>44928</v>
      </c>
      <c r="C335" s="9">
        <v>1450</v>
      </c>
      <c r="D335" t="s">
        <v>23</v>
      </c>
      <c r="E335" t="s">
        <v>12</v>
      </c>
      <c r="F335" s="8">
        <v>44988</v>
      </c>
      <c r="G335" s="9">
        <v>319</v>
      </c>
      <c r="H335" s="9">
        <v>1769</v>
      </c>
      <c r="I335" t="s">
        <v>22</v>
      </c>
    </row>
    <row r="336" spans="1:9" x14ac:dyDescent="0.3">
      <c r="A336">
        <v>335</v>
      </c>
      <c r="B336" s="8">
        <v>44929</v>
      </c>
      <c r="C336" s="9">
        <v>1500</v>
      </c>
      <c r="D336" t="s">
        <v>8</v>
      </c>
      <c r="E336" t="s">
        <v>13</v>
      </c>
      <c r="F336" s="8">
        <v>44989</v>
      </c>
      <c r="G336" s="9">
        <v>330</v>
      </c>
      <c r="H336" s="9">
        <v>1830</v>
      </c>
      <c r="I336" t="s">
        <v>22</v>
      </c>
    </row>
    <row r="337" spans="1:9" x14ac:dyDescent="0.3">
      <c r="A337">
        <v>336</v>
      </c>
      <c r="B337" s="8">
        <v>44933</v>
      </c>
      <c r="C337" s="9">
        <v>1550</v>
      </c>
      <c r="D337" t="s">
        <v>4</v>
      </c>
      <c r="E337" t="s">
        <v>13</v>
      </c>
      <c r="F337" s="8">
        <v>44993</v>
      </c>
      <c r="G337" s="9">
        <v>341</v>
      </c>
      <c r="H337" s="9">
        <v>1891</v>
      </c>
      <c r="I337" t="s">
        <v>22</v>
      </c>
    </row>
    <row r="338" spans="1:9" x14ac:dyDescent="0.3">
      <c r="A338">
        <v>337</v>
      </c>
      <c r="B338" s="8">
        <v>44932</v>
      </c>
      <c r="C338" s="9">
        <v>1600</v>
      </c>
      <c r="D338" t="s">
        <v>5</v>
      </c>
      <c r="E338" t="s">
        <v>12</v>
      </c>
      <c r="F338" s="8">
        <v>44992</v>
      </c>
      <c r="G338" s="9">
        <v>352</v>
      </c>
      <c r="H338" s="9">
        <v>1952</v>
      </c>
      <c r="I338" t="s">
        <v>22</v>
      </c>
    </row>
    <row r="339" spans="1:9" x14ac:dyDescent="0.3">
      <c r="A339">
        <v>338</v>
      </c>
      <c r="B339" s="8">
        <v>44928</v>
      </c>
      <c r="C339" s="9">
        <v>1650</v>
      </c>
      <c r="D339" t="s">
        <v>8</v>
      </c>
      <c r="E339" t="s">
        <v>13</v>
      </c>
      <c r="F339" s="8">
        <v>44988</v>
      </c>
      <c r="G339" s="9">
        <v>363</v>
      </c>
      <c r="H339" s="9">
        <v>2013</v>
      </c>
      <c r="I339" t="s">
        <v>22</v>
      </c>
    </row>
    <row r="340" spans="1:9" x14ac:dyDescent="0.3">
      <c r="A340">
        <v>339</v>
      </c>
      <c r="B340" s="8">
        <v>44941</v>
      </c>
      <c r="C340" s="9">
        <v>1700</v>
      </c>
      <c r="D340" t="s">
        <v>23</v>
      </c>
      <c r="E340" t="s">
        <v>14</v>
      </c>
      <c r="F340" s="8">
        <v>45001</v>
      </c>
      <c r="G340" s="9">
        <v>374</v>
      </c>
      <c r="H340" s="9">
        <v>2074</v>
      </c>
      <c r="I340" t="s">
        <v>22</v>
      </c>
    </row>
    <row r="341" spans="1:9" x14ac:dyDescent="0.3">
      <c r="A341">
        <v>340</v>
      </c>
      <c r="B341" s="8">
        <v>44938</v>
      </c>
      <c r="C341" s="9">
        <v>1750</v>
      </c>
      <c r="D341" t="s">
        <v>10</v>
      </c>
      <c r="E341" t="s">
        <v>15</v>
      </c>
      <c r="F341" s="8">
        <v>44998</v>
      </c>
      <c r="G341" s="9">
        <v>385</v>
      </c>
      <c r="H341" s="9">
        <v>2135</v>
      </c>
      <c r="I341" t="s">
        <v>22</v>
      </c>
    </row>
    <row r="342" spans="1:9" x14ac:dyDescent="0.3">
      <c r="A342">
        <v>341</v>
      </c>
      <c r="B342" s="8">
        <v>44938</v>
      </c>
      <c r="C342" s="9">
        <v>1800</v>
      </c>
      <c r="D342" t="s">
        <v>3</v>
      </c>
      <c r="E342" t="s">
        <v>13</v>
      </c>
      <c r="F342" s="8">
        <v>44998</v>
      </c>
      <c r="G342" s="9">
        <v>396</v>
      </c>
      <c r="H342" s="9">
        <v>2196</v>
      </c>
      <c r="I342" t="s">
        <v>22</v>
      </c>
    </row>
    <row r="343" spans="1:9" x14ac:dyDescent="0.3">
      <c r="A343">
        <v>342</v>
      </c>
      <c r="B343" s="8">
        <v>44938</v>
      </c>
      <c r="C343" s="9">
        <v>1850</v>
      </c>
      <c r="D343" t="s">
        <v>4</v>
      </c>
      <c r="E343" t="s">
        <v>13</v>
      </c>
      <c r="F343" s="8">
        <v>44998</v>
      </c>
      <c r="G343" s="9">
        <v>407</v>
      </c>
      <c r="H343" s="9">
        <v>2257</v>
      </c>
      <c r="I343" t="s">
        <v>22</v>
      </c>
    </row>
    <row r="344" spans="1:9" x14ac:dyDescent="0.3">
      <c r="A344">
        <v>343</v>
      </c>
      <c r="B344" s="8">
        <v>44934</v>
      </c>
      <c r="C344" s="9">
        <v>1900</v>
      </c>
      <c r="D344" t="s">
        <v>5</v>
      </c>
      <c r="E344" t="s">
        <v>15</v>
      </c>
      <c r="F344" s="8">
        <v>44994</v>
      </c>
      <c r="G344" s="9">
        <v>418</v>
      </c>
      <c r="H344" s="9">
        <v>2318</v>
      </c>
      <c r="I344" t="s">
        <v>22</v>
      </c>
    </row>
    <row r="345" spans="1:9" x14ac:dyDescent="0.3">
      <c r="A345">
        <v>344</v>
      </c>
      <c r="B345" s="8">
        <v>44938</v>
      </c>
      <c r="C345" s="9">
        <v>1950</v>
      </c>
      <c r="D345" t="s">
        <v>6</v>
      </c>
      <c r="E345" t="s">
        <v>12</v>
      </c>
      <c r="F345" s="8">
        <v>44998</v>
      </c>
      <c r="G345" s="9">
        <v>429</v>
      </c>
      <c r="H345" s="9">
        <v>2379</v>
      </c>
      <c r="I345" t="s">
        <v>22</v>
      </c>
    </row>
    <row r="346" spans="1:9" x14ac:dyDescent="0.3">
      <c r="A346">
        <v>345</v>
      </c>
      <c r="B346" s="8">
        <v>44932</v>
      </c>
      <c r="C346" s="9">
        <v>2000</v>
      </c>
      <c r="D346" t="s">
        <v>3</v>
      </c>
      <c r="E346" t="s">
        <v>14</v>
      </c>
      <c r="F346" s="8">
        <v>44992</v>
      </c>
      <c r="G346" s="9">
        <v>440</v>
      </c>
      <c r="H346" s="9">
        <v>2440</v>
      </c>
      <c r="I346" t="s">
        <v>22</v>
      </c>
    </row>
    <row r="347" spans="1:9" x14ac:dyDescent="0.3">
      <c r="A347">
        <v>346</v>
      </c>
      <c r="B347" s="8">
        <v>44928</v>
      </c>
      <c r="C347" s="9">
        <v>2050</v>
      </c>
      <c r="D347" t="s">
        <v>7</v>
      </c>
      <c r="E347" t="s">
        <v>14</v>
      </c>
      <c r="F347" s="8">
        <v>44988</v>
      </c>
      <c r="G347" s="9">
        <v>451</v>
      </c>
      <c r="H347" s="9">
        <v>2501</v>
      </c>
      <c r="I347" t="s">
        <v>22</v>
      </c>
    </row>
    <row r="348" spans="1:9" x14ac:dyDescent="0.3">
      <c r="A348">
        <v>347</v>
      </c>
      <c r="B348" s="8">
        <v>44940</v>
      </c>
      <c r="C348" s="9">
        <v>2100</v>
      </c>
      <c r="D348" t="s">
        <v>3</v>
      </c>
      <c r="E348" t="s">
        <v>14</v>
      </c>
      <c r="F348" s="8">
        <v>45000</v>
      </c>
      <c r="G348" s="9">
        <v>462</v>
      </c>
      <c r="H348" s="9">
        <v>2562</v>
      </c>
      <c r="I348" t="s">
        <v>22</v>
      </c>
    </row>
    <row r="349" spans="1:9" x14ac:dyDescent="0.3">
      <c r="A349">
        <v>348</v>
      </c>
      <c r="B349" s="8">
        <v>44936</v>
      </c>
      <c r="C349" s="9">
        <v>2150</v>
      </c>
      <c r="D349" t="s">
        <v>6</v>
      </c>
      <c r="E349" t="s">
        <v>12</v>
      </c>
      <c r="F349" s="8">
        <v>44996</v>
      </c>
      <c r="G349" s="9">
        <v>473</v>
      </c>
      <c r="H349" s="9">
        <v>2623</v>
      </c>
      <c r="I349" t="s">
        <v>22</v>
      </c>
    </row>
    <row r="350" spans="1:9" x14ac:dyDescent="0.3">
      <c r="A350">
        <v>349</v>
      </c>
      <c r="B350" s="8">
        <v>44939</v>
      </c>
      <c r="C350" s="9">
        <v>2200</v>
      </c>
      <c r="D350" t="s">
        <v>8</v>
      </c>
      <c r="E350" t="s">
        <v>13</v>
      </c>
      <c r="F350" s="8">
        <v>44999</v>
      </c>
      <c r="G350" s="9">
        <v>484</v>
      </c>
      <c r="H350" s="9">
        <v>2684</v>
      </c>
      <c r="I350" t="s">
        <v>22</v>
      </c>
    </row>
    <row r="351" spans="1:9" x14ac:dyDescent="0.3">
      <c r="A351">
        <v>350</v>
      </c>
      <c r="B351" s="8">
        <v>44938</v>
      </c>
      <c r="C351" s="9">
        <v>2250</v>
      </c>
      <c r="D351" t="s">
        <v>23</v>
      </c>
      <c r="E351" t="s">
        <v>13</v>
      </c>
      <c r="F351" s="8">
        <v>44998</v>
      </c>
      <c r="G351" s="9">
        <v>495</v>
      </c>
      <c r="H351" s="9">
        <v>2745</v>
      </c>
      <c r="I351" t="s">
        <v>22</v>
      </c>
    </row>
    <row r="352" spans="1:9" x14ac:dyDescent="0.3">
      <c r="A352">
        <v>351</v>
      </c>
      <c r="B352" s="8">
        <v>44938</v>
      </c>
      <c r="C352" s="9">
        <v>2300</v>
      </c>
      <c r="D352" t="s">
        <v>23</v>
      </c>
      <c r="E352" t="s">
        <v>12</v>
      </c>
      <c r="F352" s="8">
        <v>44998</v>
      </c>
      <c r="G352" s="9">
        <v>506</v>
      </c>
      <c r="H352" s="9">
        <v>2806</v>
      </c>
      <c r="I352" t="s">
        <v>22</v>
      </c>
    </row>
    <row r="353" spans="1:9" x14ac:dyDescent="0.3">
      <c r="A353">
        <v>352</v>
      </c>
      <c r="B353" s="8">
        <v>44937</v>
      </c>
      <c r="C353" s="9">
        <v>2350</v>
      </c>
      <c r="D353" t="s">
        <v>8</v>
      </c>
      <c r="E353" t="s">
        <v>13</v>
      </c>
      <c r="F353" s="8">
        <v>44997</v>
      </c>
      <c r="G353" s="9">
        <v>517</v>
      </c>
      <c r="H353" s="9">
        <v>2867</v>
      </c>
      <c r="I353" t="s">
        <v>22</v>
      </c>
    </row>
    <row r="354" spans="1:9" x14ac:dyDescent="0.3">
      <c r="A354">
        <v>353</v>
      </c>
      <c r="B354" s="8">
        <v>44951</v>
      </c>
      <c r="C354" s="9">
        <v>2400</v>
      </c>
      <c r="D354" t="s">
        <v>4</v>
      </c>
      <c r="E354" t="s">
        <v>14</v>
      </c>
      <c r="F354" s="8">
        <v>45011</v>
      </c>
      <c r="G354" s="9">
        <v>528</v>
      </c>
      <c r="H354" s="9">
        <v>2928</v>
      </c>
      <c r="I354" t="s">
        <v>25</v>
      </c>
    </row>
    <row r="355" spans="1:9" x14ac:dyDescent="0.3">
      <c r="A355">
        <v>354</v>
      </c>
      <c r="B355" s="8">
        <v>44930</v>
      </c>
      <c r="C355" s="9">
        <v>2450</v>
      </c>
      <c r="D355" t="s">
        <v>5</v>
      </c>
      <c r="E355" t="s">
        <v>15</v>
      </c>
      <c r="F355" s="8">
        <v>44990</v>
      </c>
      <c r="G355" s="9">
        <v>539</v>
      </c>
      <c r="H355" s="9">
        <v>2989</v>
      </c>
      <c r="I355" t="s">
        <v>22</v>
      </c>
    </row>
    <row r="356" spans="1:9" x14ac:dyDescent="0.3">
      <c r="A356">
        <v>355</v>
      </c>
      <c r="B356" s="8">
        <v>44930</v>
      </c>
      <c r="C356" s="9">
        <v>2500</v>
      </c>
      <c r="D356" t="s">
        <v>8</v>
      </c>
      <c r="E356" t="s">
        <v>13</v>
      </c>
      <c r="F356" s="8">
        <v>44990</v>
      </c>
      <c r="G356" s="9">
        <v>550</v>
      </c>
      <c r="H356" s="9">
        <v>3050</v>
      </c>
      <c r="I356" t="s">
        <v>22</v>
      </c>
    </row>
    <row r="357" spans="1:9" x14ac:dyDescent="0.3">
      <c r="A357">
        <v>356</v>
      </c>
      <c r="B357" s="8">
        <v>44930</v>
      </c>
      <c r="C357" s="9">
        <v>2550</v>
      </c>
      <c r="D357" t="s">
        <v>23</v>
      </c>
      <c r="E357" t="s">
        <v>13</v>
      </c>
      <c r="F357" s="8">
        <v>44990</v>
      </c>
      <c r="G357" s="9">
        <v>561</v>
      </c>
      <c r="H357" s="9">
        <v>3111</v>
      </c>
      <c r="I357" t="s">
        <v>22</v>
      </c>
    </row>
    <row r="358" spans="1:9" x14ac:dyDescent="0.3">
      <c r="A358">
        <v>357</v>
      </c>
      <c r="B358" s="8">
        <v>44936</v>
      </c>
      <c r="C358" s="9">
        <v>2600</v>
      </c>
      <c r="D358" t="s">
        <v>10</v>
      </c>
      <c r="E358" t="s">
        <v>15</v>
      </c>
      <c r="F358" s="8">
        <v>44996</v>
      </c>
      <c r="G358" s="9">
        <v>572</v>
      </c>
      <c r="H358" s="9">
        <v>3172</v>
      </c>
      <c r="I358" t="s">
        <v>22</v>
      </c>
    </row>
    <row r="359" spans="1:9" x14ac:dyDescent="0.3">
      <c r="A359">
        <v>358</v>
      </c>
      <c r="B359" s="8">
        <v>44935</v>
      </c>
      <c r="C359" s="9">
        <v>2650</v>
      </c>
      <c r="D359" t="s">
        <v>3</v>
      </c>
      <c r="E359" t="s">
        <v>12</v>
      </c>
      <c r="F359" s="8">
        <v>44995</v>
      </c>
      <c r="G359" s="9">
        <v>583</v>
      </c>
      <c r="H359" s="9">
        <v>3233</v>
      </c>
      <c r="I359" t="s">
        <v>22</v>
      </c>
    </row>
    <row r="360" spans="1:9" x14ac:dyDescent="0.3">
      <c r="A360">
        <v>359</v>
      </c>
      <c r="B360" s="8">
        <v>44927</v>
      </c>
      <c r="C360" s="9">
        <v>2700</v>
      </c>
      <c r="D360" t="s">
        <v>4</v>
      </c>
      <c r="E360" t="s">
        <v>14</v>
      </c>
      <c r="F360" s="8">
        <v>44987</v>
      </c>
      <c r="G360" s="9">
        <v>594</v>
      </c>
      <c r="H360" s="9">
        <v>3294</v>
      </c>
      <c r="I360" t="s">
        <v>22</v>
      </c>
    </row>
    <row r="361" spans="1:9" x14ac:dyDescent="0.3">
      <c r="A361">
        <v>360</v>
      </c>
      <c r="B361" s="8">
        <v>44951</v>
      </c>
      <c r="C361" s="9">
        <v>2750</v>
      </c>
      <c r="D361" t="s">
        <v>5</v>
      </c>
      <c r="E361" t="s">
        <v>14</v>
      </c>
      <c r="F361" s="8">
        <v>45011</v>
      </c>
      <c r="G361" s="9">
        <v>605</v>
      </c>
      <c r="H361" s="9">
        <v>3355</v>
      </c>
      <c r="I361" t="s">
        <v>25</v>
      </c>
    </row>
    <row r="362" spans="1:9" x14ac:dyDescent="0.3">
      <c r="A362">
        <v>361</v>
      </c>
      <c r="B362" s="8">
        <v>44940</v>
      </c>
      <c r="C362" s="9">
        <v>2800</v>
      </c>
      <c r="D362" t="s">
        <v>6</v>
      </c>
      <c r="E362" t="s">
        <v>14</v>
      </c>
      <c r="F362" s="8">
        <v>45000</v>
      </c>
      <c r="G362" s="9">
        <v>616</v>
      </c>
      <c r="H362" s="9">
        <v>3416</v>
      </c>
      <c r="I362" t="s">
        <v>22</v>
      </c>
    </row>
    <row r="363" spans="1:9" x14ac:dyDescent="0.3">
      <c r="A363">
        <v>362</v>
      </c>
      <c r="B363" s="8">
        <v>44951</v>
      </c>
      <c r="C363" s="9">
        <v>2850</v>
      </c>
      <c r="D363" t="s">
        <v>3</v>
      </c>
      <c r="E363" t="s">
        <v>12</v>
      </c>
      <c r="F363" s="8">
        <v>45011</v>
      </c>
      <c r="G363" s="9">
        <v>627</v>
      </c>
      <c r="H363" s="9">
        <v>3477</v>
      </c>
      <c r="I363" t="s">
        <v>25</v>
      </c>
    </row>
    <row r="364" spans="1:9" x14ac:dyDescent="0.3">
      <c r="A364">
        <v>363</v>
      </c>
      <c r="B364" s="8">
        <v>44938</v>
      </c>
      <c r="C364" s="9">
        <v>2900</v>
      </c>
      <c r="D364" t="s">
        <v>7</v>
      </c>
      <c r="E364" t="s">
        <v>13</v>
      </c>
      <c r="F364" s="8">
        <v>44998</v>
      </c>
      <c r="G364" s="9">
        <v>638</v>
      </c>
      <c r="H364" s="9">
        <v>3538</v>
      </c>
      <c r="I364" t="s">
        <v>22</v>
      </c>
    </row>
    <row r="365" spans="1:9" x14ac:dyDescent="0.3">
      <c r="A365">
        <v>364</v>
      </c>
      <c r="B365" s="8">
        <v>44938</v>
      </c>
      <c r="C365" s="9">
        <v>2950</v>
      </c>
      <c r="D365" t="s">
        <v>3</v>
      </c>
      <c r="E365" t="s">
        <v>13</v>
      </c>
      <c r="F365" s="8">
        <v>44998</v>
      </c>
      <c r="G365" s="9">
        <v>649</v>
      </c>
      <c r="H365" s="9">
        <v>3599</v>
      </c>
      <c r="I365" t="s">
        <v>22</v>
      </c>
    </row>
    <row r="366" spans="1:9" x14ac:dyDescent="0.3">
      <c r="A366">
        <v>365</v>
      </c>
      <c r="B366" s="8">
        <v>44934</v>
      </c>
      <c r="C366" s="9">
        <v>3000</v>
      </c>
      <c r="D366" t="s">
        <v>6</v>
      </c>
      <c r="E366" t="s">
        <v>12</v>
      </c>
      <c r="F366" s="8">
        <v>44994</v>
      </c>
      <c r="G366" s="9">
        <v>660</v>
      </c>
      <c r="H366" s="9">
        <v>3660</v>
      </c>
      <c r="I366" t="s">
        <v>22</v>
      </c>
    </row>
    <row r="367" spans="1:9" x14ac:dyDescent="0.3">
      <c r="A367">
        <v>366</v>
      </c>
      <c r="B367" s="8">
        <v>44927</v>
      </c>
      <c r="C367" s="9">
        <v>3050</v>
      </c>
      <c r="D367" t="s">
        <v>8</v>
      </c>
      <c r="E367" t="s">
        <v>13</v>
      </c>
      <c r="F367" s="8">
        <v>44987</v>
      </c>
      <c r="G367" s="9">
        <v>671</v>
      </c>
      <c r="H367" s="9">
        <v>3721</v>
      </c>
      <c r="I367" t="s">
        <v>22</v>
      </c>
    </row>
    <row r="368" spans="1:9" x14ac:dyDescent="0.3">
      <c r="A368">
        <v>367</v>
      </c>
      <c r="B368" s="8">
        <v>44932</v>
      </c>
      <c r="C368" s="9">
        <v>3100</v>
      </c>
      <c r="D368" t="s">
        <v>23</v>
      </c>
      <c r="E368" t="s">
        <v>14</v>
      </c>
      <c r="F368" s="8">
        <v>44992</v>
      </c>
      <c r="G368" s="9">
        <v>682</v>
      </c>
      <c r="H368" s="9">
        <v>3782</v>
      </c>
      <c r="I368" t="s">
        <v>22</v>
      </c>
    </row>
    <row r="369" spans="1:9" x14ac:dyDescent="0.3">
      <c r="A369">
        <v>368</v>
      </c>
      <c r="B369" s="8">
        <v>44951</v>
      </c>
      <c r="C369" s="9">
        <v>3150</v>
      </c>
      <c r="D369" t="s">
        <v>23</v>
      </c>
      <c r="E369" t="s">
        <v>15</v>
      </c>
      <c r="F369" s="8">
        <v>45011</v>
      </c>
      <c r="G369" s="9">
        <v>693</v>
      </c>
      <c r="H369" s="9">
        <v>3843</v>
      </c>
      <c r="I369" t="s">
        <v>25</v>
      </c>
    </row>
    <row r="370" spans="1:9" x14ac:dyDescent="0.3">
      <c r="A370">
        <v>369</v>
      </c>
      <c r="B370" s="8">
        <v>44932</v>
      </c>
      <c r="C370" s="9">
        <v>3200</v>
      </c>
      <c r="D370" t="s">
        <v>8</v>
      </c>
      <c r="E370" t="s">
        <v>13</v>
      </c>
      <c r="F370" s="8">
        <v>44992</v>
      </c>
      <c r="G370" s="9">
        <v>704</v>
      </c>
      <c r="H370" s="9">
        <v>3904</v>
      </c>
      <c r="I370" t="s">
        <v>22</v>
      </c>
    </row>
    <row r="371" spans="1:9" x14ac:dyDescent="0.3">
      <c r="A371">
        <v>370</v>
      </c>
      <c r="B371" s="8">
        <v>44939</v>
      </c>
      <c r="C371" s="9">
        <v>3250</v>
      </c>
      <c r="D371" t="s">
        <v>4</v>
      </c>
      <c r="E371" t="s">
        <v>13</v>
      </c>
      <c r="F371" s="8">
        <v>44999</v>
      </c>
      <c r="G371" s="9">
        <v>715</v>
      </c>
      <c r="H371" s="9">
        <v>3965</v>
      </c>
      <c r="I371" t="s">
        <v>22</v>
      </c>
    </row>
    <row r="372" spans="1:9" x14ac:dyDescent="0.3">
      <c r="A372">
        <v>371</v>
      </c>
      <c r="B372" s="8">
        <v>44934</v>
      </c>
      <c r="C372" s="9">
        <v>3300</v>
      </c>
      <c r="D372" t="s">
        <v>5</v>
      </c>
      <c r="E372" t="s">
        <v>15</v>
      </c>
      <c r="F372" s="8">
        <v>44994</v>
      </c>
      <c r="G372" s="9">
        <v>726</v>
      </c>
      <c r="H372" s="9">
        <v>4026</v>
      </c>
      <c r="I372" t="s">
        <v>22</v>
      </c>
    </row>
    <row r="373" spans="1:9" x14ac:dyDescent="0.3">
      <c r="A373">
        <v>372</v>
      </c>
      <c r="B373" s="8">
        <v>44937</v>
      </c>
      <c r="C373" s="9">
        <v>3350</v>
      </c>
      <c r="D373" t="s">
        <v>8</v>
      </c>
      <c r="E373" t="s">
        <v>12</v>
      </c>
      <c r="F373" s="8">
        <v>44997</v>
      </c>
      <c r="G373" s="9">
        <v>737</v>
      </c>
      <c r="H373" s="9">
        <v>4087</v>
      </c>
      <c r="I373" t="s">
        <v>22</v>
      </c>
    </row>
    <row r="374" spans="1:9" x14ac:dyDescent="0.3">
      <c r="A374">
        <v>373</v>
      </c>
      <c r="B374" s="8">
        <v>44933</v>
      </c>
      <c r="C374" s="9">
        <v>3400</v>
      </c>
      <c r="D374" t="s">
        <v>23</v>
      </c>
      <c r="E374" t="s">
        <v>14</v>
      </c>
      <c r="F374" s="8">
        <v>44993</v>
      </c>
      <c r="G374" s="9">
        <v>748</v>
      </c>
      <c r="H374" s="9">
        <v>4148</v>
      </c>
      <c r="I374" t="s">
        <v>22</v>
      </c>
    </row>
    <row r="375" spans="1:9" x14ac:dyDescent="0.3">
      <c r="A375">
        <v>374</v>
      </c>
      <c r="B375" s="8">
        <v>44941</v>
      </c>
      <c r="C375" s="9">
        <v>3450</v>
      </c>
      <c r="D375" t="s">
        <v>10</v>
      </c>
      <c r="E375" t="s">
        <v>14</v>
      </c>
      <c r="F375" s="8">
        <v>45001</v>
      </c>
      <c r="G375" s="9">
        <v>759</v>
      </c>
      <c r="H375" s="9">
        <v>4209</v>
      </c>
      <c r="I375" t="s">
        <v>22</v>
      </c>
    </row>
    <row r="376" spans="1:9" x14ac:dyDescent="0.3">
      <c r="A376">
        <v>375</v>
      </c>
      <c r="B376" s="8">
        <v>44932</v>
      </c>
      <c r="C376" s="9">
        <v>3500</v>
      </c>
      <c r="D376" t="s">
        <v>3</v>
      </c>
      <c r="E376" t="s">
        <v>14</v>
      </c>
      <c r="F376" s="8">
        <v>44992</v>
      </c>
      <c r="G376" s="9">
        <v>770</v>
      </c>
      <c r="H376" s="9">
        <v>4270</v>
      </c>
      <c r="I376" t="s">
        <v>22</v>
      </c>
    </row>
    <row r="377" spans="1:9" x14ac:dyDescent="0.3">
      <c r="A377">
        <v>376</v>
      </c>
      <c r="B377" s="8">
        <v>44940</v>
      </c>
      <c r="C377" s="9">
        <v>3550</v>
      </c>
      <c r="D377" t="s">
        <v>4</v>
      </c>
      <c r="E377" t="s">
        <v>12</v>
      </c>
      <c r="F377" s="8">
        <v>45000</v>
      </c>
      <c r="G377" s="9">
        <v>781</v>
      </c>
      <c r="H377" s="9">
        <v>4331</v>
      </c>
      <c r="I377" t="s">
        <v>22</v>
      </c>
    </row>
    <row r="378" spans="1:9" x14ac:dyDescent="0.3">
      <c r="A378">
        <v>377</v>
      </c>
      <c r="B378" s="8">
        <v>44951</v>
      </c>
      <c r="C378" s="9">
        <v>3600</v>
      </c>
      <c r="D378" t="s">
        <v>5</v>
      </c>
      <c r="E378" t="s">
        <v>13</v>
      </c>
      <c r="F378" s="8">
        <v>45011</v>
      </c>
      <c r="G378" s="9">
        <v>792</v>
      </c>
      <c r="H378" s="9">
        <v>4392</v>
      </c>
      <c r="I378" t="s">
        <v>25</v>
      </c>
    </row>
    <row r="379" spans="1:9" x14ac:dyDescent="0.3">
      <c r="A379">
        <v>378</v>
      </c>
      <c r="B379" s="8">
        <v>44936</v>
      </c>
      <c r="C379" s="9">
        <v>3650</v>
      </c>
      <c r="D379" t="s">
        <v>6</v>
      </c>
      <c r="E379" t="s">
        <v>13</v>
      </c>
      <c r="F379" s="8">
        <v>44996</v>
      </c>
      <c r="G379" s="9">
        <v>803</v>
      </c>
      <c r="H379" s="9">
        <v>4453</v>
      </c>
      <c r="I379" t="s">
        <v>22</v>
      </c>
    </row>
    <row r="380" spans="1:9" x14ac:dyDescent="0.3">
      <c r="A380">
        <v>379</v>
      </c>
      <c r="B380" s="8">
        <v>44940</v>
      </c>
      <c r="C380" s="9">
        <v>3700</v>
      </c>
      <c r="D380" t="s">
        <v>3</v>
      </c>
      <c r="E380" t="s">
        <v>12</v>
      </c>
      <c r="F380" s="8">
        <v>45000</v>
      </c>
      <c r="G380" s="9">
        <v>814</v>
      </c>
      <c r="H380" s="9">
        <v>4514</v>
      </c>
      <c r="I380" t="s">
        <v>22</v>
      </c>
    </row>
    <row r="381" spans="1:9" x14ac:dyDescent="0.3">
      <c r="A381">
        <v>380</v>
      </c>
      <c r="B381" s="8">
        <v>44938</v>
      </c>
      <c r="C381" s="9">
        <v>3750</v>
      </c>
      <c r="D381" t="s">
        <v>7</v>
      </c>
      <c r="E381" t="s">
        <v>13</v>
      </c>
      <c r="F381" s="8">
        <v>44998</v>
      </c>
      <c r="G381" s="9">
        <v>825</v>
      </c>
      <c r="H381" s="9">
        <v>4575</v>
      </c>
      <c r="I381" t="s">
        <v>22</v>
      </c>
    </row>
    <row r="382" spans="1:9" x14ac:dyDescent="0.3">
      <c r="A382">
        <v>381</v>
      </c>
      <c r="B382" s="8">
        <v>44929</v>
      </c>
      <c r="C382" s="9">
        <v>3800</v>
      </c>
      <c r="D382" t="s">
        <v>3</v>
      </c>
      <c r="E382" t="s">
        <v>14</v>
      </c>
      <c r="F382" s="8">
        <v>44989</v>
      </c>
      <c r="G382" s="9">
        <v>836</v>
      </c>
      <c r="H382" s="9">
        <v>4636</v>
      </c>
      <c r="I382" t="s">
        <v>22</v>
      </c>
    </row>
    <row r="383" spans="1:9" x14ac:dyDescent="0.3">
      <c r="A383">
        <v>382</v>
      </c>
      <c r="B383" s="8">
        <v>44931</v>
      </c>
      <c r="C383" s="9">
        <v>3850</v>
      </c>
      <c r="D383" t="s">
        <v>6</v>
      </c>
      <c r="E383" t="s">
        <v>15</v>
      </c>
      <c r="F383" s="8">
        <v>44991</v>
      </c>
      <c r="G383" s="9">
        <v>847</v>
      </c>
      <c r="H383" s="9">
        <v>4697</v>
      </c>
      <c r="I383" t="s">
        <v>22</v>
      </c>
    </row>
    <row r="384" spans="1:9" x14ac:dyDescent="0.3">
      <c r="A384">
        <v>383</v>
      </c>
      <c r="B384" s="8">
        <v>44938</v>
      </c>
      <c r="C384" s="9">
        <v>3900</v>
      </c>
      <c r="D384" t="s">
        <v>8</v>
      </c>
      <c r="E384" t="s">
        <v>13</v>
      </c>
      <c r="F384" s="8">
        <v>44998</v>
      </c>
      <c r="G384" s="9">
        <v>858</v>
      </c>
      <c r="H384" s="9">
        <v>4758</v>
      </c>
      <c r="I384" t="s">
        <v>22</v>
      </c>
    </row>
    <row r="385" spans="1:9" x14ac:dyDescent="0.3">
      <c r="A385">
        <v>384</v>
      </c>
      <c r="B385" s="8">
        <v>44933</v>
      </c>
      <c r="C385" s="9">
        <v>3950</v>
      </c>
      <c r="D385" t="s">
        <v>23</v>
      </c>
      <c r="E385" t="s">
        <v>13</v>
      </c>
      <c r="F385" s="8">
        <v>44993</v>
      </c>
      <c r="G385" s="9">
        <v>869</v>
      </c>
      <c r="H385" s="9">
        <v>4819</v>
      </c>
      <c r="I385" t="s">
        <v>22</v>
      </c>
    </row>
    <row r="386" spans="1:9" x14ac:dyDescent="0.3">
      <c r="A386">
        <v>385</v>
      </c>
      <c r="B386" s="8">
        <v>44940</v>
      </c>
      <c r="C386" s="9">
        <v>4000</v>
      </c>
      <c r="D386" t="s">
        <v>23</v>
      </c>
      <c r="E386" t="s">
        <v>15</v>
      </c>
      <c r="F386" s="8">
        <v>45000</v>
      </c>
      <c r="G386" s="9">
        <v>880</v>
      </c>
      <c r="H386" s="9">
        <v>4880</v>
      </c>
      <c r="I386" t="s">
        <v>22</v>
      </c>
    </row>
    <row r="387" spans="1:9" x14ac:dyDescent="0.3">
      <c r="A387">
        <v>386</v>
      </c>
      <c r="B387" s="8">
        <v>44933</v>
      </c>
      <c r="C387" s="9">
        <v>4050</v>
      </c>
      <c r="D387" t="s">
        <v>8</v>
      </c>
      <c r="E387" t="s">
        <v>12</v>
      </c>
      <c r="F387" s="8">
        <v>44993</v>
      </c>
      <c r="G387" s="9">
        <v>891</v>
      </c>
      <c r="H387" s="9">
        <v>4941</v>
      </c>
      <c r="I387" t="s">
        <v>22</v>
      </c>
    </row>
    <row r="388" spans="1:9" x14ac:dyDescent="0.3">
      <c r="A388">
        <v>387</v>
      </c>
      <c r="B388" s="8">
        <v>44931</v>
      </c>
      <c r="C388" s="9">
        <v>4100</v>
      </c>
      <c r="D388" t="s">
        <v>4</v>
      </c>
      <c r="E388" t="s">
        <v>14</v>
      </c>
      <c r="F388" s="8">
        <v>44991</v>
      </c>
      <c r="G388" s="9">
        <v>902</v>
      </c>
      <c r="H388" s="9">
        <v>5002</v>
      </c>
      <c r="I388" t="s">
        <v>22</v>
      </c>
    </row>
    <row r="389" spans="1:9" x14ac:dyDescent="0.3">
      <c r="A389">
        <v>388</v>
      </c>
      <c r="B389" s="8">
        <v>44951</v>
      </c>
      <c r="C389" s="9">
        <v>4150</v>
      </c>
      <c r="D389" t="s">
        <v>5</v>
      </c>
      <c r="E389" t="s">
        <v>14</v>
      </c>
      <c r="F389" s="8">
        <v>45011</v>
      </c>
      <c r="G389" s="9">
        <v>913</v>
      </c>
      <c r="H389" s="9">
        <v>5063</v>
      </c>
      <c r="I389" t="s">
        <v>25</v>
      </c>
    </row>
    <row r="390" spans="1:9" x14ac:dyDescent="0.3">
      <c r="A390">
        <v>389</v>
      </c>
      <c r="B390" s="8">
        <v>44933</v>
      </c>
      <c r="C390" s="9">
        <v>4200</v>
      </c>
      <c r="D390" t="s">
        <v>8</v>
      </c>
      <c r="E390" t="s">
        <v>14</v>
      </c>
      <c r="F390" s="8">
        <v>44993</v>
      </c>
      <c r="G390" s="9">
        <v>924</v>
      </c>
      <c r="H390" s="9">
        <v>5124</v>
      </c>
      <c r="I390" t="s">
        <v>22</v>
      </c>
    </row>
    <row r="391" spans="1:9" x14ac:dyDescent="0.3">
      <c r="A391">
        <v>390</v>
      </c>
      <c r="B391" s="8">
        <v>44931</v>
      </c>
      <c r="C391" s="9">
        <v>4250</v>
      </c>
      <c r="D391" t="s">
        <v>23</v>
      </c>
      <c r="E391" t="s">
        <v>12</v>
      </c>
      <c r="F391" s="8">
        <v>44991</v>
      </c>
      <c r="G391" s="9">
        <v>935</v>
      </c>
      <c r="H391" s="9">
        <v>5185</v>
      </c>
      <c r="I391" t="s">
        <v>22</v>
      </c>
    </row>
    <row r="392" spans="1:9" x14ac:dyDescent="0.3">
      <c r="A392">
        <v>391</v>
      </c>
      <c r="B392" s="8">
        <v>44951</v>
      </c>
      <c r="C392" s="9">
        <v>4300</v>
      </c>
      <c r="D392" t="s">
        <v>10</v>
      </c>
      <c r="E392" t="s">
        <v>13</v>
      </c>
      <c r="F392" s="8">
        <v>45011</v>
      </c>
      <c r="G392" s="9">
        <v>946</v>
      </c>
      <c r="H392" s="9">
        <v>5246</v>
      </c>
      <c r="I392" t="s">
        <v>25</v>
      </c>
    </row>
    <row r="393" spans="1:9" x14ac:dyDescent="0.3">
      <c r="A393">
        <v>392</v>
      </c>
      <c r="B393" s="8">
        <v>44932</v>
      </c>
      <c r="C393" s="9">
        <v>4350</v>
      </c>
      <c r="D393" t="s">
        <v>3</v>
      </c>
      <c r="E393" t="s">
        <v>13</v>
      </c>
      <c r="F393" s="8">
        <v>44992</v>
      </c>
      <c r="G393" s="9">
        <v>957</v>
      </c>
      <c r="H393" s="9">
        <v>5307</v>
      </c>
      <c r="I393" t="s">
        <v>22</v>
      </c>
    </row>
    <row r="394" spans="1:9" x14ac:dyDescent="0.3">
      <c r="A394">
        <v>393</v>
      </c>
      <c r="B394" s="8">
        <v>44940</v>
      </c>
      <c r="C394" s="9">
        <v>4400</v>
      </c>
      <c r="D394" t="s">
        <v>4</v>
      </c>
      <c r="E394" t="s">
        <v>12</v>
      </c>
      <c r="F394" s="8">
        <v>45000</v>
      </c>
      <c r="G394" s="9">
        <v>968</v>
      </c>
      <c r="H394" s="9">
        <v>5368</v>
      </c>
      <c r="I394" t="s">
        <v>22</v>
      </c>
    </row>
    <row r="395" spans="1:9" x14ac:dyDescent="0.3">
      <c r="A395">
        <v>394</v>
      </c>
      <c r="B395" s="8">
        <v>44931</v>
      </c>
      <c r="C395" s="9">
        <v>4450</v>
      </c>
      <c r="D395" t="s">
        <v>5</v>
      </c>
      <c r="E395" t="s">
        <v>13</v>
      </c>
      <c r="F395" s="8">
        <v>44991</v>
      </c>
      <c r="G395" s="9">
        <v>979</v>
      </c>
      <c r="H395" s="9">
        <v>5429</v>
      </c>
      <c r="I395" t="s">
        <v>22</v>
      </c>
    </row>
    <row r="396" spans="1:9" x14ac:dyDescent="0.3">
      <c r="A396">
        <v>395</v>
      </c>
      <c r="B396" s="8">
        <v>44936</v>
      </c>
      <c r="C396" s="9">
        <v>4500</v>
      </c>
      <c r="D396" t="s">
        <v>6</v>
      </c>
      <c r="E396" t="s">
        <v>14</v>
      </c>
      <c r="F396" s="8">
        <v>44996</v>
      </c>
      <c r="G396" s="9">
        <v>990</v>
      </c>
      <c r="H396" s="9">
        <v>5490</v>
      </c>
      <c r="I396" t="s">
        <v>22</v>
      </c>
    </row>
    <row r="397" spans="1:9" x14ac:dyDescent="0.3">
      <c r="A397">
        <v>396</v>
      </c>
      <c r="B397" s="8">
        <v>44930</v>
      </c>
      <c r="C397" s="9">
        <v>4550</v>
      </c>
      <c r="D397" t="s">
        <v>3</v>
      </c>
      <c r="E397" t="s">
        <v>15</v>
      </c>
      <c r="F397" s="8">
        <v>44990</v>
      </c>
      <c r="G397" s="9">
        <v>1001</v>
      </c>
      <c r="H397" s="9">
        <v>5551</v>
      </c>
      <c r="I397" t="s">
        <v>22</v>
      </c>
    </row>
    <row r="398" spans="1:9" x14ac:dyDescent="0.3">
      <c r="A398">
        <v>397</v>
      </c>
      <c r="B398" s="8">
        <v>44929</v>
      </c>
      <c r="C398" s="9">
        <v>4600</v>
      </c>
      <c r="D398" t="s">
        <v>7</v>
      </c>
      <c r="E398" t="s">
        <v>13</v>
      </c>
      <c r="F398" s="8">
        <v>44989</v>
      </c>
      <c r="G398" s="9">
        <v>1012</v>
      </c>
      <c r="H398" s="9">
        <v>5612</v>
      </c>
      <c r="I398" t="s">
        <v>22</v>
      </c>
    </row>
    <row r="399" spans="1:9" x14ac:dyDescent="0.3">
      <c r="A399">
        <v>398</v>
      </c>
      <c r="B399" s="8">
        <v>44933</v>
      </c>
      <c r="C399" s="9">
        <v>4650</v>
      </c>
      <c r="D399" t="s">
        <v>3</v>
      </c>
      <c r="E399" t="s">
        <v>13</v>
      </c>
      <c r="F399" s="8">
        <v>44993</v>
      </c>
      <c r="G399" s="9">
        <v>1023</v>
      </c>
      <c r="H399" s="9">
        <v>5673</v>
      </c>
      <c r="I399" t="s">
        <v>22</v>
      </c>
    </row>
    <row r="400" spans="1:9" x14ac:dyDescent="0.3">
      <c r="A400">
        <v>399</v>
      </c>
      <c r="B400" s="8">
        <v>44934</v>
      </c>
      <c r="C400" s="9">
        <v>4700</v>
      </c>
      <c r="D400" t="s">
        <v>6</v>
      </c>
      <c r="E400" t="s">
        <v>15</v>
      </c>
      <c r="F400" s="8">
        <v>44994</v>
      </c>
      <c r="G400" s="9">
        <v>1034</v>
      </c>
      <c r="H400" s="9">
        <v>5734</v>
      </c>
      <c r="I400" t="s">
        <v>22</v>
      </c>
    </row>
    <row r="401" spans="1:9" x14ac:dyDescent="0.3">
      <c r="A401">
        <v>400</v>
      </c>
      <c r="B401" s="8">
        <v>44934</v>
      </c>
      <c r="C401" s="9">
        <v>4750</v>
      </c>
      <c r="D401" t="s">
        <v>8</v>
      </c>
      <c r="E401" t="s">
        <v>12</v>
      </c>
      <c r="F401" s="8">
        <v>44994</v>
      </c>
      <c r="G401" s="9">
        <v>1045</v>
      </c>
      <c r="H401" s="9">
        <v>5795</v>
      </c>
      <c r="I401" t="s">
        <v>22</v>
      </c>
    </row>
    <row r="402" spans="1:9" x14ac:dyDescent="0.3">
      <c r="A402">
        <v>401</v>
      </c>
      <c r="B402" s="8">
        <v>44940</v>
      </c>
      <c r="C402" s="9">
        <v>4800</v>
      </c>
      <c r="D402" t="s">
        <v>23</v>
      </c>
      <c r="E402" t="s">
        <v>14</v>
      </c>
      <c r="F402" s="8">
        <v>45000</v>
      </c>
      <c r="G402" s="9">
        <v>1056</v>
      </c>
      <c r="H402" s="9">
        <v>5856</v>
      </c>
      <c r="I402" t="s">
        <v>22</v>
      </c>
    </row>
    <row r="403" spans="1:9" x14ac:dyDescent="0.3">
      <c r="A403">
        <v>402</v>
      </c>
      <c r="B403" s="8">
        <v>44938</v>
      </c>
      <c r="C403" s="9">
        <v>4850</v>
      </c>
      <c r="D403" t="s">
        <v>23</v>
      </c>
      <c r="E403" t="s">
        <v>14</v>
      </c>
      <c r="F403" s="8">
        <v>44998</v>
      </c>
      <c r="G403" s="9">
        <v>1067</v>
      </c>
      <c r="H403" s="9">
        <v>5917</v>
      </c>
      <c r="I403" t="s">
        <v>22</v>
      </c>
    </row>
    <row r="404" spans="1:9" x14ac:dyDescent="0.3">
      <c r="A404">
        <v>403</v>
      </c>
      <c r="B404" s="8">
        <v>44937</v>
      </c>
      <c r="C404" s="9">
        <v>4900</v>
      </c>
      <c r="D404" t="s">
        <v>8</v>
      </c>
      <c r="E404" t="s">
        <v>14</v>
      </c>
      <c r="F404" s="8">
        <v>44997</v>
      </c>
      <c r="G404" s="9">
        <v>1078</v>
      </c>
      <c r="H404" s="9">
        <v>5978</v>
      </c>
      <c r="I404" t="s">
        <v>22</v>
      </c>
    </row>
    <row r="405" spans="1:9" x14ac:dyDescent="0.3">
      <c r="A405">
        <v>404</v>
      </c>
      <c r="B405" s="8">
        <v>44935</v>
      </c>
      <c r="C405" s="9">
        <v>4950</v>
      </c>
      <c r="D405" t="s">
        <v>4</v>
      </c>
      <c r="E405" t="s">
        <v>12</v>
      </c>
      <c r="F405" s="8">
        <v>44995</v>
      </c>
      <c r="G405" s="9">
        <v>1089</v>
      </c>
      <c r="H405" s="9">
        <v>6039</v>
      </c>
      <c r="I405" t="s">
        <v>22</v>
      </c>
    </row>
    <row r="406" spans="1:9" x14ac:dyDescent="0.3">
      <c r="A406">
        <v>405</v>
      </c>
      <c r="B406" s="8">
        <v>44934</v>
      </c>
      <c r="C406" s="9">
        <v>5000</v>
      </c>
      <c r="D406" t="s">
        <v>5</v>
      </c>
      <c r="E406" t="s">
        <v>13</v>
      </c>
      <c r="F406" s="8">
        <v>44994</v>
      </c>
      <c r="G406" s="9">
        <v>1100</v>
      </c>
      <c r="H406" s="9">
        <v>6100</v>
      </c>
      <c r="I406" t="s">
        <v>22</v>
      </c>
    </row>
    <row r="407" spans="1:9" x14ac:dyDescent="0.3">
      <c r="A407">
        <v>406</v>
      </c>
      <c r="B407" s="8">
        <v>44940</v>
      </c>
      <c r="C407" s="9">
        <v>5050</v>
      </c>
      <c r="D407" t="s">
        <v>8</v>
      </c>
      <c r="E407" t="s">
        <v>13</v>
      </c>
      <c r="F407" s="8">
        <v>45000</v>
      </c>
      <c r="G407" s="9">
        <v>1111</v>
      </c>
      <c r="H407" s="9">
        <v>6161</v>
      </c>
      <c r="I407" t="s">
        <v>22</v>
      </c>
    </row>
    <row r="408" spans="1:9" x14ac:dyDescent="0.3">
      <c r="A408">
        <v>407</v>
      </c>
      <c r="B408" s="8">
        <v>44929</v>
      </c>
      <c r="C408" s="9">
        <v>5100</v>
      </c>
      <c r="D408" t="s">
        <v>23</v>
      </c>
      <c r="E408" t="s">
        <v>12</v>
      </c>
      <c r="F408" s="8">
        <v>44989</v>
      </c>
      <c r="G408" s="9">
        <v>1122</v>
      </c>
      <c r="H408" s="9">
        <v>6222</v>
      </c>
      <c r="I408" t="s">
        <v>22</v>
      </c>
    </row>
    <row r="409" spans="1:9" x14ac:dyDescent="0.3">
      <c r="A409">
        <v>408</v>
      </c>
      <c r="B409" s="8">
        <v>44929</v>
      </c>
      <c r="C409" s="9">
        <v>5150</v>
      </c>
      <c r="D409" t="s">
        <v>10</v>
      </c>
      <c r="E409" t="s">
        <v>13</v>
      </c>
      <c r="F409" s="8">
        <v>44989</v>
      </c>
      <c r="G409" s="9">
        <v>1133</v>
      </c>
      <c r="H409" s="9">
        <v>6283</v>
      </c>
      <c r="I409" t="s">
        <v>22</v>
      </c>
    </row>
    <row r="410" spans="1:9" x14ac:dyDescent="0.3">
      <c r="A410">
        <v>409</v>
      </c>
      <c r="B410" s="8">
        <v>44933</v>
      </c>
      <c r="C410" s="9">
        <v>5200</v>
      </c>
      <c r="D410" t="s">
        <v>3</v>
      </c>
      <c r="E410" t="s">
        <v>14</v>
      </c>
      <c r="F410" s="8">
        <v>44993</v>
      </c>
      <c r="G410" s="9">
        <v>1144</v>
      </c>
      <c r="H410" s="9">
        <v>6344</v>
      </c>
      <c r="I410" t="s">
        <v>22</v>
      </c>
    </row>
    <row r="411" spans="1:9" x14ac:dyDescent="0.3">
      <c r="A411">
        <v>410</v>
      </c>
      <c r="B411" s="8">
        <v>44935</v>
      </c>
      <c r="C411" s="9">
        <v>5250</v>
      </c>
      <c r="D411" t="s">
        <v>4</v>
      </c>
      <c r="E411" t="s">
        <v>15</v>
      </c>
      <c r="F411" s="8">
        <v>44995</v>
      </c>
      <c r="G411" s="9">
        <v>1155</v>
      </c>
      <c r="H411" s="9">
        <v>6405</v>
      </c>
      <c r="I411" t="s">
        <v>22</v>
      </c>
    </row>
    <row r="412" spans="1:9" x14ac:dyDescent="0.3">
      <c r="A412">
        <v>411</v>
      </c>
      <c r="B412" s="8">
        <v>44941</v>
      </c>
      <c r="C412" s="9">
        <v>5300</v>
      </c>
      <c r="D412" t="s">
        <v>5</v>
      </c>
      <c r="E412" t="s">
        <v>13</v>
      </c>
      <c r="F412" s="8">
        <v>45001</v>
      </c>
      <c r="G412" s="9">
        <v>1166</v>
      </c>
      <c r="H412" s="9">
        <v>6466</v>
      </c>
      <c r="I412" t="s">
        <v>22</v>
      </c>
    </row>
    <row r="413" spans="1:9" x14ac:dyDescent="0.3">
      <c r="A413">
        <v>412</v>
      </c>
      <c r="B413" s="8">
        <v>44937</v>
      </c>
      <c r="C413" s="9">
        <v>5350</v>
      </c>
      <c r="D413" t="s">
        <v>6</v>
      </c>
      <c r="E413" t="s">
        <v>13</v>
      </c>
      <c r="F413" s="8">
        <v>44997</v>
      </c>
      <c r="G413" s="9">
        <v>1177</v>
      </c>
      <c r="H413" s="9">
        <v>6527</v>
      </c>
      <c r="I413" t="s">
        <v>22</v>
      </c>
    </row>
    <row r="414" spans="1:9" x14ac:dyDescent="0.3">
      <c r="A414">
        <v>413</v>
      </c>
      <c r="B414" s="8">
        <v>44930</v>
      </c>
      <c r="C414" s="9">
        <v>5400</v>
      </c>
      <c r="D414" t="s">
        <v>3</v>
      </c>
      <c r="E414" t="s">
        <v>15</v>
      </c>
      <c r="F414" s="8">
        <v>44990</v>
      </c>
      <c r="G414" s="9">
        <v>1188</v>
      </c>
      <c r="H414" s="9">
        <v>6588</v>
      </c>
      <c r="I414" t="s">
        <v>22</v>
      </c>
    </row>
    <row r="415" spans="1:9" x14ac:dyDescent="0.3">
      <c r="A415">
        <v>414</v>
      </c>
      <c r="B415" s="8">
        <v>44951</v>
      </c>
      <c r="C415" s="9">
        <v>5450</v>
      </c>
      <c r="D415" t="s">
        <v>7</v>
      </c>
      <c r="E415" t="s">
        <v>12</v>
      </c>
      <c r="F415" s="8">
        <v>45011</v>
      </c>
      <c r="G415" s="9">
        <v>1199</v>
      </c>
      <c r="H415" s="9">
        <v>6649</v>
      </c>
      <c r="I415" t="s">
        <v>25</v>
      </c>
    </row>
    <row r="416" spans="1:9" x14ac:dyDescent="0.3">
      <c r="A416">
        <v>415</v>
      </c>
      <c r="B416" s="8">
        <v>44937</v>
      </c>
      <c r="C416" s="9">
        <v>5500</v>
      </c>
      <c r="D416" t="s">
        <v>3</v>
      </c>
      <c r="E416" t="s">
        <v>14</v>
      </c>
      <c r="F416" s="8">
        <v>44997</v>
      </c>
      <c r="G416" s="9">
        <v>1210</v>
      </c>
      <c r="H416" s="9">
        <v>6710</v>
      </c>
      <c r="I416" t="s">
        <v>22</v>
      </c>
    </row>
    <row r="417" spans="1:9" x14ac:dyDescent="0.3">
      <c r="A417">
        <v>416</v>
      </c>
      <c r="B417" s="8">
        <v>44935</v>
      </c>
      <c r="C417" s="9">
        <v>5550</v>
      </c>
      <c r="D417" t="s">
        <v>6</v>
      </c>
      <c r="E417" t="s">
        <v>14</v>
      </c>
      <c r="F417" s="8">
        <v>44995</v>
      </c>
      <c r="G417" s="9">
        <v>1221</v>
      </c>
      <c r="H417" s="9">
        <v>6771</v>
      </c>
      <c r="I417" t="s">
        <v>22</v>
      </c>
    </row>
    <row r="418" spans="1:9" x14ac:dyDescent="0.3">
      <c r="A418">
        <v>417</v>
      </c>
      <c r="B418" s="8">
        <v>44928</v>
      </c>
      <c r="C418" s="9">
        <v>5600</v>
      </c>
      <c r="D418" t="s">
        <v>8</v>
      </c>
      <c r="E418" t="s">
        <v>14</v>
      </c>
      <c r="F418" s="8">
        <v>44988</v>
      </c>
      <c r="G418" s="9">
        <v>1232</v>
      </c>
      <c r="H418" s="9">
        <v>6832</v>
      </c>
      <c r="I418" t="s">
        <v>22</v>
      </c>
    </row>
    <row r="419" spans="1:9" x14ac:dyDescent="0.3">
      <c r="A419">
        <v>418</v>
      </c>
      <c r="B419" s="8">
        <v>44939</v>
      </c>
      <c r="C419" s="9">
        <v>5650</v>
      </c>
      <c r="D419" t="s">
        <v>23</v>
      </c>
      <c r="E419" t="s">
        <v>12</v>
      </c>
      <c r="F419" s="8">
        <v>44999</v>
      </c>
      <c r="G419" s="9">
        <v>1243</v>
      </c>
      <c r="H419" s="9">
        <v>6893</v>
      </c>
      <c r="I419" t="s">
        <v>22</v>
      </c>
    </row>
    <row r="420" spans="1:9" x14ac:dyDescent="0.3">
      <c r="A420">
        <v>419</v>
      </c>
      <c r="B420" s="8">
        <v>44936</v>
      </c>
      <c r="C420" s="9">
        <v>5700</v>
      </c>
      <c r="D420" t="s">
        <v>23</v>
      </c>
      <c r="E420" t="s">
        <v>13</v>
      </c>
      <c r="F420" s="8">
        <v>44996</v>
      </c>
      <c r="G420" s="9">
        <v>1254</v>
      </c>
      <c r="H420" s="9">
        <v>6954</v>
      </c>
      <c r="I420" t="s">
        <v>22</v>
      </c>
    </row>
    <row r="421" spans="1:9" x14ac:dyDescent="0.3">
      <c r="A421">
        <v>420</v>
      </c>
      <c r="B421" s="8">
        <v>44954</v>
      </c>
      <c r="C421" s="9">
        <v>5750</v>
      </c>
      <c r="D421" t="s">
        <v>8</v>
      </c>
      <c r="E421" t="s">
        <v>13</v>
      </c>
      <c r="F421" s="8">
        <v>45014</v>
      </c>
      <c r="G421" s="9">
        <v>1265</v>
      </c>
      <c r="H421" s="9">
        <v>7015</v>
      </c>
      <c r="I421" t="s">
        <v>25</v>
      </c>
    </row>
    <row r="422" spans="1:9" x14ac:dyDescent="0.3">
      <c r="A422">
        <v>421</v>
      </c>
      <c r="B422" s="8">
        <v>44931</v>
      </c>
      <c r="C422" s="9">
        <v>5800</v>
      </c>
      <c r="D422" t="s">
        <v>4</v>
      </c>
      <c r="E422" t="s">
        <v>12</v>
      </c>
      <c r="F422" s="8">
        <v>44991</v>
      </c>
      <c r="G422" s="9">
        <v>1276</v>
      </c>
      <c r="H422" s="9">
        <v>7076</v>
      </c>
      <c r="I422" t="s">
        <v>22</v>
      </c>
    </row>
    <row r="423" spans="1:9" x14ac:dyDescent="0.3">
      <c r="A423">
        <v>422</v>
      </c>
      <c r="B423" s="8">
        <v>44929</v>
      </c>
      <c r="C423" s="9">
        <v>5850</v>
      </c>
      <c r="D423" t="s">
        <v>5</v>
      </c>
      <c r="E423" t="s">
        <v>13</v>
      </c>
      <c r="F423" s="8">
        <v>44989</v>
      </c>
      <c r="G423" s="9">
        <v>1287</v>
      </c>
      <c r="H423" s="9">
        <v>7137</v>
      </c>
      <c r="I423" t="s">
        <v>22</v>
      </c>
    </row>
    <row r="424" spans="1:9" x14ac:dyDescent="0.3">
      <c r="A424">
        <v>423</v>
      </c>
      <c r="B424" s="8">
        <v>44934</v>
      </c>
      <c r="C424" s="9">
        <v>5900</v>
      </c>
      <c r="D424" t="s">
        <v>8</v>
      </c>
      <c r="E424" t="s">
        <v>14</v>
      </c>
      <c r="F424" s="8">
        <v>44994</v>
      </c>
      <c r="G424" s="9">
        <v>1298</v>
      </c>
      <c r="H424" s="9">
        <v>7198</v>
      </c>
      <c r="I424" t="s">
        <v>22</v>
      </c>
    </row>
    <row r="425" spans="1:9" x14ac:dyDescent="0.3">
      <c r="A425">
        <v>424</v>
      </c>
      <c r="B425" s="8">
        <v>44940</v>
      </c>
      <c r="C425" s="9">
        <v>5950</v>
      </c>
      <c r="D425" t="s">
        <v>23</v>
      </c>
      <c r="E425" t="s">
        <v>15</v>
      </c>
      <c r="F425" s="8">
        <v>45000</v>
      </c>
      <c r="G425" s="9">
        <v>1309</v>
      </c>
      <c r="H425" s="9">
        <v>7259</v>
      </c>
      <c r="I425" t="s">
        <v>22</v>
      </c>
    </row>
    <row r="426" spans="1:9" x14ac:dyDescent="0.3">
      <c r="A426">
        <v>425</v>
      </c>
      <c r="B426" s="8">
        <v>44934</v>
      </c>
      <c r="C426" s="9">
        <v>6000</v>
      </c>
      <c r="D426" t="s">
        <v>10</v>
      </c>
      <c r="E426" t="s">
        <v>13</v>
      </c>
      <c r="F426" s="8">
        <v>44994</v>
      </c>
      <c r="G426" s="9">
        <v>1320</v>
      </c>
      <c r="H426" s="9">
        <v>7320</v>
      </c>
      <c r="I426" t="s">
        <v>22</v>
      </c>
    </row>
    <row r="427" spans="1:9" x14ac:dyDescent="0.3">
      <c r="A427">
        <v>426</v>
      </c>
      <c r="B427" s="8">
        <v>44934</v>
      </c>
      <c r="C427" s="9">
        <v>6050</v>
      </c>
      <c r="D427" t="s">
        <v>3</v>
      </c>
      <c r="E427" t="s">
        <v>13</v>
      </c>
      <c r="F427" s="8">
        <v>44994</v>
      </c>
      <c r="G427" s="9">
        <v>1331</v>
      </c>
      <c r="H427" s="9">
        <v>7381</v>
      </c>
      <c r="I427" t="s">
        <v>22</v>
      </c>
    </row>
    <row r="428" spans="1:9" x14ac:dyDescent="0.3">
      <c r="A428">
        <v>427</v>
      </c>
      <c r="B428" s="8">
        <v>44941</v>
      </c>
      <c r="C428" s="9">
        <v>6100</v>
      </c>
      <c r="D428" t="s">
        <v>4</v>
      </c>
      <c r="E428" t="s">
        <v>15</v>
      </c>
      <c r="F428" s="8">
        <v>45001</v>
      </c>
      <c r="G428" s="9">
        <v>1342</v>
      </c>
      <c r="H428" s="9">
        <v>7442</v>
      </c>
      <c r="I428" t="s">
        <v>22</v>
      </c>
    </row>
    <row r="429" spans="1:9" x14ac:dyDescent="0.3">
      <c r="A429">
        <v>428</v>
      </c>
      <c r="B429" s="8">
        <v>44934</v>
      </c>
      <c r="C429" s="9">
        <v>6150</v>
      </c>
      <c r="D429" t="s">
        <v>5</v>
      </c>
      <c r="E429" t="s">
        <v>12</v>
      </c>
      <c r="F429" s="8">
        <v>44994</v>
      </c>
      <c r="G429" s="9">
        <v>1353</v>
      </c>
      <c r="H429" s="9">
        <v>7503</v>
      </c>
      <c r="I429" t="s">
        <v>22</v>
      </c>
    </row>
    <row r="430" spans="1:9" x14ac:dyDescent="0.3">
      <c r="A430">
        <v>429</v>
      </c>
      <c r="B430" s="8">
        <v>44928</v>
      </c>
      <c r="C430" s="9">
        <v>6200</v>
      </c>
      <c r="D430" t="s">
        <v>6</v>
      </c>
      <c r="E430" t="s">
        <v>14</v>
      </c>
      <c r="F430" s="8">
        <v>44988</v>
      </c>
      <c r="G430" s="9">
        <v>1364</v>
      </c>
      <c r="H430" s="9">
        <v>7564</v>
      </c>
      <c r="I430" t="s">
        <v>22</v>
      </c>
    </row>
    <row r="431" spans="1:9" x14ac:dyDescent="0.3">
      <c r="A431">
        <v>430</v>
      </c>
      <c r="B431" s="8">
        <v>44931</v>
      </c>
      <c r="C431" s="9">
        <v>6250</v>
      </c>
      <c r="D431" t="s">
        <v>3</v>
      </c>
      <c r="E431" t="s">
        <v>14</v>
      </c>
      <c r="F431" s="8">
        <v>44991</v>
      </c>
      <c r="G431" s="9">
        <v>1375</v>
      </c>
      <c r="H431" s="9">
        <v>7625</v>
      </c>
      <c r="I431" t="s">
        <v>22</v>
      </c>
    </row>
    <row r="432" spans="1:9" x14ac:dyDescent="0.3">
      <c r="A432">
        <v>431</v>
      </c>
      <c r="B432" s="8">
        <v>44933</v>
      </c>
      <c r="C432" s="9">
        <v>6300</v>
      </c>
      <c r="D432" t="s">
        <v>7</v>
      </c>
      <c r="E432" t="s">
        <v>14</v>
      </c>
      <c r="F432" s="8">
        <v>44993</v>
      </c>
      <c r="G432" s="9">
        <v>1386</v>
      </c>
      <c r="H432" s="9">
        <v>7686</v>
      </c>
      <c r="I432" t="s">
        <v>22</v>
      </c>
    </row>
    <row r="433" spans="1:9" x14ac:dyDescent="0.3">
      <c r="A433">
        <v>432</v>
      </c>
      <c r="B433" s="8">
        <v>44954</v>
      </c>
      <c r="C433" s="9">
        <v>6350</v>
      </c>
      <c r="D433" t="s">
        <v>3</v>
      </c>
      <c r="E433" t="s">
        <v>12</v>
      </c>
      <c r="F433" s="8">
        <v>45014</v>
      </c>
      <c r="G433" s="9">
        <v>1397</v>
      </c>
      <c r="H433" s="9">
        <v>7747</v>
      </c>
      <c r="I433" t="s">
        <v>25</v>
      </c>
    </row>
    <row r="434" spans="1:9" x14ac:dyDescent="0.3">
      <c r="A434">
        <v>433</v>
      </c>
      <c r="B434" s="8">
        <v>44938</v>
      </c>
      <c r="C434" s="9">
        <v>6400</v>
      </c>
      <c r="D434" t="s">
        <v>6</v>
      </c>
      <c r="E434" t="s">
        <v>13</v>
      </c>
      <c r="F434" s="8">
        <v>44998</v>
      </c>
      <c r="G434" s="9">
        <v>1408</v>
      </c>
      <c r="H434" s="9">
        <v>7808</v>
      </c>
      <c r="I434" t="s">
        <v>22</v>
      </c>
    </row>
    <row r="435" spans="1:9" x14ac:dyDescent="0.3">
      <c r="A435">
        <v>434</v>
      </c>
      <c r="B435" s="8">
        <v>44930</v>
      </c>
      <c r="C435" s="9">
        <v>6450</v>
      </c>
      <c r="D435" t="s">
        <v>8</v>
      </c>
      <c r="E435" t="s">
        <v>13</v>
      </c>
      <c r="F435" s="8">
        <v>44990</v>
      </c>
      <c r="G435" s="9">
        <v>1419</v>
      </c>
      <c r="H435" s="9">
        <v>7869</v>
      </c>
      <c r="I435" t="s">
        <v>22</v>
      </c>
    </row>
    <row r="436" spans="1:9" x14ac:dyDescent="0.3">
      <c r="A436">
        <v>435</v>
      </c>
      <c r="B436" s="8">
        <v>44927</v>
      </c>
      <c r="C436" s="9">
        <v>6500</v>
      </c>
      <c r="D436" t="s">
        <v>23</v>
      </c>
      <c r="E436" t="s">
        <v>12</v>
      </c>
      <c r="F436" s="8">
        <v>44987</v>
      </c>
      <c r="G436" s="9">
        <v>1430</v>
      </c>
      <c r="H436" s="9">
        <v>7930</v>
      </c>
      <c r="I436" t="s">
        <v>22</v>
      </c>
    </row>
    <row r="437" spans="1:9" x14ac:dyDescent="0.3">
      <c r="A437">
        <v>436</v>
      </c>
      <c r="B437" s="8">
        <v>44928</v>
      </c>
      <c r="C437" s="9">
        <v>6550</v>
      </c>
      <c r="D437" t="s">
        <v>23</v>
      </c>
      <c r="E437" t="s">
        <v>13</v>
      </c>
      <c r="F437" s="8">
        <v>44988</v>
      </c>
      <c r="G437" s="9">
        <v>1441</v>
      </c>
      <c r="H437" s="9">
        <v>7991</v>
      </c>
      <c r="I437" t="s">
        <v>22</v>
      </c>
    </row>
    <row r="438" spans="1:9" x14ac:dyDescent="0.3">
      <c r="A438">
        <v>437</v>
      </c>
      <c r="B438" s="8">
        <v>44932</v>
      </c>
      <c r="C438" s="9">
        <v>6600</v>
      </c>
      <c r="D438" t="s">
        <v>8</v>
      </c>
      <c r="E438" t="s">
        <v>14</v>
      </c>
      <c r="F438" s="8">
        <v>44992</v>
      </c>
      <c r="G438" s="9">
        <v>1452</v>
      </c>
      <c r="H438" s="9">
        <v>8052</v>
      </c>
      <c r="I438" t="s">
        <v>22</v>
      </c>
    </row>
    <row r="439" spans="1:9" x14ac:dyDescent="0.3">
      <c r="A439">
        <v>438</v>
      </c>
      <c r="B439" s="8">
        <v>44951</v>
      </c>
      <c r="C439" s="9">
        <v>6650</v>
      </c>
      <c r="D439" t="s">
        <v>4</v>
      </c>
      <c r="E439" t="s">
        <v>15</v>
      </c>
      <c r="F439" s="8">
        <v>45011</v>
      </c>
      <c r="G439" s="9">
        <v>1463</v>
      </c>
      <c r="H439" s="9">
        <v>8113</v>
      </c>
      <c r="I439" t="s">
        <v>25</v>
      </c>
    </row>
    <row r="440" spans="1:9" x14ac:dyDescent="0.3">
      <c r="A440">
        <v>439</v>
      </c>
      <c r="B440" s="8">
        <v>44939</v>
      </c>
      <c r="C440" s="9">
        <v>6700</v>
      </c>
      <c r="D440" t="s">
        <v>5</v>
      </c>
      <c r="E440" t="s">
        <v>13</v>
      </c>
      <c r="F440" s="8">
        <v>44999</v>
      </c>
      <c r="G440" s="9">
        <v>1474</v>
      </c>
      <c r="H440" s="9">
        <v>8174</v>
      </c>
      <c r="I440" t="s">
        <v>22</v>
      </c>
    </row>
    <row r="441" spans="1:9" x14ac:dyDescent="0.3">
      <c r="A441">
        <v>440</v>
      </c>
      <c r="B441" s="8">
        <v>44927</v>
      </c>
      <c r="C441" s="9">
        <v>6750</v>
      </c>
      <c r="D441" t="s">
        <v>8</v>
      </c>
      <c r="E441" t="s">
        <v>13</v>
      </c>
      <c r="F441" s="8">
        <v>44987</v>
      </c>
      <c r="G441" s="9">
        <v>1485</v>
      </c>
      <c r="H441" s="9">
        <v>8235</v>
      </c>
      <c r="I441" t="s">
        <v>22</v>
      </c>
    </row>
    <row r="442" spans="1:9" x14ac:dyDescent="0.3">
      <c r="A442">
        <v>441</v>
      </c>
      <c r="B442" s="8">
        <v>44937</v>
      </c>
      <c r="C442" s="9">
        <v>6800</v>
      </c>
      <c r="D442" t="s">
        <v>23</v>
      </c>
      <c r="E442" t="s">
        <v>15</v>
      </c>
      <c r="F442" s="8">
        <v>44997</v>
      </c>
      <c r="G442" s="9">
        <v>1496</v>
      </c>
      <c r="H442" s="9">
        <v>8296</v>
      </c>
      <c r="I442" t="s">
        <v>22</v>
      </c>
    </row>
    <row r="443" spans="1:9" x14ac:dyDescent="0.3">
      <c r="A443">
        <v>442</v>
      </c>
      <c r="B443" s="8">
        <v>44928</v>
      </c>
      <c r="C443" s="9">
        <v>6850</v>
      </c>
      <c r="D443" t="s">
        <v>10</v>
      </c>
      <c r="E443" t="s">
        <v>12</v>
      </c>
      <c r="F443" s="8">
        <v>44988</v>
      </c>
      <c r="G443" s="9">
        <v>1507</v>
      </c>
      <c r="H443" s="9">
        <v>8357</v>
      </c>
      <c r="I443" t="s">
        <v>22</v>
      </c>
    </row>
    <row r="444" spans="1:9" x14ac:dyDescent="0.3">
      <c r="A444">
        <v>443</v>
      </c>
      <c r="B444" s="8">
        <v>44938</v>
      </c>
      <c r="C444" s="9">
        <v>6900</v>
      </c>
      <c r="D444" t="s">
        <v>3</v>
      </c>
      <c r="E444" t="s">
        <v>14</v>
      </c>
      <c r="F444" s="8">
        <v>44998</v>
      </c>
      <c r="G444" s="9">
        <v>1518</v>
      </c>
      <c r="H444" s="9">
        <v>8418</v>
      </c>
      <c r="I444" t="s">
        <v>22</v>
      </c>
    </row>
    <row r="445" spans="1:9" x14ac:dyDescent="0.3">
      <c r="A445">
        <v>444</v>
      </c>
      <c r="B445" s="8">
        <v>44934</v>
      </c>
      <c r="C445" s="9">
        <v>6950</v>
      </c>
      <c r="D445" t="s">
        <v>4</v>
      </c>
      <c r="E445" t="s">
        <v>14</v>
      </c>
      <c r="F445" s="8">
        <v>44994</v>
      </c>
      <c r="G445" s="9">
        <v>1529</v>
      </c>
      <c r="H445" s="9">
        <v>8479</v>
      </c>
      <c r="I445" t="s">
        <v>22</v>
      </c>
    </row>
    <row r="446" spans="1:9" x14ac:dyDescent="0.3">
      <c r="A446">
        <v>445</v>
      </c>
      <c r="B446" s="8">
        <v>44941</v>
      </c>
      <c r="C446" s="9">
        <v>7000</v>
      </c>
      <c r="D446" t="s">
        <v>5</v>
      </c>
      <c r="E446" t="s">
        <v>14</v>
      </c>
      <c r="F446" s="8">
        <v>45001</v>
      </c>
      <c r="G446" s="9">
        <v>1540</v>
      </c>
      <c r="H446" s="9">
        <v>8540</v>
      </c>
      <c r="I446" t="s">
        <v>22</v>
      </c>
    </row>
    <row r="447" spans="1:9" x14ac:dyDescent="0.3">
      <c r="A447">
        <v>446</v>
      </c>
      <c r="B447" s="8">
        <v>44935</v>
      </c>
      <c r="C447" s="9">
        <v>7050</v>
      </c>
      <c r="D447" t="s">
        <v>6</v>
      </c>
      <c r="E447" t="s">
        <v>12</v>
      </c>
      <c r="F447" s="8">
        <v>44995</v>
      </c>
      <c r="G447" s="9">
        <v>1551</v>
      </c>
      <c r="H447" s="9">
        <v>8601</v>
      </c>
      <c r="I447" t="s">
        <v>22</v>
      </c>
    </row>
    <row r="448" spans="1:9" x14ac:dyDescent="0.3">
      <c r="A448">
        <v>447</v>
      </c>
      <c r="B448" s="8">
        <v>44954</v>
      </c>
      <c r="C448" s="9">
        <v>7100</v>
      </c>
      <c r="D448" t="s">
        <v>3</v>
      </c>
      <c r="E448" t="s">
        <v>13</v>
      </c>
      <c r="F448" s="8">
        <v>45014</v>
      </c>
      <c r="G448" s="9">
        <v>1562</v>
      </c>
      <c r="H448" s="9">
        <v>8662</v>
      </c>
      <c r="I448" t="s">
        <v>25</v>
      </c>
    </row>
    <row r="449" spans="1:9" x14ac:dyDescent="0.3">
      <c r="A449">
        <v>448</v>
      </c>
      <c r="B449" s="8">
        <v>44941</v>
      </c>
      <c r="C449" s="9">
        <v>7150</v>
      </c>
      <c r="D449" t="s">
        <v>7</v>
      </c>
      <c r="E449" t="s">
        <v>13</v>
      </c>
      <c r="F449" s="8">
        <v>45001</v>
      </c>
      <c r="G449" s="9">
        <v>1573</v>
      </c>
      <c r="H449" s="9">
        <v>8723</v>
      </c>
      <c r="I449" t="s">
        <v>22</v>
      </c>
    </row>
    <row r="450" spans="1:9" x14ac:dyDescent="0.3">
      <c r="A450">
        <v>449</v>
      </c>
      <c r="B450" s="8">
        <v>44933</v>
      </c>
      <c r="C450" s="9">
        <v>7200</v>
      </c>
      <c r="D450" t="s">
        <v>3</v>
      </c>
      <c r="E450" t="s">
        <v>12</v>
      </c>
      <c r="F450" s="8">
        <v>44993</v>
      </c>
      <c r="G450" s="9">
        <v>1584</v>
      </c>
      <c r="H450" s="9">
        <v>8784</v>
      </c>
      <c r="I450" t="s">
        <v>22</v>
      </c>
    </row>
    <row r="451" spans="1:9" x14ac:dyDescent="0.3">
      <c r="A451">
        <v>450</v>
      </c>
      <c r="B451" s="8">
        <v>44935</v>
      </c>
      <c r="C451" s="9">
        <v>7250</v>
      </c>
      <c r="D451" t="s">
        <v>6</v>
      </c>
      <c r="E451" t="s">
        <v>13</v>
      </c>
      <c r="F451" s="8">
        <v>44995</v>
      </c>
      <c r="G451" s="9">
        <v>1595</v>
      </c>
      <c r="H451" s="9">
        <v>8845</v>
      </c>
      <c r="I451" t="s">
        <v>22</v>
      </c>
    </row>
    <row r="452" spans="1:9" x14ac:dyDescent="0.3">
      <c r="A452">
        <v>451</v>
      </c>
      <c r="B452" s="8">
        <v>44934</v>
      </c>
      <c r="C452" s="9">
        <v>7300</v>
      </c>
      <c r="D452" t="s">
        <v>8</v>
      </c>
      <c r="E452" t="s">
        <v>14</v>
      </c>
      <c r="F452" s="8">
        <v>44994</v>
      </c>
      <c r="G452" s="9">
        <v>1606</v>
      </c>
      <c r="H452" s="9">
        <v>8906</v>
      </c>
      <c r="I452" t="s">
        <v>22</v>
      </c>
    </row>
    <row r="453" spans="1:9" x14ac:dyDescent="0.3">
      <c r="A453">
        <v>452</v>
      </c>
      <c r="B453" s="8">
        <v>44933</v>
      </c>
      <c r="C453" s="9">
        <v>7350</v>
      </c>
      <c r="D453" t="s">
        <v>23</v>
      </c>
      <c r="E453" t="s">
        <v>15</v>
      </c>
      <c r="F453" s="8">
        <v>44993</v>
      </c>
      <c r="G453" s="9">
        <v>1617</v>
      </c>
      <c r="H453" s="9">
        <v>8967</v>
      </c>
      <c r="I453" t="s">
        <v>22</v>
      </c>
    </row>
    <row r="454" spans="1:9" x14ac:dyDescent="0.3">
      <c r="A454">
        <v>453</v>
      </c>
      <c r="B454" s="8">
        <v>44951</v>
      </c>
      <c r="C454" s="9">
        <v>7400</v>
      </c>
      <c r="D454" t="s">
        <v>23</v>
      </c>
      <c r="E454" t="s">
        <v>13</v>
      </c>
      <c r="F454" s="8">
        <v>45011</v>
      </c>
      <c r="G454" s="9">
        <v>1628</v>
      </c>
      <c r="H454" s="9">
        <v>9028</v>
      </c>
      <c r="I454" t="s">
        <v>25</v>
      </c>
    </row>
    <row r="455" spans="1:9" x14ac:dyDescent="0.3">
      <c r="A455">
        <v>454</v>
      </c>
      <c r="B455" s="8">
        <v>44929</v>
      </c>
      <c r="C455" s="9">
        <v>7450</v>
      </c>
      <c r="D455" t="s">
        <v>8</v>
      </c>
      <c r="E455" t="s">
        <v>13</v>
      </c>
      <c r="F455" s="8">
        <v>44989</v>
      </c>
      <c r="G455" s="9">
        <v>1639</v>
      </c>
      <c r="H455" s="9">
        <v>9089</v>
      </c>
      <c r="I455" t="s">
        <v>22</v>
      </c>
    </row>
    <row r="456" spans="1:9" x14ac:dyDescent="0.3">
      <c r="A456">
        <v>455</v>
      </c>
      <c r="B456" s="8">
        <v>44931</v>
      </c>
      <c r="C456" s="9">
        <v>1000</v>
      </c>
      <c r="D456" t="s">
        <v>4</v>
      </c>
      <c r="E456" t="s">
        <v>15</v>
      </c>
      <c r="F456" s="8">
        <v>44991</v>
      </c>
      <c r="G456" s="9">
        <v>220</v>
      </c>
      <c r="H456" s="9">
        <v>1220</v>
      </c>
      <c r="I456" t="s">
        <v>22</v>
      </c>
    </row>
    <row r="457" spans="1:9" x14ac:dyDescent="0.3">
      <c r="A457">
        <v>456</v>
      </c>
      <c r="B457" s="8">
        <v>44930</v>
      </c>
      <c r="C457" s="9">
        <v>1800</v>
      </c>
      <c r="D457" t="s">
        <v>5</v>
      </c>
      <c r="E457" t="s">
        <v>12</v>
      </c>
      <c r="F457" s="8">
        <v>44990</v>
      </c>
      <c r="G457" s="9">
        <v>396</v>
      </c>
      <c r="H457" s="9">
        <v>2196</v>
      </c>
      <c r="I457" t="s">
        <v>22</v>
      </c>
    </row>
    <row r="458" spans="1:9" x14ac:dyDescent="0.3">
      <c r="A458">
        <v>457</v>
      </c>
      <c r="B458" s="8">
        <v>44951</v>
      </c>
      <c r="C458" s="9">
        <v>2350</v>
      </c>
      <c r="D458" t="s">
        <v>8</v>
      </c>
      <c r="E458" t="s">
        <v>14</v>
      </c>
      <c r="F458" s="8">
        <v>45011</v>
      </c>
      <c r="G458" s="9">
        <v>517</v>
      </c>
      <c r="H458" s="9">
        <v>2867</v>
      </c>
      <c r="I458" t="s">
        <v>25</v>
      </c>
    </row>
    <row r="459" spans="1:9" x14ac:dyDescent="0.3">
      <c r="A459">
        <v>458</v>
      </c>
      <c r="B459" s="8">
        <v>44939</v>
      </c>
      <c r="C459" s="9">
        <v>190</v>
      </c>
      <c r="D459" t="s">
        <v>23</v>
      </c>
      <c r="E459" t="s">
        <v>14</v>
      </c>
      <c r="F459" s="8">
        <v>44999</v>
      </c>
      <c r="G459" s="9">
        <v>41.8</v>
      </c>
      <c r="H459" s="9">
        <v>231.8</v>
      </c>
      <c r="I459" t="s">
        <v>22</v>
      </c>
    </row>
    <row r="460" spans="1:9" x14ac:dyDescent="0.3">
      <c r="A460">
        <v>459</v>
      </c>
      <c r="B460" s="8">
        <v>44937</v>
      </c>
      <c r="C460" s="9">
        <v>2345</v>
      </c>
      <c r="D460" t="s">
        <v>10</v>
      </c>
      <c r="E460" t="s">
        <v>14</v>
      </c>
      <c r="F460" s="8">
        <v>44997</v>
      </c>
      <c r="G460" s="9">
        <v>515.9</v>
      </c>
      <c r="H460" s="9">
        <v>2860.9</v>
      </c>
      <c r="I460" t="s">
        <v>22</v>
      </c>
    </row>
    <row r="461" spans="1:9" x14ac:dyDescent="0.3">
      <c r="A461">
        <v>460</v>
      </c>
      <c r="B461" s="8">
        <v>44935</v>
      </c>
      <c r="C461" s="9">
        <v>8000</v>
      </c>
      <c r="D461" t="s">
        <v>3</v>
      </c>
      <c r="E461" t="s">
        <v>12</v>
      </c>
      <c r="F461" s="8">
        <v>44995</v>
      </c>
      <c r="G461" s="9">
        <v>1760</v>
      </c>
      <c r="H461" s="9">
        <v>9760</v>
      </c>
      <c r="I461" t="s">
        <v>22</v>
      </c>
    </row>
    <row r="462" spans="1:9" x14ac:dyDescent="0.3">
      <c r="A462">
        <v>461</v>
      </c>
      <c r="B462" s="8">
        <v>44927</v>
      </c>
      <c r="C462" s="9">
        <v>7900</v>
      </c>
      <c r="D462" t="s">
        <v>4</v>
      </c>
      <c r="E462" t="s">
        <v>13</v>
      </c>
      <c r="F462" s="8">
        <v>44987</v>
      </c>
      <c r="G462" s="9">
        <v>1738</v>
      </c>
      <c r="H462" s="9">
        <v>9638</v>
      </c>
      <c r="I462" t="s">
        <v>22</v>
      </c>
    </row>
    <row r="463" spans="1:9" x14ac:dyDescent="0.3">
      <c r="A463">
        <v>462</v>
      </c>
      <c r="B463" s="8">
        <v>44927</v>
      </c>
      <c r="C463" s="9">
        <v>7800</v>
      </c>
      <c r="D463" t="s">
        <v>5</v>
      </c>
      <c r="E463" t="s">
        <v>13</v>
      </c>
      <c r="F463" s="8">
        <v>44987</v>
      </c>
      <c r="G463" s="9">
        <v>1716</v>
      </c>
      <c r="H463" s="9">
        <v>9516</v>
      </c>
      <c r="I463" t="s">
        <v>22</v>
      </c>
    </row>
    <row r="464" spans="1:9" x14ac:dyDescent="0.3">
      <c r="A464">
        <v>463</v>
      </c>
      <c r="B464" s="8">
        <v>44937</v>
      </c>
      <c r="C464" s="9">
        <v>7700</v>
      </c>
      <c r="D464" t="s">
        <v>6</v>
      </c>
      <c r="E464" t="s">
        <v>12</v>
      </c>
      <c r="F464" s="8">
        <v>44997</v>
      </c>
      <c r="G464" s="9">
        <v>1694</v>
      </c>
      <c r="H464" s="9">
        <v>9394</v>
      </c>
      <c r="I464" t="s">
        <v>22</v>
      </c>
    </row>
    <row r="465" spans="1:9" x14ac:dyDescent="0.3">
      <c r="A465">
        <v>464</v>
      </c>
      <c r="B465" s="8">
        <v>44936</v>
      </c>
      <c r="C465" s="9">
        <v>7600</v>
      </c>
      <c r="D465" t="s">
        <v>3</v>
      </c>
      <c r="E465" t="s">
        <v>13</v>
      </c>
      <c r="F465" s="8">
        <v>44996</v>
      </c>
      <c r="G465" s="9">
        <v>1672</v>
      </c>
      <c r="H465" s="9">
        <v>9272</v>
      </c>
      <c r="I465" t="s">
        <v>22</v>
      </c>
    </row>
    <row r="466" spans="1:9" x14ac:dyDescent="0.3">
      <c r="A466">
        <v>465</v>
      </c>
      <c r="B466" s="8">
        <v>44934</v>
      </c>
      <c r="C466" s="9">
        <v>7500</v>
      </c>
      <c r="D466" t="s">
        <v>7</v>
      </c>
      <c r="E466" t="s">
        <v>14</v>
      </c>
      <c r="F466" s="8">
        <v>44994</v>
      </c>
      <c r="G466" s="9">
        <v>1650</v>
      </c>
      <c r="H466" s="9">
        <v>9150</v>
      </c>
      <c r="I466" t="s">
        <v>22</v>
      </c>
    </row>
    <row r="467" spans="1:9" x14ac:dyDescent="0.3">
      <c r="A467">
        <v>466</v>
      </c>
      <c r="B467" s="8">
        <v>44934</v>
      </c>
      <c r="C467" s="9">
        <v>7400</v>
      </c>
      <c r="D467" t="s">
        <v>3</v>
      </c>
      <c r="E467" t="s">
        <v>15</v>
      </c>
      <c r="F467" s="8">
        <v>44994</v>
      </c>
      <c r="G467" s="9">
        <v>1628</v>
      </c>
      <c r="H467" s="9">
        <v>9028</v>
      </c>
      <c r="I467" t="s">
        <v>22</v>
      </c>
    </row>
    <row r="468" spans="1:9" x14ac:dyDescent="0.3">
      <c r="A468">
        <v>467</v>
      </c>
      <c r="B468" s="8">
        <v>44954</v>
      </c>
      <c r="C468" s="9">
        <v>7300</v>
      </c>
      <c r="D468" t="s">
        <v>6</v>
      </c>
      <c r="E468" t="s">
        <v>13</v>
      </c>
      <c r="F468" s="8">
        <v>45014</v>
      </c>
      <c r="G468" s="9">
        <v>1606</v>
      </c>
      <c r="H468" s="9">
        <v>8906</v>
      </c>
      <c r="I468" t="s">
        <v>25</v>
      </c>
    </row>
    <row r="469" spans="1:9" x14ac:dyDescent="0.3">
      <c r="A469">
        <v>468</v>
      </c>
      <c r="B469" s="8">
        <v>44932</v>
      </c>
      <c r="C469" s="9">
        <v>7200</v>
      </c>
      <c r="D469" t="s">
        <v>8</v>
      </c>
      <c r="E469" t="s">
        <v>13</v>
      </c>
      <c r="F469" s="8">
        <v>44992</v>
      </c>
      <c r="G469" s="9">
        <v>1584</v>
      </c>
      <c r="H469" s="9">
        <v>8784</v>
      </c>
      <c r="I469" t="s">
        <v>22</v>
      </c>
    </row>
    <row r="470" spans="1:9" x14ac:dyDescent="0.3">
      <c r="A470">
        <v>469</v>
      </c>
      <c r="B470" s="8">
        <v>44935</v>
      </c>
      <c r="C470" s="9">
        <v>7100</v>
      </c>
      <c r="D470" t="s">
        <v>23</v>
      </c>
      <c r="E470" t="s">
        <v>15</v>
      </c>
      <c r="F470" s="8">
        <v>44995</v>
      </c>
      <c r="G470" s="9">
        <v>1562</v>
      </c>
      <c r="H470" s="9">
        <v>8662</v>
      </c>
      <c r="I470" t="s">
        <v>22</v>
      </c>
    </row>
    <row r="471" spans="1:9" x14ac:dyDescent="0.3">
      <c r="A471">
        <v>470</v>
      </c>
      <c r="B471" s="8">
        <v>44933</v>
      </c>
      <c r="C471" s="9">
        <v>7000</v>
      </c>
      <c r="D471" t="s">
        <v>23</v>
      </c>
      <c r="E471" t="s">
        <v>12</v>
      </c>
      <c r="F471" s="8">
        <v>44993</v>
      </c>
      <c r="G471" s="9">
        <v>1540</v>
      </c>
      <c r="H471" s="9">
        <v>8540</v>
      </c>
      <c r="I471" t="s">
        <v>22</v>
      </c>
    </row>
    <row r="472" spans="1:9" x14ac:dyDescent="0.3">
      <c r="A472">
        <v>471</v>
      </c>
      <c r="B472" s="8">
        <v>44933</v>
      </c>
      <c r="C472" s="9">
        <v>6900</v>
      </c>
      <c r="D472" t="s">
        <v>8</v>
      </c>
      <c r="E472" t="s">
        <v>14</v>
      </c>
      <c r="F472" s="8">
        <v>44993</v>
      </c>
      <c r="G472" s="9">
        <v>1518</v>
      </c>
      <c r="H472" s="9">
        <v>8418</v>
      </c>
      <c r="I472" t="s">
        <v>22</v>
      </c>
    </row>
    <row r="473" spans="1:9" x14ac:dyDescent="0.3">
      <c r="A473">
        <v>472</v>
      </c>
      <c r="B473" s="8">
        <v>44928</v>
      </c>
      <c r="C473" s="9">
        <v>6800</v>
      </c>
      <c r="D473" t="s">
        <v>4</v>
      </c>
      <c r="E473" t="s">
        <v>14</v>
      </c>
      <c r="F473" s="8">
        <v>44988</v>
      </c>
      <c r="G473" s="9">
        <v>1496</v>
      </c>
      <c r="H473" s="9">
        <v>8296</v>
      </c>
      <c r="I473" t="s">
        <v>22</v>
      </c>
    </row>
    <row r="474" spans="1:9" x14ac:dyDescent="0.3">
      <c r="A474">
        <v>473</v>
      </c>
      <c r="B474" s="8">
        <v>44928</v>
      </c>
      <c r="C474" s="9">
        <v>6700</v>
      </c>
      <c r="D474" t="s">
        <v>5</v>
      </c>
      <c r="E474" t="s">
        <v>14</v>
      </c>
      <c r="F474" s="8">
        <v>44988</v>
      </c>
      <c r="G474" s="9">
        <v>1474</v>
      </c>
      <c r="H474" s="9">
        <v>8174</v>
      </c>
      <c r="I474" t="s">
        <v>22</v>
      </c>
    </row>
    <row r="475" spans="1:9" x14ac:dyDescent="0.3">
      <c r="A475">
        <v>474</v>
      </c>
      <c r="B475" s="8">
        <v>44935</v>
      </c>
      <c r="C475" s="9">
        <v>6600</v>
      </c>
      <c r="D475" t="s">
        <v>8</v>
      </c>
      <c r="E475" t="s">
        <v>12</v>
      </c>
      <c r="F475" s="8">
        <v>44995</v>
      </c>
      <c r="G475" s="9">
        <v>1452</v>
      </c>
      <c r="H475" s="9">
        <v>8052</v>
      </c>
      <c r="I475" t="s">
        <v>22</v>
      </c>
    </row>
    <row r="476" spans="1:9" x14ac:dyDescent="0.3">
      <c r="A476">
        <v>475</v>
      </c>
      <c r="B476" s="8">
        <v>44930</v>
      </c>
      <c r="C476" s="9">
        <v>6500</v>
      </c>
      <c r="D476" t="s">
        <v>23</v>
      </c>
      <c r="E476" t="s">
        <v>13</v>
      </c>
      <c r="F476" s="8">
        <v>44990</v>
      </c>
      <c r="G476" s="9">
        <v>1430</v>
      </c>
      <c r="H476" s="9">
        <v>7930</v>
      </c>
      <c r="I476" t="s">
        <v>22</v>
      </c>
    </row>
    <row r="477" spans="1:9" x14ac:dyDescent="0.3">
      <c r="A477">
        <v>476</v>
      </c>
      <c r="B477" s="8">
        <v>44934</v>
      </c>
      <c r="C477" s="9">
        <v>6400</v>
      </c>
      <c r="D477" t="s">
        <v>10</v>
      </c>
      <c r="E477" t="s">
        <v>13</v>
      </c>
      <c r="F477" s="8">
        <v>44994</v>
      </c>
      <c r="G477" s="9">
        <v>1408</v>
      </c>
      <c r="H477" s="9">
        <v>7808</v>
      </c>
      <c r="I477" t="s">
        <v>22</v>
      </c>
    </row>
    <row r="478" spans="1:9" x14ac:dyDescent="0.3">
      <c r="A478">
        <v>477</v>
      </c>
      <c r="B478" s="8">
        <v>44930</v>
      </c>
      <c r="C478" s="9">
        <v>6300</v>
      </c>
      <c r="D478" t="s">
        <v>3</v>
      </c>
      <c r="E478" t="s">
        <v>12</v>
      </c>
      <c r="F478" s="8">
        <v>44990</v>
      </c>
      <c r="G478" s="9">
        <v>1386</v>
      </c>
      <c r="H478" s="9">
        <v>7686</v>
      </c>
      <c r="I478" t="s">
        <v>22</v>
      </c>
    </row>
    <row r="479" spans="1:9" x14ac:dyDescent="0.3">
      <c r="A479">
        <v>478</v>
      </c>
      <c r="B479" s="8">
        <v>44930</v>
      </c>
      <c r="C479" s="9">
        <v>6200</v>
      </c>
      <c r="D479" t="s">
        <v>4</v>
      </c>
      <c r="E479" t="s">
        <v>13</v>
      </c>
      <c r="F479" s="8">
        <v>44990</v>
      </c>
      <c r="G479" s="9">
        <v>1364</v>
      </c>
      <c r="H479" s="9">
        <v>7564</v>
      </c>
      <c r="I479" t="s">
        <v>22</v>
      </c>
    </row>
    <row r="480" spans="1:9" x14ac:dyDescent="0.3">
      <c r="A480">
        <v>479</v>
      </c>
      <c r="B480" s="8">
        <v>44937</v>
      </c>
      <c r="C480" s="9">
        <v>6100</v>
      </c>
      <c r="D480" t="s">
        <v>5</v>
      </c>
      <c r="E480" t="s">
        <v>14</v>
      </c>
      <c r="F480" s="8">
        <v>44997</v>
      </c>
      <c r="G480" s="9">
        <v>1342</v>
      </c>
      <c r="H480" s="9">
        <v>7442</v>
      </c>
      <c r="I480" t="s">
        <v>22</v>
      </c>
    </row>
    <row r="481" spans="1:9" x14ac:dyDescent="0.3">
      <c r="A481">
        <v>480</v>
      </c>
      <c r="B481" s="8">
        <v>44934</v>
      </c>
      <c r="C481" s="9">
        <v>6000</v>
      </c>
      <c r="D481" t="s">
        <v>6</v>
      </c>
      <c r="E481" t="s">
        <v>15</v>
      </c>
      <c r="F481" s="8">
        <v>44994</v>
      </c>
      <c r="G481" s="9">
        <v>1320</v>
      </c>
      <c r="H481" s="9">
        <v>7320</v>
      </c>
      <c r="I481" t="s">
        <v>22</v>
      </c>
    </row>
    <row r="482" spans="1:9" x14ac:dyDescent="0.3">
      <c r="A482">
        <v>481</v>
      </c>
      <c r="B482" s="8">
        <v>44937</v>
      </c>
      <c r="C482" s="9">
        <v>5900</v>
      </c>
      <c r="D482" t="s">
        <v>3</v>
      </c>
      <c r="E482" t="s">
        <v>13</v>
      </c>
      <c r="F482" s="8">
        <v>44997</v>
      </c>
      <c r="G482" s="9">
        <v>1298</v>
      </c>
      <c r="H482" s="9">
        <v>7198</v>
      </c>
      <c r="I482" t="s">
        <v>22</v>
      </c>
    </row>
    <row r="483" spans="1:9" x14ac:dyDescent="0.3">
      <c r="A483">
        <v>482</v>
      </c>
      <c r="B483" s="8">
        <v>44954</v>
      </c>
      <c r="C483" s="9">
        <v>5800</v>
      </c>
      <c r="D483" t="s">
        <v>7</v>
      </c>
      <c r="E483" t="s">
        <v>13</v>
      </c>
      <c r="F483" s="8">
        <v>45014</v>
      </c>
      <c r="G483" s="9">
        <v>1276</v>
      </c>
      <c r="H483" s="9">
        <v>7076</v>
      </c>
      <c r="I483" t="s">
        <v>25</v>
      </c>
    </row>
    <row r="484" spans="1:9" x14ac:dyDescent="0.3">
      <c r="A484">
        <v>483</v>
      </c>
      <c r="B484" s="8">
        <v>44941</v>
      </c>
      <c r="C484" s="9">
        <v>5700</v>
      </c>
      <c r="D484" t="s">
        <v>3</v>
      </c>
      <c r="E484" t="s">
        <v>15</v>
      </c>
      <c r="F484" s="8">
        <v>45001</v>
      </c>
      <c r="G484" s="9">
        <v>1254</v>
      </c>
      <c r="H484" s="9">
        <v>6954</v>
      </c>
      <c r="I484" t="s">
        <v>22</v>
      </c>
    </row>
    <row r="485" spans="1:9" x14ac:dyDescent="0.3">
      <c r="A485">
        <v>484</v>
      </c>
      <c r="B485" s="8">
        <v>44941</v>
      </c>
      <c r="C485" s="9">
        <v>5600</v>
      </c>
      <c r="D485" t="s">
        <v>6</v>
      </c>
      <c r="E485" t="s">
        <v>12</v>
      </c>
      <c r="F485" s="8">
        <v>45001</v>
      </c>
      <c r="G485" s="9">
        <v>1232</v>
      </c>
      <c r="H485" s="9">
        <v>6832</v>
      </c>
      <c r="I485" t="s">
        <v>22</v>
      </c>
    </row>
    <row r="486" spans="1:9" x14ac:dyDescent="0.3">
      <c r="A486">
        <v>485</v>
      </c>
      <c r="B486" s="8">
        <v>44930</v>
      </c>
      <c r="C486" s="9">
        <v>5500</v>
      </c>
      <c r="D486" t="s">
        <v>8</v>
      </c>
      <c r="E486" t="s">
        <v>14</v>
      </c>
      <c r="F486" s="8">
        <v>44990</v>
      </c>
      <c r="G486" s="9">
        <v>1210</v>
      </c>
      <c r="H486" s="9">
        <v>6710</v>
      </c>
      <c r="I486" t="s">
        <v>22</v>
      </c>
    </row>
    <row r="487" spans="1:9" x14ac:dyDescent="0.3">
      <c r="A487">
        <v>486</v>
      </c>
      <c r="B487" s="8">
        <v>44954</v>
      </c>
      <c r="C487" s="9">
        <v>5400</v>
      </c>
      <c r="D487" t="s">
        <v>23</v>
      </c>
      <c r="E487" t="s">
        <v>14</v>
      </c>
      <c r="F487" s="8">
        <v>45014</v>
      </c>
      <c r="G487" s="9">
        <v>1188</v>
      </c>
      <c r="H487" s="9">
        <v>6588</v>
      </c>
      <c r="I487" t="s">
        <v>25</v>
      </c>
    </row>
    <row r="488" spans="1:9" x14ac:dyDescent="0.3">
      <c r="A488">
        <v>487</v>
      </c>
      <c r="B488" s="8">
        <v>44930</v>
      </c>
      <c r="C488" s="9">
        <v>5300</v>
      </c>
      <c r="D488" t="s">
        <v>23</v>
      </c>
      <c r="E488" t="s">
        <v>14</v>
      </c>
      <c r="F488" s="8">
        <v>44990</v>
      </c>
      <c r="G488" s="9">
        <v>1166</v>
      </c>
      <c r="H488" s="9">
        <v>6466</v>
      </c>
      <c r="I488" t="s">
        <v>22</v>
      </c>
    </row>
    <row r="489" spans="1:9" x14ac:dyDescent="0.3">
      <c r="A489">
        <v>488</v>
      </c>
      <c r="B489" s="8">
        <v>44929</v>
      </c>
      <c r="C489" s="9">
        <v>5200</v>
      </c>
      <c r="D489" t="s">
        <v>8</v>
      </c>
      <c r="E489" t="s">
        <v>12</v>
      </c>
      <c r="F489" s="8">
        <v>44989</v>
      </c>
      <c r="G489" s="9">
        <v>1144</v>
      </c>
      <c r="H489" s="9">
        <v>6344</v>
      </c>
      <c r="I489" t="s">
        <v>22</v>
      </c>
    </row>
    <row r="490" spans="1:9" x14ac:dyDescent="0.3">
      <c r="A490">
        <v>489</v>
      </c>
      <c r="B490" s="8">
        <v>44932</v>
      </c>
      <c r="C490" s="9">
        <v>5100</v>
      </c>
      <c r="D490" t="s">
        <v>4</v>
      </c>
      <c r="E490" t="s">
        <v>13</v>
      </c>
      <c r="F490" s="8">
        <v>44992</v>
      </c>
      <c r="G490" s="9">
        <v>1122</v>
      </c>
      <c r="H490" s="9">
        <v>6222</v>
      </c>
      <c r="I490" t="s">
        <v>22</v>
      </c>
    </row>
    <row r="491" spans="1:9" x14ac:dyDescent="0.3">
      <c r="A491">
        <v>490</v>
      </c>
      <c r="B491" s="8">
        <v>44927</v>
      </c>
      <c r="C491" s="9">
        <v>5000</v>
      </c>
      <c r="D491" t="s">
        <v>5</v>
      </c>
      <c r="E491" t="s">
        <v>13</v>
      </c>
      <c r="F491" s="8">
        <v>44987</v>
      </c>
      <c r="G491" s="9">
        <v>1100</v>
      </c>
      <c r="H491" s="9">
        <v>6100</v>
      </c>
      <c r="I491" t="s">
        <v>22</v>
      </c>
    </row>
    <row r="492" spans="1:9" x14ac:dyDescent="0.3">
      <c r="A492">
        <v>491</v>
      </c>
      <c r="B492" s="8">
        <v>44929</v>
      </c>
      <c r="C492" s="9">
        <v>4900</v>
      </c>
      <c r="D492" t="s">
        <v>8</v>
      </c>
      <c r="E492" t="s">
        <v>12</v>
      </c>
      <c r="F492" s="8">
        <v>44989</v>
      </c>
      <c r="G492" s="9">
        <v>1078</v>
      </c>
      <c r="H492" s="9">
        <v>5978</v>
      </c>
      <c r="I492" t="s">
        <v>22</v>
      </c>
    </row>
    <row r="493" spans="1:9" x14ac:dyDescent="0.3">
      <c r="A493">
        <v>492</v>
      </c>
      <c r="B493" s="8">
        <v>44927</v>
      </c>
      <c r="C493" s="9">
        <v>4800</v>
      </c>
      <c r="D493" t="s">
        <v>23</v>
      </c>
      <c r="E493" t="s">
        <v>13</v>
      </c>
      <c r="F493" s="8">
        <v>44987</v>
      </c>
      <c r="G493" s="9">
        <v>1056</v>
      </c>
      <c r="H493" s="9">
        <v>5856</v>
      </c>
      <c r="I493" t="s">
        <v>22</v>
      </c>
    </row>
    <row r="494" spans="1:9" x14ac:dyDescent="0.3">
      <c r="A494">
        <v>493</v>
      </c>
      <c r="B494" s="8">
        <v>44937</v>
      </c>
      <c r="C494" s="9">
        <v>4700</v>
      </c>
      <c r="D494" t="s">
        <v>10</v>
      </c>
      <c r="E494" t="s">
        <v>14</v>
      </c>
      <c r="F494" s="8">
        <v>44997</v>
      </c>
      <c r="G494" s="9">
        <v>1034</v>
      </c>
      <c r="H494" s="9">
        <v>5734</v>
      </c>
      <c r="I494" t="s">
        <v>22</v>
      </c>
    </row>
    <row r="495" spans="1:9" x14ac:dyDescent="0.3">
      <c r="A495">
        <v>494</v>
      </c>
      <c r="B495" s="8">
        <v>44934</v>
      </c>
      <c r="C495" s="9">
        <v>4600</v>
      </c>
      <c r="D495" t="s">
        <v>3</v>
      </c>
      <c r="E495" t="s">
        <v>15</v>
      </c>
      <c r="F495" s="8">
        <v>44994</v>
      </c>
      <c r="G495" s="9">
        <v>1012</v>
      </c>
      <c r="H495" s="9">
        <v>5612</v>
      </c>
      <c r="I495" t="s">
        <v>22</v>
      </c>
    </row>
    <row r="496" spans="1:9" x14ac:dyDescent="0.3">
      <c r="A496">
        <v>495</v>
      </c>
      <c r="B496" s="8">
        <v>44940</v>
      </c>
      <c r="C496" s="9">
        <v>4500</v>
      </c>
      <c r="D496" t="s">
        <v>4</v>
      </c>
      <c r="E496" t="s">
        <v>13</v>
      </c>
      <c r="F496" s="8">
        <v>45000</v>
      </c>
      <c r="G496" s="9">
        <v>990</v>
      </c>
      <c r="H496" s="9">
        <v>5490</v>
      </c>
      <c r="I496" t="s">
        <v>22</v>
      </c>
    </row>
    <row r="497" spans="1:9" x14ac:dyDescent="0.3">
      <c r="A497">
        <v>496</v>
      </c>
      <c r="B497" s="8">
        <v>44929</v>
      </c>
      <c r="C497" s="9">
        <v>4400</v>
      </c>
      <c r="D497" t="s">
        <v>5</v>
      </c>
      <c r="E497" t="s">
        <v>13</v>
      </c>
      <c r="F497" s="8">
        <v>44989</v>
      </c>
      <c r="G497" s="9">
        <v>968</v>
      </c>
      <c r="H497" s="9">
        <v>5368</v>
      </c>
      <c r="I497" t="s">
        <v>22</v>
      </c>
    </row>
    <row r="498" spans="1:9" x14ac:dyDescent="0.3">
      <c r="A498">
        <v>497</v>
      </c>
      <c r="B498" s="8">
        <v>44928</v>
      </c>
      <c r="C498" s="9">
        <v>4300</v>
      </c>
      <c r="D498" t="s">
        <v>6</v>
      </c>
      <c r="E498" t="s">
        <v>15</v>
      </c>
      <c r="F498" s="8">
        <v>44988</v>
      </c>
      <c r="G498" s="9">
        <v>946</v>
      </c>
      <c r="H498" s="9">
        <v>5246</v>
      </c>
      <c r="I498" t="s">
        <v>22</v>
      </c>
    </row>
    <row r="499" spans="1:9" x14ac:dyDescent="0.3">
      <c r="A499">
        <v>498</v>
      </c>
      <c r="B499" s="8">
        <v>44935</v>
      </c>
      <c r="C499" s="9">
        <v>4200</v>
      </c>
      <c r="D499" t="s">
        <v>3</v>
      </c>
      <c r="E499" t="s">
        <v>12</v>
      </c>
      <c r="F499" s="8">
        <v>44995</v>
      </c>
      <c r="G499" s="9">
        <v>924</v>
      </c>
      <c r="H499" s="9">
        <v>5124</v>
      </c>
      <c r="I499" t="s">
        <v>22</v>
      </c>
    </row>
    <row r="500" spans="1:9" x14ac:dyDescent="0.3">
      <c r="A500">
        <v>499</v>
      </c>
      <c r="B500" s="8">
        <v>44951</v>
      </c>
      <c r="C500" s="9">
        <v>4100</v>
      </c>
      <c r="D500" t="s">
        <v>7</v>
      </c>
      <c r="E500" t="s">
        <v>14</v>
      </c>
      <c r="F500" s="8">
        <v>45011</v>
      </c>
      <c r="G500" s="9">
        <v>902</v>
      </c>
      <c r="H500" s="9">
        <v>5002</v>
      </c>
      <c r="I500" t="s">
        <v>25</v>
      </c>
    </row>
  </sheetData>
  <conditionalFormatting sqref="H2:H500">
    <cfRule type="cellIs" dxfId="68" priority="1" operator="lessThan">
      <formula>500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3491-141B-4088-B7C3-96B03E7EEACC}">
  <dimension ref="B2:C14"/>
  <sheetViews>
    <sheetView workbookViewId="0">
      <selection activeCell="C12" sqref="C12"/>
    </sheetView>
  </sheetViews>
  <sheetFormatPr defaultRowHeight="18" x14ac:dyDescent="0.35"/>
  <cols>
    <col min="1" max="1" width="8.88671875" style="18"/>
    <col min="2" max="2" width="20.21875" style="18" bestFit="1" customWidth="1"/>
    <col min="3" max="3" width="15" style="18" bestFit="1" customWidth="1"/>
    <col min="4" max="16384" width="8.88671875" style="18"/>
  </cols>
  <sheetData>
    <row r="2" spans="2:3" x14ac:dyDescent="0.35">
      <c r="C2" s="22" t="s">
        <v>0</v>
      </c>
    </row>
    <row r="3" spans="2:3" x14ac:dyDescent="0.35">
      <c r="C3" s="36">
        <v>12</v>
      </c>
    </row>
    <row r="6" spans="2:3" x14ac:dyDescent="0.35">
      <c r="B6" s="22" t="s">
        <v>2</v>
      </c>
      <c r="C6" s="23" t="str">
        <f>_xlfn.XLOOKUP(C3,[0]!NR_FATTURA,FATTURE!CLIENTE, "Not Found", 1)</f>
        <v>ZETA</v>
      </c>
    </row>
    <row r="8" spans="2:3" x14ac:dyDescent="0.35">
      <c r="B8" s="22" t="s">
        <v>18</v>
      </c>
      <c r="C8" s="24">
        <f>_xlfn.XLOOKUP(C3,[0]!NR_FATTURA,FATTURE!IMPORTO, "Not Found", 1)</f>
        <v>320</v>
      </c>
    </row>
    <row r="10" spans="2:3" x14ac:dyDescent="0.35">
      <c r="B10" s="22" t="s">
        <v>16</v>
      </c>
      <c r="C10" s="25">
        <f>_xlfn.XLOOKUP(C3,[0]!NR_FATTURA,FATTURE!DATA_SCADENZA, "Not Found", 1)</f>
        <v>45011</v>
      </c>
    </row>
    <row r="12" spans="2:3" x14ac:dyDescent="0.35">
      <c r="B12" s="22" t="s">
        <v>19</v>
      </c>
    </row>
    <row r="14" spans="2:3" x14ac:dyDescent="0.35">
      <c r="B14" s="22" t="s">
        <v>20</v>
      </c>
    </row>
  </sheetData>
  <sheetProtection autoFilter="0"/>
  <dataValidations count="1">
    <dataValidation type="list" allowBlank="1" showInputMessage="1" showErrorMessage="1" sqref="C4" xr:uid="{82E1C928-9983-4549-8863-4C3E6672813F}">
      <formula1>N°_FATTURA</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7EE4BC-8396-4E39-83F0-DB5897B1057F}">
          <x14:formula1>
            <xm:f>FATTURE!$A$2:$A$500</xm:f>
          </x14:formula1>
          <xm:sqref>C3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312A-8C81-43CE-9BF7-3E27C9E92EF9}">
  <dimension ref="B1:T155"/>
  <sheetViews>
    <sheetView topLeftCell="A16" workbookViewId="0">
      <selection activeCell="L37" sqref="L37"/>
    </sheetView>
  </sheetViews>
  <sheetFormatPr defaultRowHeight="15.6" x14ac:dyDescent="0.3"/>
  <cols>
    <col min="1" max="1" width="8.88671875" style="12"/>
    <col min="2" max="2" width="19.21875" style="12" bestFit="1" customWidth="1"/>
    <col min="3" max="3" width="16.88671875" style="12" bestFit="1" customWidth="1"/>
    <col min="4" max="4" width="13.5546875" style="12" bestFit="1" customWidth="1"/>
    <col min="5" max="5" width="12.88671875" style="12" bestFit="1" customWidth="1"/>
    <col min="6" max="6" width="9.109375" style="12" bestFit="1" customWidth="1"/>
    <col min="7" max="7" width="12.109375" style="12" bestFit="1" customWidth="1"/>
    <col min="8" max="8" width="14.109375" style="12" bestFit="1" customWidth="1"/>
    <col min="9" max="9" width="12.21875" style="12" bestFit="1" customWidth="1"/>
    <col min="10" max="11" width="15.77734375" style="12" bestFit="1" customWidth="1"/>
    <col min="12" max="12" width="19.21875" style="12" bestFit="1" customWidth="1"/>
    <col min="13" max="13" width="16.88671875" style="12" bestFit="1" customWidth="1"/>
    <col min="14" max="14" width="12.88671875" style="12" bestFit="1" customWidth="1"/>
    <col min="15" max="15" width="13.5546875" style="12" bestFit="1" customWidth="1"/>
    <col min="16" max="16" width="9.109375" style="12" bestFit="1" customWidth="1"/>
    <col min="17" max="17" width="12.109375" style="12" bestFit="1" customWidth="1"/>
    <col min="18" max="18" width="6.88671875" style="12" bestFit="1" customWidth="1"/>
    <col min="19" max="19" width="8.77734375" style="12" bestFit="1" customWidth="1"/>
    <col min="20" max="20" width="12.109375" style="12" bestFit="1" customWidth="1"/>
    <col min="21" max="16384" width="8.88671875" style="12"/>
  </cols>
  <sheetData>
    <row r="1" spans="2:17" x14ac:dyDescent="0.3">
      <c r="C1" s="26">
        <f>GETPIVOTDATA("[Measures].[Sum of IMPORTO]",$B$3)</f>
        <v>1721355</v>
      </c>
      <c r="D1" s="26">
        <f>GETPIVOTDATA("[Measures].[Sum of LORDO]",$B$3)</f>
        <v>2100053.1</v>
      </c>
      <c r="E1" s="26">
        <f>GETPIVOTDATA("[Measures].[Sum of IVA]",$B$3)</f>
        <v>378698.1</v>
      </c>
    </row>
    <row r="3" spans="2:17" x14ac:dyDescent="0.3">
      <c r="B3" s="10" t="s">
        <v>27</v>
      </c>
      <c r="C3" s="11" t="s">
        <v>19</v>
      </c>
      <c r="D3" s="11" t="s">
        <v>17</v>
      </c>
      <c r="E3" s="15" t="s">
        <v>20</v>
      </c>
      <c r="G3" s="10" t="s">
        <v>2</v>
      </c>
      <c r="H3" s="11" t="s">
        <v>19</v>
      </c>
      <c r="I3" s="11" t="s">
        <v>17</v>
      </c>
      <c r="J3" s="15" t="s">
        <v>20</v>
      </c>
      <c r="L3" s="10" t="s">
        <v>31</v>
      </c>
      <c r="M3" s="10" t="s">
        <v>32</v>
      </c>
      <c r="N3" s="11"/>
      <c r="O3" s="11"/>
      <c r="P3" s="11"/>
      <c r="Q3" s="11"/>
    </row>
    <row r="4" spans="2:17" x14ac:dyDescent="0.3">
      <c r="B4" s="13">
        <v>44927</v>
      </c>
      <c r="C4" s="15">
        <v>19551.400000000001</v>
      </c>
      <c r="D4" s="15">
        <v>88870</v>
      </c>
      <c r="E4" s="15">
        <v>108421.4</v>
      </c>
      <c r="G4" s="14" t="s">
        <v>10</v>
      </c>
      <c r="H4" s="15">
        <v>22071.5</v>
      </c>
      <c r="I4" s="15">
        <v>100325</v>
      </c>
      <c r="J4" s="15">
        <v>122396.5</v>
      </c>
      <c r="L4" s="10" t="s">
        <v>2</v>
      </c>
      <c r="M4" s="11" t="s">
        <v>13</v>
      </c>
      <c r="N4" s="11" t="s">
        <v>14</v>
      </c>
      <c r="O4" s="11" t="s">
        <v>12</v>
      </c>
      <c r="P4" s="11" t="s">
        <v>15</v>
      </c>
      <c r="Q4" s="11" t="s">
        <v>26</v>
      </c>
    </row>
    <row r="5" spans="2:17" x14ac:dyDescent="0.3">
      <c r="B5" s="13">
        <v>44928</v>
      </c>
      <c r="C5" s="15">
        <v>24299</v>
      </c>
      <c r="D5" s="15">
        <v>110450</v>
      </c>
      <c r="E5" s="15">
        <v>134749</v>
      </c>
      <c r="G5" s="14" t="s">
        <v>7</v>
      </c>
      <c r="H5" s="15">
        <v>22239.8</v>
      </c>
      <c r="I5" s="15">
        <v>101090</v>
      </c>
      <c r="J5" s="15">
        <v>123329.8</v>
      </c>
      <c r="L5" s="14" t="s">
        <v>10</v>
      </c>
      <c r="M5" s="19">
        <v>10</v>
      </c>
      <c r="N5" s="19">
        <v>9</v>
      </c>
      <c r="O5" s="19">
        <v>6</v>
      </c>
      <c r="P5" s="19">
        <v>4</v>
      </c>
      <c r="Q5" s="19">
        <v>29</v>
      </c>
    </row>
    <row r="6" spans="2:17" x14ac:dyDescent="0.3">
      <c r="B6" s="13">
        <v>44929</v>
      </c>
      <c r="C6" s="15">
        <v>21227.8</v>
      </c>
      <c r="D6" s="15">
        <v>96490</v>
      </c>
      <c r="E6" s="15">
        <v>117717.8</v>
      </c>
      <c r="G6" s="14" t="s">
        <v>5</v>
      </c>
      <c r="H6" s="15">
        <v>44616</v>
      </c>
      <c r="I6" s="15">
        <v>202800</v>
      </c>
      <c r="J6" s="15">
        <v>247416</v>
      </c>
      <c r="L6" s="14" t="s">
        <v>7</v>
      </c>
      <c r="M6" s="19">
        <v>11</v>
      </c>
      <c r="N6" s="19">
        <v>9</v>
      </c>
      <c r="O6" s="19">
        <v>6</v>
      </c>
      <c r="P6" s="19">
        <v>4</v>
      </c>
      <c r="Q6" s="19">
        <v>30</v>
      </c>
    </row>
    <row r="7" spans="2:17" x14ac:dyDescent="0.3">
      <c r="B7" s="13">
        <v>44930</v>
      </c>
      <c r="C7" s="15">
        <v>23368.400000000001</v>
      </c>
      <c r="D7" s="15">
        <v>106220</v>
      </c>
      <c r="E7" s="15">
        <v>129588.4</v>
      </c>
      <c r="G7" s="14" t="s">
        <v>4</v>
      </c>
      <c r="H7" s="15">
        <v>44770</v>
      </c>
      <c r="I7" s="15">
        <v>203500</v>
      </c>
      <c r="J7" s="15">
        <v>248270</v>
      </c>
      <c r="L7" s="14" t="s">
        <v>6</v>
      </c>
      <c r="M7" s="19">
        <v>20</v>
      </c>
      <c r="N7" s="19">
        <v>16</v>
      </c>
      <c r="O7" s="19">
        <v>13</v>
      </c>
      <c r="P7" s="19">
        <v>10</v>
      </c>
      <c r="Q7" s="19">
        <v>59</v>
      </c>
    </row>
    <row r="8" spans="2:17" x14ac:dyDescent="0.3">
      <c r="B8" s="13">
        <v>44931</v>
      </c>
      <c r="C8" s="15">
        <v>15961</v>
      </c>
      <c r="D8" s="15">
        <v>72550</v>
      </c>
      <c r="E8" s="15">
        <v>88511</v>
      </c>
      <c r="G8" s="14" t="s">
        <v>6</v>
      </c>
      <c r="H8" s="15">
        <v>44950.400000000001</v>
      </c>
      <c r="I8" s="15">
        <v>204320</v>
      </c>
      <c r="J8" s="15">
        <v>249270.39999999999</v>
      </c>
      <c r="L8" s="14" t="s">
        <v>5</v>
      </c>
      <c r="M8" s="19">
        <v>22</v>
      </c>
      <c r="N8" s="19">
        <v>17</v>
      </c>
      <c r="O8" s="19">
        <v>12</v>
      </c>
      <c r="P8" s="19">
        <v>8</v>
      </c>
      <c r="Q8" s="19">
        <v>59</v>
      </c>
    </row>
    <row r="9" spans="2:17" x14ac:dyDescent="0.3">
      <c r="B9" s="13">
        <v>44932</v>
      </c>
      <c r="C9" s="15">
        <v>20847.2</v>
      </c>
      <c r="D9" s="15">
        <v>94760</v>
      </c>
      <c r="E9" s="15">
        <v>115607.2</v>
      </c>
      <c r="G9" s="14" t="s">
        <v>23</v>
      </c>
      <c r="H9" s="15">
        <v>65674.399999999994</v>
      </c>
      <c r="I9" s="15">
        <v>298520</v>
      </c>
      <c r="J9" s="15">
        <v>364194.4</v>
      </c>
      <c r="L9" s="14" t="s">
        <v>4</v>
      </c>
      <c r="M9" s="19">
        <v>23</v>
      </c>
      <c r="N9" s="19">
        <v>16</v>
      </c>
      <c r="O9" s="19">
        <v>12</v>
      </c>
      <c r="P9" s="19">
        <v>8</v>
      </c>
      <c r="Q9" s="19">
        <v>59</v>
      </c>
    </row>
    <row r="10" spans="2:17" x14ac:dyDescent="0.3">
      <c r="B10" s="13">
        <v>44933</v>
      </c>
      <c r="C10" s="15">
        <v>25187.8</v>
      </c>
      <c r="D10" s="15">
        <v>114490</v>
      </c>
      <c r="E10" s="15">
        <v>139677.79999999999</v>
      </c>
      <c r="G10" s="14" t="s">
        <v>8</v>
      </c>
      <c r="H10" s="15">
        <v>65986.8</v>
      </c>
      <c r="I10" s="15">
        <v>299940</v>
      </c>
      <c r="J10" s="15">
        <v>365926.8</v>
      </c>
      <c r="L10" s="14" t="s">
        <v>8</v>
      </c>
      <c r="M10" s="19">
        <v>30</v>
      </c>
      <c r="N10" s="19">
        <v>25</v>
      </c>
      <c r="O10" s="19">
        <v>20</v>
      </c>
      <c r="P10" s="19">
        <v>12</v>
      </c>
      <c r="Q10" s="19">
        <v>87</v>
      </c>
    </row>
    <row r="11" spans="2:17" x14ac:dyDescent="0.3">
      <c r="B11" s="13">
        <v>44934</v>
      </c>
      <c r="C11" s="15">
        <v>29502</v>
      </c>
      <c r="D11" s="15">
        <v>134100</v>
      </c>
      <c r="E11" s="15">
        <v>163602</v>
      </c>
      <c r="G11" s="14" t="s">
        <v>3</v>
      </c>
      <c r="H11" s="15">
        <v>68389.2</v>
      </c>
      <c r="I11" s="15">
        <v>310860</v>
      </c>
      <c r="J11" s="15">
        <v>379249.2</v>
      </c>
      <c r="L11" s="14" t="s">
        <v>23</v>
      </c>
      <c r="M11" s="19">
        <v>31</v>
      </c>
      <c r="N11" s="19">
        <v>26</v>
      </c>
      <c r="O11" s="19">
        <v>18</v>
      </c>
      <c r="P11" s="19">
        <v>12</v>
      </c>
      <c r="Q11" s="19">
        <v>87</v>
      </c>
    </row>
    <row r="12" spans="2:17" x14ac:dyDescent="0.3">
      <c r="B12" s="13">
        <v>44935</v>
      </c>
      <c r="C12" s="15">
        <v>25132.799999999999</v>
      </c>
      <c r="D12" s="15">
        <v>114240</v>
      </c>
      <c r="E12" s="15">
        <v>139372.79999999999</v>
      </c>
      <c r="G12" s="14" t="s">
        <v>26</v>
      </c>
      <c r="H12" s="15">
        <v>378698.1</v>
      </c>
      <c r="I12" s="15">
        <v>1721355</v>
      </c>
      <c r="J12" s="15">
        <v>2100053.1</v>
      </c>
      <c r="L12" s="14" t="s">
        <v>3</v>
      </c>
      <c r="M12" s="19">
        <v>31</v>
      </c>
      <c r="N12" s="19">
        <v>24</v>
      </c>
      <c r="O12" s="19">
        <v>20</v>
      </c>
      <c r="P12" s="19">
        <v>14</v>
      </c>
      <c r="Q12" s="19">
        <v>89</v>
      </c>
    </row>
    <row r="13" spans="2:17" x14ac:dyDescent="0.3">
      <c r="B13" s="13">
        <v>44936</v>
      </c>
      <c r="C13" s="15">
        <v>16376.8</v>
      </c>
      <c r="D13" s="15">
        <v>74440</v>
      </c>
      <c r="E13" s="15">
        <v>90816.8</v>
      </c>
      <c r="G13" s="5"/>
      <c r="H13" s="5"/>
      <c r="I13" s="5"/>
      <c r="J13" s="5"/>
      <c r="L13" s="14" t="s">
        <v>26</v>
      </c>
      <c r="M13" s="19">
        <v>178</v>
      </c>
      <c r="N13" s="19">
        <v>142</v>
      </c>
      <c r="O13" s="19">
        <v>107</v>
      </c>
      <c r="P13" s="19">
        <v>72</v>
      </c>
      <c r="Q13" s="19">
        <v>499</v>
      </c>
    </row>
    <row r="14" spans="2:17" x14ac:dyDescent="0.3">
      <c r="B14" s="13">
        <v>44937</v>
      </c>
      <c r="C14" s="15">
        <v>26680.5</v>
      </c>
      <c r="D14" s="15">
        <v>121275</v>
      </c>
      <c r="E14" s="15">
        <v>147955.5</v>
      </c>
      <c r="G14" s="10" t="s">
        <v>11</v>
      </c>
      <c r="H14" s="11" t="s">
        <v>19</v>
      </c>
      <c r="I14" s="11" t="s">
        <v>17</v>
      </c>
      <c r="J14" s="15" t="s">
        <v>20</v>
      </c>
    </row>
    <row r="15" spans="2:17" x14ac:dyDescent="0.3">
      <c r="B15" s="13">
        <v>44938</v>
      </c>
      <c r="C15" s="15">
        <v>21131</v>
      </c>
      <c r="D15" s="15">
        <v>96050</v>
      </c>
      <c r="E15" s="15">
        <v>117181</v>
      </c>
      <c r="G15" s="14" t="s">
        <v>13</v>
      </c>
      <c r="H15" s="15">
        <v>137984</v>
      </c>
      <c r="I15" s="15">
        <v>627200</v>
      </c>
      <c r="J15" s="15">
        <v>765184</v>
      </c>
      <c r="L15" s="10" t="s">
        <v>2</v>
      </c>
      <c r="M15" s="19" t="s">
        <v>58</v>
      </c>
      <c r="N15"/>
      <c r="O15"/>
      <c r="P15"/>
      <c r="Q15"/>
    </row>
    <row r="16" spans="2:17" x14ac:dyDescent="0.3">
      <c r="B16" s="13">
        <v>44939</v>
      </c>
      <c r="C16" s="15">
        <v>16922.400000000001</v>
      </c>
      <c r="D16" s="15">
        <v>76920</v>
      </c>
      <c r="E16" s="15">
        <v>93842.4</v>
      </c>
      <c r="G16" s="14" t="s">
        <v>12</v>
      </c>
      <c r="H16" s="15">
        <v>81127.199999999997</v>
      </c>
      <c r="I16" s="15">
        <v>368760</v>
      </c>
      <c r="J16" s="15">
        <v>449887.2</v>
      </c>
      <c r="L16" s="14" t="s">
        <v>61</v>
      </c>
      <c r="M16" s="19">
        <v>118</v>
      </c>
      <c r="N16"/>
      <c r="O16"/>
      <c r="P16"/>
      <c r="Q16"/>
    </row>
    <row r="17" spans="2:20" x14ac:dyDescent="0.3">
      <c r="B17" s="13">
        <v>44940</v>
      </c>
      <c r="C17" s="15">
        <v>33886.6</v>
      </c>
      <c r="D17" s="15">
        <v>154030</v>
      </c>
      <c r="E17" s="15">
        <v>187916.6</v>
      </c>
      <c r="G17" s="14" t="s">
        <v>14</v>
      </c>
      <c r="H17" s="15">
        <v>106142.3</v>
      </c>
      <c r="I17" s="15">
        <v>482465</v>
      </c>
      <c r="J17" s="15">
        <v>588607.30000000005</v>
      </c>
      <c r="L17" s="14" t="s">
        <v>60</v>
      </c>
      <c r="M17" s="19">
        <v>89</v>
      </c>
      <c r="N17"/>
      <c r="O17"/>
      <c r="P17"/>
      <c r="Q17"/>
    </row>
    <row r="18" spans="2:20" x14ac:dyDescent="0.3">
      <c r="B18" s="13">
        <v>44941</v>
      </c>
      <c r="C18" s="15">
        <v>18796.8</v>
      </c>
      <c r="D18" s="15">
        <v>85440</v>
      </c>
      <c r="E18" s="15">
        <v>104236.8</v>
      </c>
      <c r="G18" s="14" t="s">
        <v>15</v>
      </c>
      <c r="H18" s="15">
        <v>53444.6</v>
      </c>
      <c r="I18" s="15">
        <v>242930</v>
      </c>
      <c r="J18" s="15">
        <v>296374.59999999998</v>
      </c>
      <c r="L18" s="14" t="s">
        <v>65</v>
      </c>
      <c r="M18" s="19">
        <v>87</v>
      </c>
      <c r="N18"/>
      <c r="O18"/>
      <c r="P18"/>
      <c r="Q18"/>
    </row>
    <row r="19" spans="2:20" x14ac:dyDescent="0.3">
      <c r="B19" s="13">
        <v>44951</v>
      </c>
      <c r="C19" s="15">
        <v>19443.599999999999</v>
      </c>
      <c r="D19" s="15">
        <v>88380</v>
      </c>
      <c r="E19" s="15">
        <v>107823.6</v>
      </c>
      <c r="G19" s="14" t="s">
        <v>26</v>
      </c>
      <c r="H19" s="15">
        <v>378698.1</v>
      </c>
      <c r="I19" s="15">
        <v>1721355</v>
      </c>
      <c r="J19" s="15">
        <v>2100053.1</v>
      </c>
      <c r="L19" s="14" t="s">
        <v>64</v>
      </c>
      <c r="M19" s="19">
        <v>87</v>
      </c>
      <c r="N19"/>
      <c r="O19"/>
      <c r="P19"/>
      <c r="Q19"/>
    </row>
    <row r="20" spans="2:20" x14ac:dyDescent="0.3">
      <c r="B20" s="13">
        <v>44954</v>
      </c>
      <c r="C20" s="15">
        <v>20383</v>
      </c>
      <c r="D20" s="15">
        <v>92650</v>
      </c>
      <c r="E20" s="15">
        <v>113033</v>
      </c>
      <c r="G20" s="5"/>
      <c r="H20" s="5"/>
      <c r="I20" s="5"/>
      <c r="J20" s="5"/>
      <c r="L20" s="14" t="s">
        <v>62</v>
      </c>
      <c r="M20" s="19">
        <v>59</v>
      </c>
      <c r="N20"/>
      <c r="O20"/>
      <c r="P20"/>
      <c r="Q20"/>
    </row>
    <row r="21" spans="2:20" x14ac:dyDescent="0.3">
      <c r="B21" s="14" t="s">
        <v>26</v>
      </c>
      <c r="C21" s="15">
        <v>378698.1</v>
      </c>
      <c r="D21" s="15">
        <v>1721355</v>
      </c>
      <c r="E21" s="15">
        <v>2100053.1</v>
      </c>
      <c r="G21" s="5"/>
      <c r="H21" s="5"/>
      <c r="I21" s="5"/>
      <c r="J21" s="5"/>
      <c r="L21" s="14" t="s">
        <v>66</v>
      </c>
      <c r="M21" s="19">
        <v>30</v>
      </c>
      <c r="N21"/>
      <c r="O21"/>
      <c r="P21"/>
      <c r="Q21"/>
    </row>
    <row r="22" spans="2:20" x14ac:dyDescent="0.3">
      <c r="G22" s="5"/>
      <c r="H22" s="5"/>
      <c r="L22" s="14" t="s">
        <v>63</v>
      </c>
      <c r="M22" s="19">
        <v>29</v>
      </c>
      <c r="N22"/>
      <c r="O22"/>
      <c r="P22"/>
      <c r="Q22"/>
    </row>
    <row r="23" spans="2:20" x14ac:dyDescent="0.3">
      <c r="B23" s="10" t="s">
        <v>31</v>
      </c>
      <c r="C23" s="10" t="s">
        <v>32</v>
      </c>
      <c r="D23" s="11"/>
      <c r="E23" s="11"/>
      <c r="F23" s="11"/>
      <c r="G23" s="11"/>
      <c r="L23" s="14" t="s">
        <v>26</v>
      </c>
      <c r="M23" s="19">
        <v>499</v>
      </c>
      <c r="N23"/>
      <c r="O23"/>
      <c r="P23"/>
      <c r="Q23"/>
    </row>
    <row r="24" spans="2:20" x14ac:dyDescent="0.3">
      <c r="B24" s="10" t="s">
        <v>27</v>
      </c>
      <c r="C24" s="11" t="s">
        <v>13</v>
      </c>
      <c r="D24" s="11" t="s">
        <v>12</v>
      </c>
      <c r="E24" s="11" t="s">
        <v>14</v>
      </c>
      <c r="F24" s="11" t="s">
        <v>15</v>
      </c>
      <c r="G24" s="11" t="s">
        <v>26</v>
      </c>
      <c r="I24" s="10" t="s">
        <v>11</v>
      </c>
      <c r="J24" s="19" t="s">
        <v>31</v>
      </c>
      <c r="L24"/>
      <c r="M24"/>
      <c r="N24"/>
      <c r="O24"/>
      <c r="P24"/>
      <c r="Q24"/>
    </row>
    <row r="25" spans="2:20" x14ac:dyDescent="0.3">
      <c r="B25" s="13">
        <v>44927</v>
      </c>
      <c r="C25" s="19">
        <v>9</v>
      </c>
      <c r="D25" s="19">
        <v>8</v>
      </c>
      <c r="E25" s="19">
        <v>5</v>
      </c>
      <c r="F25" s="19">
        <v>3</v>
      </c>
      <c r="G25" s="19">
        <v>25</v>
      </c>
      <c r="I25" s="14" t="s">
        <v>13</v>
      </c>
      <c r="J25" s="19">
        <v>178</v>
      </c>
      <c r="L25" s="10" t="s">
        <v>2</v>
      </c>
      <c r="M25" s="10" t="s">
        <v>39</v>
      </c>
      <c r="N25" s="10" t="s">
        <v>40</v>
      </c>
      <c r="O25" s="10" t="s">
        <v>41</v>
      </c>
      <c r="P25"/>
      <c r="Q25"/>
      <c r="R25"/>
      <c r="S25"/>
      <c r="T25"/>
    </row>
    <row r="26" spans="2:20" x14ac:dyDescent="0.3">
      <c r="B26" s="13">
        <v>44928</v>
      </c>
      <c r="C26" s="19">
        <v>6</v>
      </c>
      <c r="D26" s="19">
        <v>5</v>
      </c>
      <c r="E26" s="19">
        <v>12</v>
      </c>
      <c r="F26" s="19">
        <v>5</v>
      </c>
      <c r="G26" s="19">
        <v>28</v>
      </c>
      <c r="I26" s="14" t="s">
        <v>12</v>
      </c>
      <c r="J26" s="19">
        <v>107</v>
      </c>
      <c r="L26" s="11" t="s">
        <v>3</v>
      </c>
      <c r="M26" s="11" t="s">
        <v>60</v>
      </c>
      <c r="N26" s="11" t="s">
        <v>42</v>
      </c>
      <c r="O26" s="11" t="s">
        <v>43</v>
      </c>
      <c r="P26"/>
      <c r="Q26"/>
      <c r="R26"/>
      <c r="S26"/>
      <c r="T26"/>
    </row>
    <row r="27" spans="2:20" x14ac:dyDescent="0.3">
      <c r="B27" s="13">
        <v>44929</v>
      </c>
      <c r="C27" s="19">
        <v>13</v>
      </c>
      <c r="D27" s="19">
        <v>7</v>
      </c>
      <c r="E27" s="19">
        <v>5</v>
      </c>
      <c r="F27" s="19">
        <v>1</v>
      </c>
      <c r="G27" s="19">
        <v>26</v>
      </c>
      <c r="I27" s="14" t="s">
        <v>14</v>
      </c>
      <c r="J27" s="19">
        <v>142</v>
      </c>
      <c r="L27" s="11" t="s">
        <v>4</v>
      </c>
      <c r="M27" s="11" t="s">
        <v>61</v>
      </c>
      <c r="N27" s="11" t="s">
        <v>46</v>
      </c>
      <c r="O27" s="11" t="s">
        <v>47</v>
      </c>
      <c r="P27"/>
      <c r="Q27"/>
      <c r="R27"/>
      <c r="S27"/>
      <c r="T27"/>
    </row>
    <row r="28" spans="2:20" x14ac:dyDescent="0.3">
      <c r="B28" s="13">
        <v>44930</v>
      </c>
      <c r="C28" s="19">
        <v>13</v>
      </c>
      <c r="D28" s="19">
        <v>8</v>
      </c>
      <c r="E28" s="19">
        <v>5</v>
      </c>
      <c r="F28" s="19">
        <v>6</v>
      </c>
      <c r="G28" s="19">
        <v>32</v>
      </c>
      <c r="I28" s="14" t="s">
        <v>15</v>
      </c>
      <c r="J28" s="19">
        <v>72</v>
      </c>
      <c r="L28" s="11" t="s">
        <v>7</v>
      </c>
      <c r="M28" s="11" t="s">
        <v>66</v>
      </c>
      <c r="N28" s="11" t="s">
        <v>56</v>
      </c>
      <c r="O28" s="11" t="s">
        <v>57</v>
      </c>
      <c r="P28"/>
      <c r="Q28"/>
      <c r="R28"/>
      <c r="S28"/>
      <c r="T28"/>
    </row>
    <row r="29" spans="2:20" x14ac:dyDescent="0.3">
      <c r="B29" s="13">
        <v>44931</v>
      </c>
      <c r="C29" s="19">
        <v>7</v>
      </c>
      <c r="D29" s="19">
        <v>7</v>
      </c>
      <c r="E29" s="19">
        <v>7</v>
      </c>
      <c r="F29" s="19">
        <v>7</v>
      </c>
      <c r="G29" s="19">
        <v>28</v>
      </c>
      <c r="I29" s="14" t="s">
        <v>26</v>
      </c>
      <c r="J29" s="19">
        <v>499</v>
      </c>
      <c r="L29" s="11" t="s">
        <v>5</v>
      </c>
      <c r="M29" s="11" t="s">
        <v>62</v>
      </c>
      <c r="N29" s="11" t="s">
        <v>48</v>
      </c>
      <c r="O29" s="11" t="s">
        <v>49</v>
      </c>
      <c r="P29"/>
      <c r="Q29"/>
      <c r="R29"/>
      <c r="S29"/>
      <c r="T29"/>
    </row>
    <row r="30" spans="2:20" x14ac:dyDescent="0.3">
      <c r="B30" s="13">
        <v>44932</v>
      </c>
      <c r="C30" s="19">
        <v>11</v>
      </c>
      <c r="D30" s="19">
        <v>7</v>
      </c>
      <c r="E30" s="19">
        <v>8</v>
      </c>
      <c r="F30" s="19">
        <v>3</v>
      </c>
      <c r="G30" s="19">
        <v>29</v>
      </c>
      <c r="L30" s="11" t="s">
        <v>6</v>
      </c>
      <c r="M30" s="11" t="s">
        <v>61</v>
      </c>
      <c r="N30" s="11" t="s">
        <v>44</v>
      </c>
      <c r="O30" s="11" t="s">
        <v>45</v>
      </c>
      <c r="P30"/>
      <c r="Q30"/>
      <c r="R30"/>
      <c r="S30"/>
      <c r="T30"/>
    </row>
    <row r="31" spans="2:20" x14ac:dyDescent="0.3">
      <c r="B31" s="13">
        <v>44933</v>
      </c>
      <c r="C31" s="19">
        <v>9</v>
      </c>
      <c r="D31" s="19">
        <v>7</v>
      </c>
      <c r="E31" s="19">
        <v>14</v>
      </c>
      <c r="F31" s="19">
        <v>1</v>
      </c>
      <c r="G31" s="19">
        <v>31</v>
      </c>
      <c r="J31" s="12">
        <f>GETPIVOTDATA("[Measures].[Count of OGGETTO]",$I$24)</f>
        <v>499</v>
      </c>
      <c r="L31" s="11" t="s">
        <v>23</v>
      </c>
      <c r="M31" s="11" t="s">
        <v>64</v>
      </c>
      <c r="N31" s="11" t="s">
        <v>52</v>
      </c>
      <c r="O31" s="11" t="s">
        <v>53</v>
      </c>
      <c r="P31"/>
      <c r="Q31"/>
      <c r="R31"/>
      <c r="S31"/>
      <c r="T31"/>
    </row>
    <row r="32" spans="2:20" x14ac:dyDescent="0.3">
      <c r="B32" s="13">
        <v>44934</v>
      </c>
      <c r="C32" s="19">
        <v>10</v>
      </c>
      <c r="D32" s="19">
        <v>5</v>
      </c>
      <c r="E32" s="19">
        <v>6</v>
      </c>
      <c r="F32" s="19">
        <v>9</v>
      </c>
      <c r="G32" s="19">
        <v>30</v>
      </c>
      <c r="L32" s="11" t="s">
        <v>10</v>
      </c>
      <c r="M32" s="11" t="s">
        <v>63</v>
      </c>
      <c r="N32" s="11" t="s">
        <v>50</v>
      </c>
      <c r="O32" s="11" t="s">
        <v>51</v>
      </c>
      <c r="P32"/>
      <c r="Q32"/>
      <c r="R32"/>
      <c r="S32"/>
      <c r="T32"/>
    </row>
    <row r="33" spans="2:20" x14ac:dyDescent="0.3">
      <c r="B33" s="13">
        <v>44935</v>
      </c>
      <c r="C33" s="19">
        <v>6</v>
      </c>
      <c r="D33" s="19">
        <v>10</v>
      </c>
      <c r="E33" s="19">
        <v>7</v>
      </c>
      <c r="F33" s="19">
        <v>5</v>
      </c>
      <c r="G33" s="19">
        <v>28</v>
      </c>
      <c r="L33" s="11" t="s">
        <v>8</v>
      </c>
      <c r="M33" s="11" t="s">
        <v>65</v>
      </c>
      <c r="N33" s="11" t="s">
        <v>54</v>
      </c>
      <c r="O33" s="11" t="s">
        <v>55</v>
      </c>
      <c r="P33"/>
      <c r="Q33"/>
      <c r="R33"/>
      <c r="S33"/>
      <c r="T33"/>
    </row>
    <row r="34" spans="2:20" x14ac:dyDescent="0.3">
      <c r="B34" s="13">
        <v>44936</v>
      </c>
      <c r="C34" s="19">
        <v>10</v>
      </c>
      <c r="D34" s="19">
        <v>5</v>
      </c>
      <c r="E34" s="19">
        <v>5</v>
      </c>
      <c r="F34" s="19">
        <v>3</v>
      </c>
      <c r="G34" s="19">
        <v>23</v>
      </c>
      <c r="I34"/>
      <c r="J34"/>
      <c r="L34" s="11" t="s">
        <v>26</v>
      </c>
      <c r="M34" s="11"/>
      <c r="N34" s="11"/>
      <c r="O34" s="11"/>
      <c r="P34"/>
      <c r="Q34"/>
      <c r="R34"/>
      <c r="S34"/>
      <c r="T34"/>
    </row>
    <row r="35" spans="2:20" x14ac:dyDescent="0.3">
      <c r="B35" s="13">
        <v>44937</v>
      </c>
      <c r="C35" s="19">
        <v>8</v>
      </c>
      <c r="D35" s="19">
        <v>9</v>
      </c>
      <c r="E35" s="19">
        <v>16</v>
      </c>
      <c r="F35" s="19">
        <v>3</v>
      </c>
      <c r="G35" s="19">
        <v>36</v>
      </c>
      <c r="I35"/>
      <c r="J35"/>
      <c r="K35"/>
      <c r="L35"/>
      <c r="M35"/>
      <c r="N35"/>
      <c r="O35"/>
      <c r="P35"/>
      <c r="Q35"/>
      <c r="R35"/>
      <c r="S35"/>
      <c r="T35"/>
    </row>
    <row r="36" spans="2:20" x14ac:dyDescent="0.3">
      <c r="B36" s="13">
        <v>44938</v>
      </c>
      <c r="C36" s="19">
        <v>16</v>
      </c>
      <c r="D36" s="19">
        <v>3</v>
      </c>
      <c r="E36" s="19">
        <v>8</v>
      </c>
      <c r="F36" s="19">
        <v>5</v>
      </c>
      <c r="G36" s="19">
        <v>32</v>
      </c>
      <c r="I36"/>
      <c r="J36"/>
      <c r="K36"/>
      <c r="L36"/>
    </row>
    <row r="37" spans="2:20" x14ac:dyDescent="0.3">
      <c r="B37" s="13">
        <v>44939</v>
      </c>
      <c r="C37" s="19">
        <v>9</v>
      </c>
      <c r="D37" s="19">
        <v>7</v>
      </c>
      <c r="E37" s="19">
        <v>7</v>
      </c>
      <c r="F37" s="19">
        <v>6</v>
      </c>
      <c r="G37" s="19">
        <v>29</v>
      </c>
      <c r="I37" s="10" t="s">
        <v>2</v>
      </c>
      <c r="J37" s="47" t="s">
        <v>67</v>
      </c>
      <c r="K37"/>
      <c r="L37" s="10" t="s">
        <v>2</v>
      </c>
      <c r="M37" s="47" t="s">
        <v>67</v>
      </c>
    </row>
    <row r="38" spans="2:20" x14ac:dyDescent="0.3">
      <c r="B38" s="13">
        <v>44940</v>
      </c>
      <c r="C38" s="19">
        <v>14</v>
      </c>
      <c r="D38" s="19">
        <v>9</v>
      </c>
      <c r="E38" s="19">
        <v>17</v>
      </c>
      <c r="F38" s="19">
        <v>6</v>
      </c>
      <c r="G38" s="19">
        <v>46</v>
      </c>
      <c r="I38" s="14" t="s">
        <v>3</v>
      </c>
      <c r="J38" s="47">
        <v>89</v>
      </c>
      <c r="K38"/>
      <c r="L38" s="14" t="s">
        <v>25</v>
      </c>
      <c r="M38" s="47">
        <v>57</v>
      </c>
    </row>
    <row r="39" spans="2:20" x14ac:dyDescent="0.3">
      <c r="B39" s="13">
        <v>44941</v>
      </c>
      <c r="C39" s="19">
        <v>7</v>
      </c>
      <c r="D39" s="19">
        <v>4</v>
      </c>
      <c r="E39" s="19">
        <v>4</v>
      </c>
      <c r="F39" s="19">
        <v>4</v>
      </c>
      <c r="G39" s="19">
        <v>19</v>
      </c>
      <c r="I39" s="14" t="s">
        <v>4</v>
      </c>
      <c r="J39" s="47">
        <v>59</v>
      </c>
      <c r="K39"/>
      <c r="L39" s="14" t="s">
        <v>22</v>
      </c>
      <c r="M39" s="47">
        <v>442</v>
      </c>
    </row>
    <row r="40" spans="2:20" x14ac:dyDescent="0.3">
      <c r="B40" s="13">
        <v>44951</v>
      </c>
      <c r="C40" s="19">
        <v>13</v>
      </c>
      <c r="D40" s="19">
        <v>4</v>
      </c>
      <c r="E40" s="19">
        <v>9</v>
      </c>
      <c r="F40" s="19">
        <v>3</v>
      </c>
      <c r="G40" s="19">
        <v>29</v>
      </c>
      <c r="I40" s="14" t="s">
        <v>7</v>
      </c>
      <c r="J40" s="47">
        <v>30</v>
      </c>
      <c r="K40"/>
      <c r="L40" s="14" t="s">
        <v>26</v>
      </c>
      <c r="M40" s="47">
        <v>499</v>
      </c>
    </row>
    <row r="41" spans="2:20" x14ac:dyDescent="0.3">
      <c r="B41" s="13">
        <v>44954</v>
      </c>
      <c r="C41" s="19">
        <v>17</v>
      </c>
      <c r="D41" s="19">
        <v>2</v>
      </c>
      <c r="E41" s="19">
        <v>7</v>
      </c>
      <c r="F41" s="19">
        <v>2</v>
      </c>
      <c r="G41" s="19">
        <v>28</v>
      </c>
      <c r="I41" s="14" t="s">
        <v>5</v>
      </c>
      <c r="J41" s="47">
        <v>59</v>
      </c>
      <c r="K41"/>
      <c r="L41"/>
      <c r="M41"/>
    </row>
    <row r="42" spans="2:20" x14ac:dyDescent="0.3">
      <c r="B42" s="14" t="s">
        <v>26</v>
      </c>
      <c r="C42" s="19">
        <v>178</v>
      </c>
      <c r="D42" s="19">
        <v>107</v>
      </c>
      <c r="E42" s="19">
        <v>142</v>
      </c>
      <c r="F42" s="19">
        <v>72</v>
      </c>
      <c r="G42" s="19">
        <v>499</v>
      </c>
      <c r="I42" s="14" t="s">
        <v>6</v>
      </c>
      <c r="J42" s="47">
        <v>59</v>
      </c>
      <c r="K42"/>
      <c r="L42"/>
      <c r="M42"/>
    </row>
    <row r="43" spans="2:20" x14ac:dyDescent="0.3">
      <c r="B43" s="5"/>
      <c r="C43" s="5"/>
      <c r="G43" s="5"/>
      <c r="H43" s="5"/>
      <c r="I43" s="14" t="s">
        <v>23</v>
      </c>
      <c r="J43" s="47">
        <v>87</v>
      </c>
      <c r="K43"/>
      <c r="L43"/>
      <c r="M43"/>
    </row>
    <row r="44" spans="2:20" x14ac:dyDescent="0.3">
      <c r="B44" s="5"/>
      <c r="C44" s="5"/>
      <c r="G44" s="5"/>
      <c r="H44" s="5"/>
      <c r="I44" s="14" t="s">
        <v>10</v>
      </c>
      <c r="J44" s="47">
        <v>29</v>
      </c>
      <c r="K44"/>
      <c r="L44"/>
      <c r="M44"/>
    </row>
    <row r="45" spans="2:20" x14ac:dyDescent="0.3">
      <c r="B45" s="5"/>
      <c r="C45" s="5"/>
      <c r="G45" s="5"/>
      <c r="H45" s="5"/>
      <c r="I45" s="14" t="s">
        <v>8</v>
      </c>
      <c r="J45" s="47">
        <v>87</v>
      </c>
      <c r="K45"/>
      <c r="L45"/>
      <c r="M45"/>
    </row>
    <row r="46" spans="2:20" x14ac:dyDescent="0.3">
      <c r="B46" s="5"/>
      <c r="C46" s="5"/>
      <c r="G46" s="5"/>
      <c r="H46" s="5"/>
      <c r="I46" s="14" t="s">
        <v>26</v>
      </c>
      <c r="J46" s="47">
        <v>499</v>
      </c>
      <c r="K46"/>
      <c r="L46"/>
      <c r="M46"/>
    </row>
    <row r="47" spans="2:20" x14ac:dyDescent="0.3">
      <c r="B47" s="5"/>
      <c r="C47" s="5"/>
      <c r="G47" s="5"/>
      <c r="H47" s="5"/>
      <c r="I47"/>
      <c r="J47"/>
      <c r="K47"/>
      <c r="L47"/>
    </row>
    <row r="48" spans="2:20" x14ac:dyDescent="0.3">
      <c r="B48" s="5"/>
      <c r="C48" s="5"/>
      <c r="G48" s="5"/>
      <c r="H48" s="5"/>
      <c r="I48"/>
      <c r="J48"/>
      <c r="K48"/>
      <c r="L48"/>
    </row>
    <row r="49" spans="2:12" x14ac:dyDescent="0.3">
      <c r="B49" s="5"/>
      <c r="C49" s="5"/>
      <c r="G49" s="5"/>
      <c r="H49" s="5"/>
      <c r="I49"/>
      <c r="J49"/>
      <c r="K49"/>
      <c r="L49"/>
    </row>
    <row r="50" spans="2:12" x14ac:dyDescent="0.3">
      <c r="B50" s="5"/>
      <c r="C50" s="5"/>
      <c r="G50" s="5"/>
      <c r="H50" s="5"/>
      <c r="I50"/>
      <c r="J50"/>
      <c r="K50"/>
      <c r="L50"/>
    </row>
    <row r="51" spans="2:12" x14ac:dyDescent="0.3">
      <c r="B51" s="5"/>
      <c r="C51" s="5"/>
      <c r="G51" s="5"/>
      <c r="H51" s="5"/>
      <c r="I51"/>
      <c r="J51"/>
      <c r="K51"/>
      <c r="L51"/>
    </row>
    <row r="52" spans="2:12" x14ac:dyDescent="0.3">
      <c r="B52" s="5"/>
      <c r="C52" s="5"/>
      <c r="G52" s="5"/>
      <c r="H52" s="5"/>
      <c r="I52"/>
      <c r="J52"/>
      <c r="K52"/>
      <c r="L52"/>
    </row>
    <row r="53" spans="2:12" x14ac:dyDescent="0.3">
      <c r="B53" s="5"/>
      <c r="C53" s="5"/>
      <c r="G53" s="5"/>
      <c r="H53" s="5"/>
      <c r="I53"/>
      <c r="J53"/>
      <c r="K53"/>
      <c r="L53"/>
    </row>
    <row r="54" spans="2:12" x14ac:dyDescent="0.3">
      <c r="B54" s="5"/>
      <c r="C54" s="5"/>
      <c r="G54" s="5"/>
      <c r="H54" s="5"/>
      <c r="I54"/>
      <c r="J54"/>
      <c r="L54"/>
    </row>
    <row r="55" spans="2:12" x14ac:dyDescent="0.3">
      <c r="B55" s="5"/>
      <c r="C55" s="5"/>
      <c r="G55" s="5"/>
      <c r="H55" s="5"/>
      <c r="I55"/>
      <c r="J55"/>
      <c r="L55"/>
    </row>
    <row r="56" spans="2:12" x14ac:dyDescent="0.3">
      <c r="B56" s="5"/>
      <c r="C56" s="5"/>
      <c r="G56" s="5"/>
      <c r="H56" s="5"/>
      <c r="I56"/>
      <c r="J56"/>
      <c r="L56"/>
    </row>
    <row r="57" spans="2:12" x14ac:dyDescent="0.3">
      <c r="B57" s="5"/>
      <c r="C57" s="5"/>
      <c r="G57" s="5"/>
      <c r="H57" s="5"/>
      <c r="I57"/>
      <c r="J57"/>
      <c r="L57"/>
    </row>
    <row r="58" spans="2:12" x14ac:dyDescent="0.3">
      <c r="B58" s="5"/>
      <c r="C58" s="5"/>
      <c r="G58" s="5"/>
      <c r="H58" s="5"/>
      <c r="I58"/>
      <c r="J58"/>
      <c r="L58"/>
    </row>
    <row r="59" spans="2:12" x14ac:dyDescent="0.3">
      <c r="B59" s="5"/>
      <c r="C59" s="5"/>
      <c r="G59" s="5"/>
      <c r="H59" s="5"/>
      <c r="I59"/>
      <c r="J59"/>
      <c r="L59"/>
    </row>
    <row r="60" spans="2:12" x14ac:dyDescent="0.3">
      <c r="B60" s="5"/>
      <c r="C60" s="5"/>
      <c r="G60" s="5"/>
      <c r="H60" s="5"/>
      <c r="I60"/>
      <c r="J60"/>
      <c r="L60"/>
    </row>
    <row r="61" spans="2:12" x14ac:dyDescent="0.3">
      <c r="B61" s="5"/>
      <c r="C61" s="5"/>
      <c r="G61" s="5"/>
      <c r="H61" s="5"/>
      <c r="I61"/>
      <c r="J61"/>
      <c r="L61"/>
    </row>
    <row r="62" spans="2:12" x14ac:dyDescent="0.3">
      <c r="B62" s="5"/>
      <c r="C62" s="5"/>
      <c r="G62" s="5"/>
      <c r="H62" s="5"/>
      <c r="I62"/>
      <c r="J62"/>
      <c r="L62"/>
    </row>
    <row r="63" spans="2:12" x14ac:dyDescent="0.3">
      <c r="B63" s="5"/>
      <c r="C63" s="5"/>
      <c r="G63" s="5"/>
      <c r="H63" s="5"/>
      <c r="I63"/>
      <c r="J63"/>
      <c r="L63"/>
    </row>
    <row r="64" spans="2:12" x14ac:dyDescent="0.3">
      <c r="B64" s="5"/>
      <c r="C64" s="5"/>
      <c r="G64" s="5"/>
      <c r="H64" s="5"/>
      <c r="I64"/>
      <c r="J64"/>
      <c r="L64"/>
    </row>
    <row r="65" spans="2:12" x14ac:dyDescent="0.3">
      <c r="B65" s="5"/>
      <c r="C65" s="5"/>
      <c r="G65" s="5"/>
      <c r="H65" s="5"/>
      <c r="I65" s="5"/>
      <c r="J65" s="5"/>
      <c r="L65"/>
    </row>
    <row r="66" spans="2:12" x14ac:dyDescent="0.3">
      <c r="B66" s="5"/>
      <c r="C66" s="5"/>
      <c r="G66" s="5"/>
      <c r="H66" s="5"/>
      <c r="I66" s="5"/>
      <c r="J66" s="5"/>
      <c r="L66"/>
    </row>
    <row r="67" spans="2:12" x14ac:dyDescent="0.3">
      <c r="B67" s="5"/>
      <c r="C67" s="5"/>
      <c r="G67" s="5"/>
      <c r="H67" s="5"/>
      <c r="I67" s="5"/>
      <c r="J67" s="5"/>
      <c r="L67"/>
    </row>
    <row r="68" spans="2:12" x14ac:dyDescent="0.3">
      <c r="B68" s="5"/>
      <c r="C68" s="5"/>
      <c r="G68" s="5"/>
      <c r="H68" s="5"/>
      <c r="I68" s="5"/>
      <c r="J68" s="5"/>
      <c r="L68"/>
    </row>
    <row r="69" spans="2:12" x14ac:dyDescent="0.3">
      <c r="B69" s="5"/>
      <c r="C69" s="5"/>
      <c r="G69" s="5"/>
      <c r="H69" s="5"/>
      <c r="I69" s="5"/>
      <c r="J69" s="5"/>
      <c r="L69"/>
    </row>
    <row r="70" spans="2:12" x14ac:dyDescent="0.3">
      <c r="B70" s="5"/>
      <c r="C70" s="5"/>
      <c r="G70" s="5"/>
      <c r="H70" s="5"/>
      <c r="I70" s="5"/>
      <c r="J70" s="5"/>
      <c r="L70"/>
    </row>
    <row r="71" spans="2:12" x14ac:dyDescent="0.3">
      <c r="B71" s="5"/>
      <c r="C71" s="5"/>
      <c r="G71" s="5"/>
      <c r="H71" s="5"/>
      <c r="I71" s="5"/>
      <c r="J71" s="5"/>
      <c r="L71"/>
    </row>
    <row r="72" spans="2:12" x14ac:dyDescent="0.3">
      <c r="B72" s="5"/>
      <c r="C72" s="5"/>
      <c r="G72" s="5"/>
      <c r="H72" s="5"/>
      <c r="I72" s="5"/>
      <c r="J72" s="5"/>
      <c r="L72"/>
    </row>
    <row r="73" spans="2:12" x14ac:dyDescent="0.3">
      <c r="B73" s="5"/>
      <c r="C73" s="5"/>
      <c r="G73" s="5"/>
      <c r="H73" s="5"/>
      <c r="I73" s="5"/>
      <c r="J73" s="5"/>
      <c r="L73"/>
    </row>
    <row r="74" spans="2:12" x14ac:dyDescent="0.3">
      <c r="B74" s="5"/>
      <c r="C74" s="5"/>
      <c r="G74" s="5"/>
      <c r="H74" s="5"/>
      <c r="I74" s="5"/>
      <c r="J74" s="5"/>
      <c r="L74"/>
    </row>
    <row r="75" spans="2:12" x14ac:dyDescent="0.3">
      <c r="B75" s="5"/>
      <c r="C75" s="5"/>
      <c r="G75" s="5"/>
      <c r="H75" s="5"/>
      <c r="I75" s="5"/>
      <c r="J75" s="5"/>
      <c r="L75"/>
    </row>
    <row r="76" spans="2:12" x14ac:dyDescent="0.3">
      <c r="B76" s="5"/>
      <c r="C76" s="5"/>
      <c r="G76" s="5"/>
      <c r="H76" s="5"/>
      <c r="I76" s="5"/>
      <c r="J76" s="5"/>
      <c r="L76"/>
    </row>
    <row r="77" spans="2:12" x14ac:dyDescent="0.3">
      <c r="B77" s="5"/>
      <c r="C77" s="5"/>
      <c r="G77" s="5"/>
      <c r="H77" s="5"/>
      <c r="I77" s="5"/>
      <c r="J77" s="5"/>
      <c r="L77"/>
    </row>
    <row r="78" spans="2:12" x14ac:dyDescent="0.3">
      <c r="B78" s="5"/>
      <c r="C78" s="5"/>
      <c r="G78" s="5"/>
      <c r="H78" s="5"/>
      <c r="I78" s="5"/>
      <c r="J78" s="5"/>
      <c r="L78"/>
    </row>
    <row r="79" spans="2:12" x14ac:dyDescent="0.3">
      <c r="B79" s="5"/>
      <c r="C79" s="5"/>
      <c r="G79" s="5"/>
      <c r="H79" s="5"/>
      <c r="I79" s="5"/>
      <c r="J79" s="5"/>
      <c r="L79"/>
    </row>
    <row r="80" spans="2:12" x14ac:dyDescent="0.3">
      <c r="B80" s="5"/>
      <c r="C80" s="5"/>
      <c r="G80" s="5"/>
      <c r="H80" s="5"/>
      <c r="I80" s="5"/>
      <c r="J80" s="5"/>
      <c r="L80"/>
    </row>
    <row r="81" spans="2:12" x14ac:dyDescent="0.3">
      <c r="B81" s="5"/>
      <c r="C81" s="5"/>
      <c r="G81" s="5"/>
      <c r="H81" s="5"/>
      <c r="I81" s="5"/>
      <c r="J81" s="5"/>
      <c r="L81"/>
    </row>
    <row r="82" spans="2:12" x14ac:dyDescent="0.3">
      <c r="B82" s="5"/>
      <c r="C82" s="5"/>
      <c r="G82" s="5"/>
      <c r="H82" s="5"/>
      <c r="I82" s="5"/>
      <c r="J82" s="5"/>
      <c r="L82"/>
    </row>
    <row r="83" spans="2:12" x14ac:dyDescent="0.3">
      <c r="B83" s="5"/>
      <c r="C83" s="5"/>
      <c r="G83" s="5"/>
      <c r="H83" s="5"/>
      <c r="I83" s="5"/>
      <c r="J83" s="5"/>
      <c r="L83"/>
    </row>
    <row r="84" spans="2:12" x14ac:dyDescent="0.3">
      <c r="B84" s="5"/>
      <c r="C84" s="5"/>
      <c r="G84" s="5"/>
      <c r="H84" s="5"/>
      <c r="I84" s="5"/>
      <c r="J84" s="5"/>
      <c r="L84"/>
    </row>
    <row r="85" spans="2:12" x14ac:dyDescent="0.3">
      <c r="B85" s="5"/>
      <c r="C85" s="5"/>
      <c r="G85" s="5"/>
      <c r="H85" s="5"/>
      <c r="I85" s="5"/>
      <c r="J85" s="5"/>
      <c r="L85"/>
    </row>
    <row r="86" spans="2:12" x14ac:dyDescent="0.3">
      <c r="B86" s="5"/>
      <c r="C86" s="5"/>
      <c r="G86" s="5"/>
      <c r="H86" s="5"/>
      <c r="I86" s="5"/>
      <c r="J86" s="5"/>
      <c r="L86"/>
    </row>
    <row r="87" spans="2:12" x14ac:dyDescent="0.3">
      <c r="B87" s="5"/>
      <c r="C87" s="5"/>
      <c r="G87" s="5"/>
      <c r="H87" s="5"/>
      <c r="I87" s="5"/>
      <c r="J87" s="5"/>
      <c r="L87"/>
    </row>
    <row r="88" spans="2:12" x14ac:dyDescent="0.3">
      <c r="B88" s="5"/>
      <c r="C88" s="5"/>
      <c r="G88" s="5"/>
      <c r="H88" s="5"/>
      <c r="I88" s="5"/>
      <c r="J88" s="5"/>
      <c r="L88"/>
    </row>
    <row r="89" spans="2:12" x14ac:dyDescent="0.3">
      <c r="B89" s="5"/>
      <c r="C89" s="5"/>
      <c r="G89" s="5"/>
      <c r="H89" s="5"/>
      <c r="I89" s="5"/>
      <c r="J89" s="5"/>
      <c r="L89"/>
    </row>
    <row r="90" spans="2:12" x14ac:dyDescent="0.3">
      <c r="B90" s="5"/>
      <c r="C90" s="5"/>
      <c r="G90" s="5"/>
      <c r="H90" s="5"/>
      <c r="I90" s="5"/>
      <c r="J90" s="5"/>
      <c r="L90"/>
    </row>
    <row r="91" spans="2:12" x14ac:dyDescent="0.3">
      <c r="B91" s="5"/>
      <c r="C91" s="5"/>
      <c r="G91" s="5"/>
      <c r="H91" s="5"/>
      <c r="I91" s="5"/>
      <c r="J91" s="5"/>
    </row>
    <row r="92" spans="2:12" x14ac:dyDescent="0.3">
      <c r="B92" s="5"/>
      <c r="C92" s="5"/>
      <c r="G92" s="5"/>
      <c r="H92" s="5"/>
      <c r="I92" s="5"/>
      <c r="J92" s="5"/>
    </row>
    <row r="93" spans="2:12" x14ac:dyDescent="0.3">
      <c r="B93" s="5"/>
      <c r="C93" s="5"/>
      <c r="G93" s="5"/>
      <c r="H93" s="5"/>
      <c r="I93" s="5"/>
      <c r="J93" s="5"/>
    </row>
    <row r="94" spans="2:12" x14ac:dyDescent="0.3">
      <c r="B94" s="5"/>
      <c r="C94" s="5"/>
      <c r="G94" s="5"/>
      <c r="H94" s="5"/>
      <c r="I94" s="5"/>
      <c r="J94" s="5"/>
    </row>
    <row r="95" spans="2:12" x14ac:dyDescent="0.3">
      <c r="B95" s="5"/>
      <c r="C95" s="5"/>
      <c r="G95" s="5"/>
      <c r="H95" s="5"/>
      <c r="I95" s="5"/>
      <c r="J95" s="5"/>
    </row>
    <row r="96" spans="2:12" x14ac:dyDescent="0.3">
      <c r="B96" s="5"/>
      <c r="C96" s="5"/>
      <c r="G96" s="5"/>
      <c r="H96" s="5"/>
      <c r="I96" s="5"/>
      <c r="J96" s="5"/>
    </row>
    <row r="97" spans="2:10" x14ac:dyDescent="0.3">
      <c r="B97" s="5"/>
      <c r="C97" s="5"/>
      <c r="G97" s="5"/>
      <c r="H97" s="5"/>
      <c r="I97" s="5"/>
      <c r="J97" s="5"/>
    </row>
    <row r="98" spans="2:10" x14ac:dyDescent="0.3">
      <c r="B98" s="5"/>
      <c r="C98" s="5"/>
      <c r="G98" s="5"/>
      <c r="H98" s="5"/>
      <c r="I98" s="5"/>
      <c r="J98" s="5"/>
    </row>
    <row r="99" spans="2:10" x14ac:dyDescent="0.3">
      <c r="B99" s="5"/>
      <c r="C99" s="5"/>
      <c r="G99" s="5"/>
      <c r="H99" s="5"/>
      <c r="I99" s="5"/>
      <c r="J99" s="5"/>
    </row>
    <row r="100" spans="2:10" x14ac:dyDescent="0.3">
      <c r="B100" s="5"/>
      <c r="C100" s="5"/>
      <c r="G100" s="5"/>
      <c r="H100" s="5"/>
      <c r="I100" s="5"/>
      <c r="J100" s="5"/>
    </row>
    <row r="101" spans="2:10" x14ac:dyDescent="0.3">
      <c r="B101" s="5"/>
      <c r="C101" s="5"/>
      <c r="G101" s="5"/>
      <c r="H101" s="5"/>
      <c r="I101" s="5"/>
      <c r="J101" s="5"/>
    </row>
    <row r="102" spans="2:10" x14ac:dyDescent="0.3">
      <c r="B102" s="5"/>
      <c r="C102" s="5"/>
      <c r="G102" s="5"/>
      <c r="H102" s="5"/>
      <c r="I102" s="5"/>
      <c r="J102" s="5"/>
    </row>
    <row r="103" spans="2:10" x14ac:dyDescent="0.3">
      <c r="B103" s="5"/>
      <c r="C103" s="5"/>
      <c r="G103" s="5"/>
      <c r="H103" s="5"/>
      <c r="I103" s="5"/>
      <c r="J103" s="5"/>
    </row>
    <row r="104" spans="2:10" x14ac:dyDescent="0.3">
      <c r="B104" s="5"/>
      <c r="C104" s="5"/>
      <c r="G104" s="5"/>
      <c r="H104" s="5"/>
      <c r="I104" s="5"/>
      <c r="J104" s="5"/>
    </row>
    <row r="105" spans="2:10" x14ac:dyDescent="0.3">
      <c r="B105" s="5"/>
      <c r="C105" s="5"/>
      <c r="G105" s="5"/>
      <c r="H105" s="5"/>
      <c r="I105" s="5"/>
      <c r="J105" s="5"/>
    </row>
    <row r="106" spans="2:10" x14ac:dyDescent="0.3">
      <c r="B106" s="5"/>
      <c r="C106" s="5"/>
      <c r="G106" s="5"/>
      <c r="H106" s="5"/>
      <c r="I106" s="5"/>
      <c r="J106" s="5"/>
    </row>
    <row r="107" spans="2:10" x14ac:dyDescent="0.3">
      <c r="B107" s="5"/>
      <c r="C107" s="5"/>
      <c r="G107" s="5"/>
      <c r="H107" s="5"/>
      <c r="I107" s="5"/>
      <c r="J107" s="5"/>
    </row>
    <row r="108" spans="2:10" x14ac:dyDescent="0.3">
      <c r="B108" s="5"/>
      <c r="C108" s="5"/>
      <c r="G108" s="5"/>
      <c r="H108" s="5"/>
      <c r="I108" s="5"/>
      <c r="J108" s="5"/>
    </row>
    <row r="109" spans="2:10" x14ac:dyDescent="0.3">
      <c r="B109" s="5"/>
      <c r="C109" s="5"/>
      <c r="G109" s="5"/>
      <c r="H109" s="5"/>
      <c r="I109" s="5"/>
      <c r="J109" s="5"/>
    </row>
    <row r="110" spans="2:10" x14ac:dyDescent="0.3">
      <c r="G110" s="5"/>
      <c r="H110" s="5"/>
      <c r="I110" s="5"/>
      <c r="J110" s="5"/>
    </row>
    <row r="111" spans="2:10" x14ac:dyDescent="0.3">
      <c r="G111" s="5"/>
      <c r="H111" s="5"/>
      <c r="I111" s="5"/>
      <c r="J111" s="5"/>
    </row>
    <row r="112" spans="2:10" x14ac:dyDescent="0.3">
      <c r="G112" s="5"/>
      <c r="H112" s="5"/>
      <c r="I112" s="5"/>
      <c r="J112" s="5"/>
    </row>
    <row r="113" spans="7:10" x14ac:dyDescent="0.3">
      <c r="G113" s="5"/>
      <c r="H113" s="5"/>
      <c r="I113" s="5"/>
      <c r="J113" s="5"/>
    </row>
    <row r="114" spans="7:10" x14ac:dyDescent="0.3">
      <c r="G114" s="5"/>
      <c r="H114" s="5"/>
      <c r="I114" s="5"/>
      <c r="J114" s="5"/>
    </row>
    <row r="115" spans="7:10" x14ac:dyDescent="0.3">
      <c r="G115" s="5"/>
      <c r="H115" s="5"/>
      <c r="I115" s="5"/>
      <c r="J115" s="5"/>
    </row>
    <row r="116" spans="7:10" x14ac:dyDescent="0.3">
      <c r="G116" s="5"/>
      <c r="H116" s="5"/>
      <c r="I116" s="5"/>
      <c r="J116" s="5"/>
    </row>
    <row r="117" spans="7:10" x14ac:dyDescent="0.3">
      <c r="G117" s="5"/>
      <c r="H117" s="5"/>
      <c r="I117" s="5"/>
      <c r="J117" s="5"/>
    </row>
    <row r="118" spans="7:10" x14ac:dyDescent="0.3">
      <c r="G118" s="5"/>
      <c r="H118" s="5"/>
      <c r="I118" s="5"/>
      <c r="J118" s="5"/>
    </row>
    <row r="119" spans="7:10" x14ac:dyDescent="0.3">
      <c r="G119" s="5"/>
      <c r="H119" s="5"/>
      <c r="I119" s="5"/>
      <c r="J119" s="5"/>
    </row>
    <row r="120" spans="7:10" x14ac:dyDescent="0.3">
      <c r="G120" s="5"/>
      <c r="H120" s="5"/>
      <c r="I120" s="5"/>
      <c r="J120" s="5"/>
    </row>
    <row r="121" spans="7:10" x14ac:dyDescent="0.3">
      <c r="G121" s="5"/>
      <c r="H121" s="5"/>
      <c r="I121" s="5"/>
      <c r="J121" s="5"/>
    </row>
    <row r="122" spans="7:10" x14ac:dyDescent="0.3">
      <c r="G122" s="5"/>
      <c r="H122" s="5"/>
      <c r="I122" s="5"/>
      <c r="J122" s="5"/>
    </row>
    <row r="123" spans="7:10" x14ac:dyDescent="0.3">
      <c r="G123" s="5"/>
      <c r="H123" s="5"/>
      <c r="I123" s="5"/>
      <c r="J123" s="5"/>
    </row>
    <row r="124" spans="7:10" x14ac:dyDescent="0.3">
      <c r="G124" s="5"/>
      <c r="H124" s="5"/>
      <c r="I124" s="5"/>
      <c r="J124" s="5"/>
    </row>
    <row r="125" spans="7:10" x14ac:dyDescent="0.3">
      <c r="G125" s="5"/>
      <c r="H125" s="5"/>
      <c r="I125" s="5"/>
      <c r="J125" s="5"/>
    </row>
    <row r="126" spans="7:10" x14ac:dyDescent="0.3">
      <c r="G126" s="5"/>
      <c r="H126" s="5"/>
      <c r="I126" s="5"/>
      <c r="J126" s="5"/>
    </row>
    <row r="127" spans="7:10" x14ac:dyDescent="0.3">
      <c r="G127" s="5"/>
      <c r="H127" s="5"/>
      <c r="I127" s="5"/>
      <c r="J127" s="5"/>
    </row>
    <row r="128" spans="7:10" x14ac:dyDescent="0.3">
      <c r="G128" s="5"/>
      <c r="H128" s="5"/>
      <c r="I128" s="5"/>
      <c r="J128" s="5"/>
    </row>
    <row r="129" spans="7:10" x14ac:dyDescent="0.3">
      <c r="G129" s="5"/>
      <c r="H129" s="5"/>
      <c r="I129" s="5"/>
      <c r="J129" s="5"/>
    </row>
    <row r="130" spans="7:10" x14ac:dyDescent="0.3">
      <c r="G130" s="5"/>
      <c r="H130" s="5"/>
      <c r="I130" s="5"/>
      <c r="J130" s="5"/>
    </row>
    <row r="131" spans="7:10" x14ac:dyDescent="0.3">
      <c r="G131" s="5"/>
      <c r="H131" s="5"/>
      <c r="I131" s="5"/>
      <c r="J131" s="5"/>
    </row>
    <row r="132" spans="7:10" x14ac:dyDescent="0.3">
      <c r="G132" s="5"/>
      <c r="H132" s="5"/>
      <c r="I132" s="5"/>
      <c r="J132" s="5"/>
    </row>
    <row r="133" spans="7:10" x14ac:dyDescent="0.3">
      <c r="G133" s="5"/>
      <c r="H133" s="5"/>
      <c r="I133" s="5"/>
      <c r="J133" s="5"/>
    </row>
    <row r="134" spans="7:10" x14ac:dyDescent="0.3">
      <c r="G134" s="5"/>
      <c r="H134" s="5"/>
      <c r="I134" s="5"/>
      <c r="J134" s="5"/>
    </row>
    <row r="135" spans="7:10" x14ac:dyDescent="0.3">
      <c r="G135" s="5"/>
      <c r="H135" s="5"/>
      <c r="I135" s="5"/>
      <c r="J135" s="5"/>
    </row>
    <row r="136" spans="7:10" x14ac:dyDescent="0.3">
      <c r="G136" s="5"/>
      <c r="H136" s="5"/>
      <c r="I136" s="5"/>
      <c r="J136" s="5"/>
    </row>
    <row r="137" spans="7:10" x14ac:dyDescent="0.3">
      <c r="G137" s="5"/>
      <c r="H137" s="5"/>
      <c r="I137" s="5"/>
      <c r="J137" s="5"/>
    </row>
    <row r="138" spans="7:10" x14ac:dyDescent="0.3">
      <c r="G138" s="5"/>
      <c r="H138" s="5"/>
      <c r="I138" s="5"/>
      <c r="J138" s="5"/>
    </row>
    <row r="139" spans="7:10" x14ac:dyDescent="0.3">
      <c r="G139" s="5"/>
      <c r="H139" s="5"/>
      <c r="I139" s="5"/>
      <c r="J139" s="5"/>
    </row>
    <row r="140" spans="7:10" x14ac:dyDescent="0.3">
      <c r="G140" s="5"/>
      <c r="H140" s="5"/>
      <c r="I140" s="5"/>
      <c r="J140" s="5"/>
    </row>
    <row r="141" spans="7:10" x14ac:dyDescent="0.3">
      <c r="G141" s="5"/>
      <c r="H141" s="5"/>
      <c r="I141" s="5"/>
      <c r="J141" s="5"/>
    </row>
    <row r="142" spans="7:10" x14ac:dyDescent="0.3">
      <c r="G142" s="5"/>
      <c r="H142" s="5"/>
      <c r="I142" s="5"/>
      <c r="J142" s="5"/>
    </row>
    <row r="143" spans="7:10" x14ac:dyDescent="0.3">
      <c r="G143" s="5"/>
      <c r="H143" s="5"/>
      <c r="I143" s="5"/>
      <c r="J143" s="5"/>
    </row>
    <row r="144" spans="7:10" x14ac:dyDescent="0.3">
      <c r="G144" s="5"/>
      <c r="H144" s="5"/>
      <c r="I144" s="5"/>
      <c r="J144" s="5"/>
    </row>
    <row r="145" spans="7:10" x14ac:dyDescent="0.3">
      <c r="G145" s="5"/>
      <c r="H145" s="5"/>
      <c r="I145" s="5"/>
      <c r="J145" s="5"/>
    </row>
    <row r="146" spans="7:10" x14ac:dyDescent="0.3">
      <c r="G146" s="5"/>
      <c r="H146" s="5"/>
      <c r="I146" s="5"/>
      <c r="J146" s="5"/>
    </row>
    <row r="147" spans="7:10" x14ac:dyDescent="0.3">
      <c r="G147" s="5"/>
      <c r="H147" s="5"/>
      <c r="I147" s="5"/>
      <c r="J147" s="5"/>
    </row>
    <row r="148" spans="7:10" x14ac:dyDescent="0.3">
      <c r="G148" s="5"/>
      <c r="H148" s="5"/>
      <c r="I148" s="5"/>
      <c r="J148" s="5"/>
    </row>
    <row r="149" spans="7:10" x14ac:dyDescent="0.3">
      <c r="G149" s="5"/>
      <c r="H149" s="5"/>
      <c r="I149" s="5"/>
      <c r="J149" s="5"/>
    </row>
    <row r="150" spans="7:10" x14ac:dyDescent="0.3">
      <c r="G150" s="5"/>
      <c r="H150" s="5"/>
      <c r="I150" s="5"/>
      <c r="J150" s="5"/>
    </row>
    <row r="151" spans="7:10" x14ac:dyDescent="0.3">
      <c r="G151" s="5"/>
      <c r="H151" s="5"/>
      <c r="I151" s="5"/>
      <c r="J151" s="5"/>
    </row>
    <row r="152" spans="7:10" x14ac:dyDescent="0.3">
      <c r="G152" s="5"/>
      <c r="H152" s="5"/>
      <c r="I152" s="5"/>
      <c r="J152" s="5"/>
    </row>
    <row r="153" spans="7:10" x14ac:dyDescent="0.3">
      <c r="G153" s="5"/>
      <c r="H153" s="5"/>
      <c r="I153" s="5"/>
      <c r="J153" s="5"/>
    </row>
    <row r="154" spans="7:10" x14ac:dyDescent="0.3">
      <c r="G154" s="5"/>
      <c r="H154" s="5"/>
      <c r="I154" s="5"/>
      <c r="J154" s="5"/>
    </row>
    <row r="155" spans="7:10" x14ac:dyDescent="0.3">
      <c r="G155" s="5"/>
      <c r="H155" s="5"/>
      <c r="I155" s="5"/>
      <c r="J155"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A688-6370-47E8-B71A-71DC184EF223}">
  <sheetPr>
    <tabColor theme="8" tint="0.79998168889431442"/>
  </sheetPr>
  <dimension ref="B1:AC69"/>
  <sheetViews>
    <sheetView workbookViewId="0">
      <selection activeCell="AA15" sqref="AA15"/>
    </sheetView>
  </sheetViews>
  <sheetFormatPr defaultRowHeight="14.4" x14ac:dyDescent="0.3"/>
  <cols>
    <col min="1" max="1" width="4.44140625" style="5" customWidth="1"/>
    <col min="2" max="6" width="8.88671875" style="5"/>
    <col min="7" max="7" width="8.88671875" style="5" customWidth="1"/>
    <col min="8" max="8" width="1.88671875" style="5" customWidth="1"/>
    <col min="9" max="15" width="8.88671875" style="5"/>
    <col min="16" max="16" width="4.109375" style="5" customWidth="1"/>
    <col min="17" max="17" width="19.33203125" style="5" customWidth="1"/>
    <col min="18" max="18" width="13.6640625" style="5" customWidth="1"/>
    <col min="19" max="19" width="23.88671875" style="5" customWidth="1"/>
    <col min="20" max="20" width="32.5546875" style="5" customWidth="1"/>
    <col min="21" max="16384" width="8.88671875" style="5"/>
  </cols>
  <sheetData>
    <row r="1" spans="2:29" ht="10.8" customHeight="1" x14ac:dyDescent="0.3"/>
    <row r="2" spans="2:29" ht="21" x14ac:dyDescent="0.4">
      <c r="B2" s="27" t="s">
        <v>34</v>
      </c>
      <c r="C2" s="20"/>
      <c r="D2" s="20"/>
      <c r="E2" s="20"/>
      <c r="F2" s="20"/>
      <c r="G2" s="20"/>
      <c r="I2" s="37" t="s">
        <v>33</v>
      </c>
      <c r="J2" s="20"/>
      <c r="K2" s="20"/>
      <c r="L2" s="20"/>
      <c r="M2" s="20"/>
      <c r="N2" s="20"/>
      <c r="O2" s="20"/>
      <c r="P2" s="20"/>
      <c r="Q2" s="37" t="s">
        <v>19</v>
      </c>
      <c r="R2" s="20"/>
      <c r="S2" s="20"/>
      <c r="T2" s="21"/>
    </row>
    <row r="3" spans="2:29" ht="10.8" customHeight="1" x14ac:dyDescent="0.3"/>
    <row r="4" spans="2:29" ht="18" x14ac:dyDescent="0.35">
      <c r="I4" s="16" t="s">
        <v>30</v>
      </c>
      <c r="J4" s="17"/>
      <c r="K4" s="17"/>
      <c r="L4" s="17"/>
      <c r="M4" s="17"/>
      <c r="N4" s="17"/>
      <c r="O4" s="17"/>
      <c r="Q4" s="16" t="s">
        <v>29</v>
      </c>
      <c r="R4" s="17"/>
      <c r="S4" s="17"/>
      <c r="T4" s="17"/>
      <c r="U4" s="18"/>
      <c r="V4" s="18"/>
      <c r="W4" s="18"/>
      <c r="X4" s="18"/>
      <c r="Y4" s="18"/>
      <c r="Z4" s="18"/>
      <c r="AA4" s="18"/>
      <c r="AB4" s="18"/>
      <c r="AC4" s="18"/>
    </row>
    <row r="31" spans="2:29" ht="18" x14ac:dyDescent="0.35">
      <c r="B31" s="16" t="s">
        <v>28</v>
      </c>
      <c r="C31" s="17"/>
      <c r="D31" s="17"/>
      <c r="E31" s="17"/>
      <c r="F31" s="17"/>
      <c r="G31" s="17"/>
      <c r="H31" s="17"/>
      <c r="I31" s="17"/>
      <c r="J31" s="17"/>
      <c r="K31" s="16"/>
      <c r="L31" s="20"/>
      <c r="M31" s="20"/>
      <c r="N31" s="20"/>
      <c r="O31" s="20"/>
      <c r="Y31" s="18"/>
      <c r="Z31" s="18"/>
      <c r="AA31" s="18"/>
      <c r="AB31" s="18"/>
      <c r="AC31" s="18"/>
    </row>
    <row r="49" spans="2:26" ht="18" x14ac:dyDescent="0.35">
      <c r="B49" s="16" t="s">
        <v>68</v>
      </c>
      <c r="C49" s="17"/>
      <c r="D49" s="17"/>
      <c r="E49" s="17"/>
      <c r="F49" s="17"/>
      <c r="G49" s="17"/>
      <c r="H49" s="17"/>
      <c r="I49" s="18"/>
      <c r="J49" s="16" t="s">
        <v>69</v>
      </c>
      <c r="K49" s="16"/>
      <c r="L49" s="20"/>
      <c r="M49" s="20"/>
      <c r="N49" s="20"/>
      <c r="O49" s="20"/>
      <c r="Q49" s="16" t="s">
        <v>70</v>
      </c>
      <c r="R49" s="17"/>
      <c r="S49" s="17"/>
      <c r="T49" s="17"/>
      <c r="U49" s="18"/>
      <c r="V49" s="18"/>
      <c r="W49" s="18"/>
    </row>
    <row r="50" spans="2:26" ht="15.6" x14ac:dyDescent="0.3">
      <c r="Q50" s="38" t="s">
        <v>2</v>
      </c>
      <c r="R50" s="38" t="s">
        <v>39</v>
      </c>
      <c r="S50" s="38" t="s">
        <v>40</v>
      </c>
      <c r="T50" s="38" t="s">
        <v>41</v>
      </c>
    </row>
    <row r="51" spans="2:26" ht="15.6" x14ac:dyDescent="0.3">
      <c r="Q51" s="39" t="s">
        <v>3</v>
      </c>
      <c r="R51" s="40" t="s">
        <v>60</v>
      </c>
      <c r="S51" s="41" t="s">
        <v>42</v>
      </c>
      <c r="T51" s="41" t="s">
        <v>43</v>
      </c>
    </row>
    <row r="52" spans="2:26" ht="15.6" x14ac:dyDescent="0.3">
      <c r="Q52" s="39" t="s">
        <v>4</v>
      </c>
      <c r="R52" s="40" t="s">
        <v>61</v>
      </c>
      <c r="S52" s="41" t="s">
        <v>46</v>
      </c>
      <c r="T52" s="41" t="s">
        <v>47</v>
      </c>
    </row>
    <row r="53" spans="2:26" ht="15.6" x14ac:dyDescent="0.3">
      <c r="Q53" s="39" t="s">
        <v>7</v>
      </c>
      <c r="R53" s="40" t="s">
        <v>66</v>
      </c>
      <c r="S53" s="41" t="s">
        <v>56</v>
      </c>
      <c r="T53" s="41" t="s">
        <v>57</v>
      </c>
    </row>
    <row r="54" spans="2:26" ht="15.6" x14ac:dyDescent="0.3">
      <c r="Q54" s="39" t="s">
        <v>5</v>
      </c>
      <c r="R54" s="40" t="s">
        <v>62</v>
      </c>
      <c r="S54" s="41" t="s">
        <v>48</v>
      </c>
      <c r="T54" s="41" t="s">
        <v>49</v>
      </c>
    </row>
    <row r="55" spans="2:26" ht="15.6" x14ac:dyDescent="0.3">
      <c r="Q55" s="39" t="s">
        <v>6</v>
      </c>
      <c r="R55" s="40" t="s">
        <v>61</v>
      </c>
      <c r="S55" s="41" t="s">
        <v>44</v>
      </c>
      <c r="T55" s="41" t="s">
        <v>45</v>
      </c>
    </row>
    <row r="56" spans="2:26" ht="15.6" x14ac:dyDescent="0.3">
      <c r="Q56" s="39" t="s">
        <v>23</v>
      </c>
      <c r="R56" s="40" t="s">
        <v>64</v>
      </c>
      <c r="S56" s="41" t="s">
        <v>52</v>
      </c>
      <c r="T56" s="41" t="s">
        <v>53</v>
      </c>
    </row>
    <row r="57" spans="2:26" ht="15.6" x14ac:dyDescent="0.3">
      <c r="Q57" s="39" t="s">
        <v>10</v>
      </c>
      <c r="R57" s="40" t="s">
        <v>63</v>
      </c>
      <c r="S57" s="41" t="s">
        <v>50</v>
      </c>
      <c r="T57" s="41" t="s">
        <v>51</v>
      </c>
    </row>
    <row r="58" spans="2:26" ht="15.6" x14ac:dyDescent="0.3">
      <c r="Q58" s="39" t="s">
        <v>8</v>
      </c>
      <c r="R58" s="40" t="s">
        <v>65</v>
      </c>
      <c r="S58" s="41" t="s">
        <v>54</v>
      </c>
      <c r="T58" s="41" t="s">
        <v>55</v>
      </c>
    </row>
    <row r="60" spans="2:26" ht="18" x14ac:dyDescent="0.35">
      <c r="Q60" s="16" t="s">
        <v>59</v>
      </c>
      <c r="R60" s="17"/>
      <c r="S60" s="17"/>
      <c r="T60" s="17"/>
      <c r="U60" s="18"/>
      <c r="V60" s="18"/>
      <c r="W60" s="18"/>
      <c r="X60" s="18"/>
      <c r="Y60" s="18"/>
      <c r="Z60" s="42"/>
    </row>
    <row r="69" spans="17:20" x14ac:dyDescent="0.3">
      <c r="Q69" s="20"/>
      <c r="R69" s="20"/>
      <c r="S69" s="20"/>
      <c r="T69" s="2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9C02E-CE2A-4D7C-BF41-0E1CB087B362}">
  <sheetPr>
    <tabColor theme="9" tint="0.79998168889431442"/>
  </sheetPr>
  <dimension ref="B1:Z49"/>
  <sheetViews>
    <sheetView tabSelected="1" workbookViewId="0">
      <selection activeCell="K1" sqref="K1"/>
    </sheetView>
  </sheetViews>
  <sheetFormatPr defaultRowHeight="14.4" x14ac:dyDescent="0.3"/>
  <cols>
    <col min="1" max="1" width="4.44140625" style="5" customWidth="1"/>
    <col min="2" max="7" width="8.88671875" style="5"/>
    <col min="8" max="8" width="2.6640625" style="5" customWidth="1"/>
    <col min="9" max="15" width="8.88671875" style="5"/>
    <col min="16" max="16" width="4.109375" style="5" customWidth="1"/>
    <col min="17" max="16384" width="8.88671875" style="5"/>
  </cols>
  <sheetData>
    <row r="1" spans="2:26" ht="10.8" customHeight="1" x14ac:dyDescent="0.3"/>
    <row r="2" spans="2:26" ht="21" customHeight="1" x14ac:dyDescent="0.3">
      <c r="B2" s="27" t="s">
        <v>34</v>
      </c>
      <c r="C2" s="20"/>
      <c r="D2" s="20"/>
      <c r="E2" s="20"/>
      <c r="F2" s="20"/>
      <c r="G2" s="20"/>
      <c r="I2" s="20"/>
      <c r="J2" s="20"/>
      <c r="K2" s="20"/>
      <c r="L2" s="20"/>
      <c r="M2" s="20"/>
      <c r="N2" s="20"/>
      <c r="O2" s="20"/>
      <c r="P2" s="20"/>
      <c r="Q2" s="27" t="s">
        <v>38</v>
      </c>
      <c r="R2" s="20"/>
      <c r="S2" s="20"/>
      <c r="T2" s="20"/>
      <c r="U2" s="20"/>
      <c r="V2" s="20"/>
      <c r="W2" s="20"/>
      <c r="X2" s="20"/>
      <c r="Y2" s="20"/>
      <c r="Z2" s="20"/>
    </row>
    <row r="3" spans="2:26" ht="10.8" customHeight="1" x14ac:dyDescent="0.3"/>
    <row r="4" spans="2:26" ht="18" x14ac:dyDescent="0.35">
      <c r="I4" s="16" t="s">
        <v>36</v>
      </c>
      <c r="J4" s="17"/>
      <c r="K4" s="17"/>
      <c r="L4" s="17"/>
      <c r="M4" s="17"/>
      <c r="N4" s="17"/>
      <c r="O4" s="17"/>
      <c r="P4" s="18"/>
      <c r="Q4" s="16" t="s">
        <v>37</v>
      </c>
      <c r="R4" s="17"/>
      <c r="S4" s="20"/>
      <c r="T4" s="20"/>
      <c r="U4" s="20"/>
      <c r="V4" s="20"/>
      <c r="W4" s="20"/>
      <c r="X4" s="20"/>
      <c r="Y4" s="20"/>
      <c r="Z4" s="20"/>
    </row>
    <row r="31" spans="2:15" ht="18" x14ac:dyDescent="0.35">
      <c r="B31" s="16" t="s">
        <v>35</v>
      </c>
      <c r="C31" s="17"/>
      <c r="D31" s="17"/>
      <c r="E31" s="17"/>
      <c r="F31" s="17"/>
      <c r="G31" s="17"/>
      <c r="H31" s="17"/>
      <c r="I31" s="17"/>
      <c r="J31" s="17"/>
      <c r="K31" s="17"/>
      <c r="L31" s="17"/>
      <c r="M31" s="20"/>
      <c r="N31" s="20"/>
      <c r="O31" s="20"/>
    </row>
    <row r="49" spans="2:26" ht="18" x14ac:dyDescent="0.35">
      <c r="B49" s="16" t="s">
        <v>59</v>
      </c>
      <c r="C49" s="17"/>
      <c r="D49" s="17"/>
      <c r="E49" s="17"/>
      <c r="F49" s="17"/>
      <c r="G49" s="17"/>
      <c r="H49" s="17"/>
      <c r="I49" s="17"/>
      <c r="J49" s="17"/>
      <c r="K49" s="16"/>
      <c r="L49" s="20"/>
      <c r="M49" s="20"/>
      <c r="N49" s="20"/>
      <c r="O49" s="20"/>
      <c r="P49" s="20"/>
      <c r="Q49" s="20"/>
      <c r="R49" s="20"/>
      <c r="S49" s="20"/>
      <c r="T49" s="20"/>
      <c r="U49" s="20"/>
      <c r="V49" s="20"/>
      <c r="W49" s="20"/>
      <c r="X49" s="20"/>
      <c r="Y49" s="20"/>
      <c r="Z49"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EEB6-97EE-44DB-B49B-12C2FF0C9845}">
  <sheetPr>
    <tabColor theme="8" tint="0.79998168889431442"/>
  </sheetPr>
  <dimension ref="B1:AC60"/>
  <sheetViews>
    <sheetView workbookViewId="0">
      <selection activeCell="P15" sqref="P15"/>
    </sheetView>
  </sheetViews>
  <sheetFormatPr defaultRowHeight="14.4" x14ac:dyDescent="0.3"/>
  <cols>
    <col min="1" max="1" width="4.44140625" style="28" customWidth="1"/>
    <col min="2" max="6" width="8.88671875" style="28"/>
    <col min="7" max="7" width="8.88671875" style="28" customWidth="1"/>
    <col min="8" max="8" width="1.88671875" style="28" customWidth="1"/>
    <col min="9" max="15" width="8.88671875" style="28"/>
    <col min="16" max="16" width="4.109375" style="28" customWidth="1"/>
    <col min="17" max="17" width="19.33203125" style="28" customWidth="1"/>
    <col min="18" max="18" width="13.6640625" style="28" customWidth="1"/>
    <col min="19" max="19" width="23.88671875" style="28" customWidth="1"/>
    <col min="20" max="20" width="32.5546875" style="28" customWidth="1"/>
    <col min="21" max="16384" width="8.88671875" style="28"/>
  </cols>
  <sheetData>
    <row r="1" spans="2:29" ht="10.8" customHeight="1" x14ac:dyDescent="0.3"/>
    <row r="2" spans="2:29" ht="21" x14ac:dyDescent="0.4">
      <c r="B2" s="44" t="s">
        <v>34</v>
      </c>
      <c r="C2" s="33"/>
      <c r="D2" s="33"/>
      <c r="E2" s="33"/>
      <c r="F2" s="33"/>
      <c r="G2" s="33"/>
      <c r="I2" s="45" t="s">
        <v>33</v>
      </c>
      <c r="J2" s="33"/>
      <c r="K2" s="33"/>
      <c r="L2" s="33"/>
      <c r="M2" s="33"/>
      <c r="N2" s="33"/>
      <c r="O2" s="33"/>
      <c r="P2" s="33"/>
      <c r="Q2" s="45" t="s">
        <v>19</v>
      </c>
      <c r="R2" s="33"/>
      <c r="S2" s="33"/>
      <c r="T2" s="46"/>
    </row>
    <row r="3" spans="2:29" ht="10.8" customHeight="1" x14ac:dyDescent="0.3"/>
    <row r="4" spans="2:29" ht="18" x14ac:dyDescent="0.35">
      <c r="I4" s="34" t="s">
        <v>30</v>
      </c>
      <c r="J4" s="35"/>
      <c r="K4" s="35"/>
      <c r="L4" s="35"/>
      <c r="M4" s="35"/>
      <c r="N4" s="35"/>
      <c r="O4" s="35"/>
      <c r="Q4" s="34" t="s">
        <v>29</v>
      </c>
      <c r="R4" s="35"/>
      <c r="S4" s="35"/>
      <c r="T4" s="35"/>
      <c r="U4" s="29"/>
      <c r="V4" s="29"/>
      <c r="W4" s="29"/>
      <c r="X4" s="29"/>
      <c r="Y4" s="29"/>
      <c r="Z4" s="29"/>
      <c r="AA4" s="29"/>
      <c r="AB4" s="29"/>
      <c r="AC4" s="29"/>
    </row>
    <row r="31" spans="2:29" ht="18" x14ac:dyDescent="0.35">
      <c r="B31" s="34" t="s">
        <v>28</v>
      </c>
      <c r="C31" s="35"/>
      <c r="D31" s="35"/>
      <c r="E31" s="35"/>
      <c r="F31" s="35"/>
      <c r="G31" s="35"/>
      <c r="H31" s="35"/>
      <c r="I31" s="35"/>
      <c r="J31" s="35"/>
      <c r="K31" s="34"/>
      <c r="L31" s="33"/>
      <c r="M31" s="33"/>
      <c r="N31" s="33"/>
      <c r="O31" s="33"/>
      <c r="Y31" s="29"/>
      <c r="Z31" s="29"/>
      <c r="AA31" s="29"/>
      <c r="AB31" s="29"/>
      <c r="AC31" s="29"/>
    </row>
    <row r="33" s="28" customFormat="1" x14ac:dyDescent="0.3"/>
    <row r="34" s="28" customFormat="1" x14ac:dyDescent="0.3"/>
    <row r="35" s="28" customFormat="1" x14ac:dyDescent="0.3"/>
    <row r="36" s="28" customFormat="1" x14ac:dyDescent="0.3"/>
    <row r="37" s="28" customFormat="1" x14ac:dyDescent="0.3"/>
    <row r="38" s="28" customFormat="1" x14ac:dyDescent="0.3"/>
    <row r="39" s="28" customFormat="1" x14ac:dyDescent="0.3"/>
    <row r="40" s="28" customFormat="1" x14ac:dyDescent="0.3"/>
    <row r="41" s="28" customFormat="1" x14ac:dyDescent="0.3"/>
    <row r="42" s="28" customFormat="1" x14ac:dyDescent="0.3"/>
    <row r="43" s="28" customFormat="1" x14ac:dyDescent="0.3"/>
    <row r="44" s="28" customFormat="1" x14ac:dyDescent="0.3"/>
    <row r="45" s="28" customFormat="1" x14ac:dyDescent="0.3"/>
    <row r="46" s="28" customFormat="1" x14ac:dyDescent="0.3"/>
    <row r="47" s="28" customFormat="1" x14ac:dyDescent="0.3"/>
    <row r="48" s="28" customFormat="1" x14ac:dyDescent="0.3"/>
    <row r="49" spans="2:26" ht="18" x14ac:dyDescent="0.35">
      <c r="B49" s="34" t="s">
        <v>68</v>
      </c>
      <c r="C49" s="35"/>
      <c r="D49" s="35"/>
      <c r="E49" s="35"/>
      <c r="F49" s="35"/>
      <c r="G49" s="35"/>
      <c r="H49" s="35"/>
      <c r="I49" s="29"/>
      <c r="J49" s="34" t="s">
        <v>69</v>
      </c>
      <c r="K49" s="34"/>
      <c r="L49" s="33"/>
      <c r="M49" s="33"/>
      <c r="N49" s="33"/>
      <c r="O49" s="33"/>
      <c r="Q49" s="34" t="s">
        <v>70</v>
      </c>
      <c r="R49" s="35"/>
      <c r="S49" s="35"/>
      <c r="T49" s="35"/>
      <c r="U49" s="29"/>
      <c r="V49" s="29"/>
      <c r="W49" s="29"/>
    </row>
    <row r="50" spans="2:26" ht="15.6" x14ac:dyDescent="0.3">
      <c r="Q50" s="38" t="s">
        <v>2</v>
      </c>
      <c r="R50" s="38" t="s">
        <v>39</v>
      </c>
      <c r="S50" s="38" t="s">
        <v>40</v>
      </c>
      <c r="T50" s="38" t="s">
        <v>41</v>
      </c>
    </row>
    <row r="51" spans="2:26" ht="15.6" x14ac:dyDescent="0.3">
      <c r="Q51" s="39" t="s">
        <v>3</v>
      </c>
      <c r="R51" s="40" t="s">
        <v>60</v>
      </c>
      <c r="S51" s="41" t="s">
        <v>42</v>
      </c>
      <c r="T51" s="41" t="s">
        <v>43</v>
      </c>
    </row>
    <row r="52" spans="2:26" ht="15.6" x14ac:dyDescent="0.3">
      <c r="Q52" s="39" t="s">
        <v>4</v>
      </c>
      <c r="R52" s="40" t="s">
        <v>61</v>
      </c>
      <c r="S52" s="41" t="s">
        <v>46</v>
      </c>
      <c r="T52" s="41" t="s">
        <v>47</v>
      </c>
    </row>
    <row r="53" spans="2:26" ht="15.6" x14ac:dyDescent="0.3">
      <c r="Q53" s="39" t="s">
        <v>7</v>
      </c>
      <c r="R53" s="40" t="s">
        <v>66</v>
      </c>
      <c r="S53" s="41" t="s">
        <v>56</v>
      </c>
      <c r="T53" s="41" t="s">
        <v>57</v>
      </c>
    </row>
    <row r="54" spans="2:26" ht="15.6" x14ac:dyDescent="0.3">
      <c r="Q54" s="39" t="s">
        <v>5</v>
      </c>
      <c r="R54" s="40" t="s">
        <v>62</v>
      </c>
      <c r="S54" s="41" t="s">
        <v>48</v>
      </c>
      <c r="T54" s="41" t="s">
        <v>49</v>
      </c>
    </row>
    <row r="55" spans="2:26" ht="15.6" x14ac:dyDescent="0.3">
      <c r="Q55" s="39" t="s">
        <v>6</v>
      </c>
      <c r="R55" s="40" t="s">
        <v>61</v>
      </c>
      <c r="S55" s="41" t="s">
        <v>44</v>
      </c>
      <c r="T55" s="41" t="s">
        <v>45</v>
      </c>
    </row>
    <row r="56" spans="2:26" ht="15.6" x14ac:dyDescent="0.3">
      <c r="Q56" s="39" t="s">
        <v>23</v>
      </c>
      <c r="R56" s="40" t="s">
        <v>64</v>
      </c>
      <c r="S56" s="41" t="s">
        <v>52</v>
      </c>
      <c r="T56" s="41" t="s">
        <v>53</v>
      </c>
    </row>
    <row r="57" spans="2:26" ht="15.6" x14ac:dyDescent="0.3">
      <c r="Q57" s="39" t="s">
        <v>10</v>
      </c>
      <c r="R57" s="40" t="s">
        <v>63</v>
      </c>
      <c r="S57" s="41" t="s">
        <v>50</v>
      </c>
      <c r="T57" s="41" t="s">
        <v>51</v>
      </c>
    </row>
    <row r="58" spans="2:26" ht="15.6" x14ac:dyDescent="0.3">
      <c r="Q58" s="39" t="s">
        <v>8</v>
      </c>
      <c r="R58" s="40" t="s">
        <v>65</v>
      </c>
      <c r="S58" s="41" t="s">
        <v>54</v>
      </c>
      <c r="T58" s="41" t="s">
        <v>55</v>
      </c>
    </row>
    <row r="60" spans="2:26" ht="18" x14ac:dyDescent="0.35">
      <c r="Q60" s="34" t="s">
        <v>59</v>
      </c>
      <c r="R60" s="35"/>
      <c r="S60" s="35"/>
      <c r="T60" s="35"/>
      <c r="U60" s="29"/>
      <c r="V60" s="29"/>
      <c r="W60" s="29"/>
      <c r="X60" s="29"/>
      <c r="Y60" s="29"/>
      <c r="Z60" s="4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8 b 3 a 3 0 4 - f c a a - 4 9 0 b - a 3 5 e - d 0 e 1 d 2 1 6 7 5 a 3 "   x m l n s = " h t t p : / / s c h e m a s . m i c r o s o f t . c o m / D a t a M a s h u p " > A A A A A P Q G A A B Q S w M E F A A C A A g A x I x 0 V o F z W 9 W k A A A A 9 w A A A B I A H A B D b 2 5 m a W c v U G F j a 2 F n Z S 5 4 b W w g o h g A K K A U A A A A A A A A A A A A A A A A A A A A A A A A A A A A h Y 9 L D o I w G I S v Q r q n L x 8 h p p S F W 0 l M T I z b p l R o h B 9 D i + V u L j y S V x C j q D u X 8 8 2 3 m L l f b y I b m j q 6 m M 7 Z F l L E M E W R A d 0 W F s o U 9 f 4 Y J y i T Y q v 0 S Z U m G m V w q 8 E V K a q 8 P 6 8 I C S H g M M N t V x J O K S O H f L P T l W k U + s j 2 v x x b c F 6 B N k i K / W u M 5 J i x O U 6 W H F N B J i h y C 1 + B j 3 u f 7 Q 8 U 6 7 7 2 f W e k g Z g t x m 7 K g r x P y A d Q S w M E F A A C A A g A x I x 0 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S M d F Y u L n j t 7 g M A A D g N A A A T A B w A R m 9 y b X V s Y X M v U 2 V j d G l v b j E u b S C i G A A o o B Q A A A A A A A A A A A A A A A A A A A A A A A A A A A C d V l 1 u 4 z Y Q f g + Q O x D c F 7 n V G p G d d o F u / a C V l a x Q x w 4 k J S 1 i G w Z X 4 s Z E K N I Q 6 W 5 S w 0 C P 1 D O 0 F y s p y b F k S X G y Q R A 7 M 8 P 5 v v n h D A W O J O E M B P m n 9 f H 0 5 P R E L F G K Y 3 B h h + G N 7 4 I B o F i e n g D 1 E / B 1 G m E l c R 8 j T L v O O k 0 x k 7 / z 9 O E L 5 w 9 G Z z M d o w Q P Y I i + U G z B + X b q c C a V y d z M H b y D z h K x e + U 9 f F p h q D x l p t 0 w R U x 8 5 W n i c L p O m F Y K I 0 c z N x s 4 / v e f g o 4 N T e A x + f N 5 V 9 t s T b C B Q z u 0 S 1 q p 5 C B G M l d 6 V 9 c T P 5 w o e U 4 2 e t o f d E a e O w 7 d 3 R m J H 2 U m n 1 x e u m F 2 p i r P g A L H H r r j u w q S J A n e b j u N M Y J v R C 7 B i E e I H o v 3 I D k K s p 2 / I g S J f O + F s B n W e h N W h a R O e G u o W S J a y 1 H K Q Z i S J N H u V f Z a u R z y s D L w f V 3 0 4 a 7 2 1 F 6 i R p M S D z u O l X N n L S R P 9 j y U N G d g H D B V a f V u d V Q Y R U s w L d I / B z + A s 2 6 v 1 5 z r 3 t F c V 0 j o E H O M e k u 2 l r s 5 I K s 5 o i o 5 F d J o 4 g 8 n 9 a B + V N 9 v 7 X l z V P 0 3 R Z V X b o d z j D x n M d H z B l G Q u z w e R 1 / H E Y R 2 + B w H + Q q m l T 6 d g 1 / B O 9 2 k R u + s 1 z e B + u 2 d d Y B c Y g b g t X 2 p b C H A V G C g + h t o g e + W r o + P V x R F C u 4 W 0 X X p r h b y T G q 8 E I I J v Y l C M K E / C Q I P m s W 5 d O d A 9 5 e 5 7 + 6 W e X F + N O 0 H P H X e d 3 k p 3 4 D T E 8 K a A c p D P m f j v T D k n 6 f 7 B V G c i n k u D O j 8 M r s R O B U z T I l A s w m j h G G V i 3 U q s J i 5 K x L x G M + u e u B 9 7 k h 9 X Q w / 5 H 8 X r j o Z E Y n + U h n E M z d w f c e 7 8 y b A / c N x R 8 D 6 s D j r L 3 r 9 d k V E i W J B u o 9 U P K o S A r a m V I W f r v E u q x f 8 n h J u L Y I l x l I F k 0 e 1 m X o S J w N Y a K H 5 G 2 H x A G Z G e l 0 N k U T 7 X X W d 8 o R L l a X P G M U q 1 H 1 p C k 0 h N y p g J p g W a p v S Q I 1 U l I q B p t Z y 0 Y 4 W v E Y j G 5 K Z i d W 0 p L y a M D f u 7 + S I P Z X E 5 y 3 m P 8 G W k e r j h P + Z 3 Y F s h p d v i l Y 0 j 3 Z o 7 m k 0 + B q u V 5 R E 6 u 6 W 3 A 2 J k I R F 0 q h D 1 h 1 8 o o g 9 A J 9 / K z k I M F X v G i 0 z G p G K Q c K 4 B C O F 1 f W E m 6 z k k 5 H 9 k 9 t f I R k t C b v X b S M M H 0 c 8 j b s X B N M 4 u 3 3 C W H R 0 x m D e g t t O p 9 P a P V Z r + z R G 8 d Y 2 O r 7 x 6 4 S q 2 7 a p C X o 1 u T c e e r 5 3 d 1 d / H 7 l X t j d q b x q G k u a m 0 Y o X 3 w P P T K D j h e F / f 8 O m b v z E p d p D B x 2 Q K 0 d I y L F R 5 2 D 2 v + O 9 0 o T 3 y l d L w f 4 F i 3 J y W 4 1 2 e T 7 2 9 H n l Q q u + f 7 5 7 i V X R r F a 4 w / X 1 O s A 8 5 h L c z W q l V g g S r y t Z l V p W r k o t M m / t + / M Q 7 O P / U E s B A i 0 A F A A C A A g A x I x 0 V o F z W 9 W k A A A A 9 w A A A B I A A A A A A A A A A A A A A A A A A A A A A E N v b m Z p Z y 9 Q Y W N r Y W d l L n h t b F B L A Q I t A B Q A A g A I A M S M d F Y P y u m r p A A A A O k A A A A T A A A A A A A A A A A A A A A A A P A A A A B b Q 2 9 u d G V u d F 9 U e X B l c 1 0 u e G 1 s U E s B A i 0 A F A A C A A g A x I x 0 V i 4 u e O 3 u A w A A O A 0 A A B M A A A A A A A A A A A A A A A A A 4 Q E A A E Z v c m 1 1 b G F z L 1 N l Y 3 R p b 2 4 x L m 1 Q S w U G A A A A A A M A A w D C A A A A H 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S I A A A A A A A A v 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F U V F V S R 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Q V R U V V J F I i A v P j x F b n R y e S B U e X B l P S J G a W x s Z W R D b 2 1 w b G V 0 Z V J l c 3 V s d F R v V 2 9 y a 3 N o Z W V 0 I i B W Y W x 1 Z T 0 i b D E i I C 8 + P E V u d H J 5 I F R 5 c G U 9 I k Z p b G x T d G F 0 d X M i I F Z h b H V l P S J z Q 2 9 t c G x l d G U i I C 8 + P E V u d H J 5 I F R 5 c G U 9 I k Z p b G x D b 2 x 1 b W 5 O Y W 1 l c y I g V m F s d W U 9 I n N b J n F 1 b 3 Q 7 T s K w I E Z B V F R V U k E m c X V v d D s s J n F 1 b 3 Q 7 R E F U Q S B G Q V R U V V J B J n F 1 b 3 Q 7 L C Z x d W 9 0 O 0 l N U E 9 S V E 8 m c X V v d D s s J n F 1 b 3 Q 7 Q 0 x J R U 5 U R S Z x d W 9 0 O y w m c X V v d D t P R 0 d F V F R P J n F 1 b 3 Q 7 L C Z x d W 9 0 O 0 R B V E E g U 0 N B R E V O W k E m c X V v d D s s J n F 1 b 3 Q 7 S V Z B J n F 1 b 3 Q 7 L C Z x d W 9 0 O 0 x P U k R P J n F 1 b 3 Q 7 L C Z x d W 9 0 O 1 N U Q V R P J n F 1 b 3 Q 7 X S I g L z 4 8 R W 5 0 c n k g V H l w Z T 0 i R m l s b E N v b H V t b l R 5 c G V z I i B W Y W x 1 Z T 0 i c 0 F 3 a 1 J C Z 1 l K R V J F R y I g L z 4 8 R W 5 0 c n k g V H l w Z T 0 i R m l s b E x h c 3 R V c G R h d G V k I i B W Y W x 1 Z T 0 i Z D I w M j M t M D M t M j B U M T Y 6 M z g 6 M D g u N D c 4 N T E 3 M 1 o i I C 8 + P E V u d H J 5 I F R 5 c G U 9 I k Z p b G x F c n J v c k N v d W 5 0 I i B W Y W x 1 Z T 0 i b D A i I C 8 + P E V u d H J 5 I F R 5 c G U 9 I k Z p b G x F c n J v c k N v Z G U i I F Z h b H V l P S J z V W 5 r b m 9 3 b i I g L z 4 8 R W 5 0 c n k g V H l w Z T 0 i R m l s b E N v d W 5 0 I i B W Y W x 1 Z T 0 i b D Q 5 O S I g L z 4 8 R W 5 0 c n k g V H l w Z T 0 i U X V l c n l J R C I g V m F s d W U 9 I n N l Z G U z O T g 2 Z i 0 w N G U x L T Q w N j U t Y j I y N y 0 x M G V i Z G Q 0 M z k 2 Y W M 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R k F U V F V S R S 9 B d X R v U m V t b 3 Z l Z E N v b H V t b n M x L n t O w r A g R k F U V F V S Q S w w f S Z x d W 9 0 O y w m c X V v d D t T Z W N 0 a W 9 u M S 9 G Q V R U V V J F L 0 F 1 d G 9 S Z W 1 v d m V k Q 2 9 s d W 1 u c z E u e 0 R B V E E g R k F U V F V S Q S w x f S Z x d W 9 0 O y w m c X V v d D t T Z W N 0 a W 9 u M S 9 G Q V R U V V J F L 0 F 1 d G 9 S Z W 1 v d m V k Q 2 9 s d W 1 u c z E u e 0 l N U E 9 S V E 8 s M n 0 m c X V v d D s s J n F 1 b 3 Q 7 U 2 V j d G l v b j E v R k F U V F V S R S 9 B d X R v U m V t b 3 Z l Z E N v b H V t b n M x L n t D T E l F T l R F L D N 9 J n F 1 b 3 Q 7 L C Z x d W 9 0 O 1 N l Y 3 R p b 2 4 x L 0 Z B V F R V U k U v Q X V 0 b 1 J l b W 9 2 Z W R D b 2 x 1 b W 5 z M S 5 7 T 0 d H R V R U T y w 0 f S Z x d W 9 0 O y w m c X V v d D t T Z W N 0 a W 9 u M S 9 G Q V R U V V J F L 0 F 1 d G 9 S Z W 1 v d m V k Q 2 9 s d W 1 u c z E u e 0 R B V E E g U 0 N B R E V O W k E s N X 0 m c X V v d D s s J n F 1 b 3 Q 7 U 2 V j d G l v b j E v R k F U V F V S R S 9 B d X R v U m V t b 3 Z l Z E N v b H V t b n M x L n t J V k E s N n 0 m c X V v d D s s J n F 1 b 3 Q 7 U 2 V j d G l v b j E v R k F U V F V S R S 9 B d X R v U m V t b 3 Z l Z E N v b H V t b n M x L n t M T 1 J E T y w 3 f S Z x d W 9 0 O y w m c X V v d D t T Z W N 0 a W 9 u M S 9 G Q V R U V V J F L 0 F 1 d G 9 S Z W 1 v d m V k Q 2 9 s d W 1 u c z E u e 1 N U Q V R P L D h 9 J n F 1 b 3 Q 7 X S w m c X V v d D t D b 2 x 1 b W 5 D b 3 V u d C Z x d W 9 0 O z o 5 L C Z x d W 9 0 O 0 t l e U N v b H V t b k 5 h b W V z J n F 1 b 3 Q 7 O l t d L C Z x d W 9 0 O 0 N v b H V t b k l k Z W 5 0 a X R p Z X M m c X V v d D s 6 W y Z x d W 9 0 O 1 N l Y 3 R p b 2 4 x L 0 Z B V F R V U k U v Q X V 0 b 1 J l b W 9 2 Z W R D b 2 x 1 b W 5 z M S 5 7 T s K w I E Z B V F R V U k E s M H 0 m c X V v d D s s J n F 1 b 3 Q 7 U 2 V j d G l v b j E v R k F U V F V S R S 9 B d X R v U m V t b 3 Z l Z E N v b H V t b n M x L n t E Q V R B I E Z B V F R V U k E s M X 0 m c X V v d D s s J n F 1 b 3 Q 7 U 2 V j d G l v b j E v R k F U V F V S R S 9 B d X R v U m V t b 3 Z l Z E N v b H V t b n M x L n t J T V B P U l R P L D J 9 J n F 1 b 3 Q 7 L C Z x d W 9 0 O 1 N l Y 3 R p b 2 4 x L 0 Z B V F R V U k U v Q X V 0 b 1 J l b W 9 2 Z W R D b 2 x 1 b W 5 z M S 5 7 Q 0 x J R U 5 U R S w z f S Z x d W 9 0 O y w m c X V v d D t T Z W N 0 a W 9 u M S 9 G Q V R U V V J F L 0 F 1 d G 9 S Z W 1 v d m V k Q 2 9 s d W 1 u c z E u e 0 9 H R 0 V U V E 8 s N H 0 m c X V v d D s s J n F 1 b 3 Q 7 U 2 V j d G l v b j E v R k F U V F V S R S 9 B d X R v U m V t b 3 Z l Z E N v b H V t b n M x L n t E Q V R B I F N D Q U R F T l p B L D V 9 J n F 1 b 3 Q 7 L C Z x d W 9 0 O 1 N l Y 3 R p b 2 4 x L 0 Z B V F R V U k U v Q X V 0 b 1 J l b W 9 2 Z W R D b 2 x 1 b W 5 z M S 5 7 S V Z B L D Z 9 J n F 1 b 3 Q 7 L C Z x d W 9 0 O 1 N l Y 3 R p b 2 4 x L 0 Z B V F R V U k U v Q X V 0 b 1 J l b W 9 2 Z W R D b 2 x 1 b W 5 z M S 5 7 T E 9 S R E 8 s N 3 0 m c X V v d D s s J n F 1 b 3 Q 7 U 2 V j d G l v b j E v R k F U V F V S R S 9 B d X R v U m V t b 3 Z l Z E N v b H V t b n M x L n t T V E F U T y w 4 f S Z x d W 9 0 O 1 0 s J n F 1 b 3 Q 7 U m V s Y X R p b 2 5 z a G l w S W 5 m b y Z x d W 9 0 O z p b X X 0 i I C 8 + P C 9 T d G F i b G V F b n R y a W V z P j w v S X R l b T 4 8 S X R l b T 4 8 S X R l b U x v Y 2 F 0 a W 9 u P j x J d G V t V H l w Z T 5 G b 3 J t d W x h P C 9 J d G V t V H l w Z T 4 8 S X R l b V B h d G g + U 2 V j d G l v b j E v R k F U V F V S R S 9 T b 3 V y Y 2 U 8 L 0 l 0 Z W 1 Q Y X R o P j w v S X R l b U x v Y 2 F 0 a W 9 u P j x T d G F i b G V F b n R y a W V z I C 8 + P C 9 J d G V t P j x J d G V t P j x J d G V t T G 9 j Y X R p b 2 4 + P E l 0 Z W 1 U e X B l P k Z v c m 1 1 b G E 8 L 0 l 0 Z W 1 U e X B l P j x J d G V t U G F 0 a D 5 T Z W N 0 a W 9 u M S 9 G Q V R U V V J F L 0 N o Y W 5 n Z W Q l M j B U e X B l P C 9 J d G V t U G F 0 a D 4 8 L 0 l 0 Z W 1 M b 2 N h d G l v b j 4 8 U 3 R h Y m x l R W 5 0 c m l l c y A v P j w v S X R l b T 4 8 S X R l b T 4 8 S X R l b U x v Y 2 F 0 a W 9 u P j x J d G V t V H l w Z T 5 G b 3 J t d W x h P C 9 J d G V t V H l w Z T 4 8 S X R l b V B h d G g + U 2 V j d G l v b j E v R k F U V F V S R S 9 D a G F u Z 2 V k J T I w V H l w Z S U y M H d p d G g l M j B M b 2 N h b G U 8 L 0 l 0 Z W 1 Q Y X R o P j w v S X R l b U x v Y 2 F 0 a W 9 u P j x T d G F i b G V F b n R y a W V z I C 8 + P C 9 J d G V t P j x J d G V t P j x J d G V t T G 9 j Y X R p b 2 4 + P E l 0 Z W 1 U e X B l P k Z v c m 1 1 b G E 8 L 0 l 0 Z W 1 U e X B l P j x J d G V t U G F 0 a D 5 T Z W N 0 a W 9 u M S 9 G Q V R U V V J F L 0 N o Y W 5 n Z W Q l M j B U e X B l M T w v S X R l b V B h d G g + P C 9 J d G V t T G 9 j Y X R p b 2 4 + P F N 0 Y W J s Z U V u d H J p Z X M g L z 4 8 L 0 l 0 Z W 0 + P E l 0 Z W 0 + P E l 0 Z W 1 M b 2 N h d G l v b j 4 8 S X R l b V R 5 c G U + R m 9 y b X V s Y T w v S X R l b V R 5 c G U + P E l 0 Z W 1 Q Y X R o P l N l Y 3 R p b 2 4 x L 0 Z B V F R V U k U v V H J p b W 1 l Z C U y M F R l e H Q 8 L 0 l 0 Z W 1 Q Y X R o P j w v S X R l b U x v Y 2 F 0 a W 9 u P j x T d G F i b G V F b n R y a W V z I C 8 + P C 9 J d G V t P j x J d G V t P j x J d G V t T G 9 j Y X R p b 2 4 + P E l 0 Z W 1 U e X B l P k Z v c m 1 1 b G E 8 L 0 l 0 Z W 1 U e X B l P j x J d G V t U G F 0 a D 5 T Z W N 0 a W 9 u M S 9 G Q V R U V V J F L 0 F k Z G V k J T I w Q 3 V z d G 9 t P C 9 J d G V t U G F 0 a D 4 8 L 0 l 0 Z W 1 M b 2 N h d G l v b j 4 8 U 3 R h Y m x l R W 5 0 c m l l c y A v P j w v S X R l b T 4 8 S X R l b T 4 8 S X R l b U x v Y 2 F 0 a W 9 u P j x J d G V t V H l w Z T 5 G b 3 J t d W x h P C 9 J d G V t V H l w Z T 4 8 S X R l b V B h d G g + U 2 V j d G l v b j E v R k F U V F V S R S 9 D a G F u Z 2 V k J T I w V H l w Z T I 8 L 0 l 0 Z W 1 Q Y X R o P j w v S X R l b U x v Y 2 F 0 a W 9 u P j x T d G F i b G V F b n R y a W V z I C 8 + P C 9 J d G V t P j x J d G V t P j x J d G V t T G 9 j Y X R p b 2 4 + P E l 0 Z W 1 U e X B l P k Z v c m 1 1 b G E 8 L 0 l 0 Z W 1 U e X B l P j x J d G V t U G F 0 a D 5 T Z W N 0 a W 9 u M S 9 G Q V R U V V J F L 0 F k Z G V k J T I w Q 3 V z d G 9 t M T w v S X R l b V B h d G g + P C 9 J d G V t T G 9 j Y X R p b 2 4 + P F N 0 Y W J s Z U V u d H J p Z X M g L z 4 8 L 0 l 0 Z W 0 + P E l 0 Z W 0 + P E l 0 Z W 1 M b 2 N h d G l v b j 4 8 S X R l b V R 5 c G U + R m 9 y b X V s Y T w v S X R l b V R 5 c G U + P E l 0 Z W 1 Q Y X R o P l N l Y 3 R p b 2 4 x L 0 Z B V F R V U k U v Q 2 h h b m d l Z C U y M F R 5 c G U z P C 9 J d G V t U G F 0 a D 4 8 L 0 l 0 Z W 1 M b 2 N h d G l v b j 4 8 U 3 R h Y m x l R W 5 0 c m l l c y A v P j w v S X R l b T 4 8 S X R l b T 4 8 S X R l b U x v Y 2 F 0 a W 9 u P j x J d G V t V H l w Z T 5 G b 3 J t d W x h P C 9 J d G V t V H l w Z T 4 8 S X R l b V B h d G g + U 2 V j d G l v b j E v R k F U V F V S R S 9 B Z G R l Z C U y M E N v b m R p d G l v b m F s J T I w Q 2 9 s d W 1 u P C 9 J d G V t U G F 0 a D 4 8 L 0 l 0 Z W 1 M b 2 N h d G l v b j 4 8 U 3 R h Y m x l R W 5 0 c m l l c y A v P j w v S X R l b T 4 8 S X R l b T 4 8 S X R l b U x v Y 2 F 0 a W 9 u P j x J d G V t V H l w Z T 5 G b 3 J t d W x h P C 9 J d G V t V H l w Z T 4 8 S X R l b V B h d G g + U 2 V j d G l v b j E v R k F U V F V S R S 9 S Z X B s Y W N l Z C U y M F Z h b H V l P C 9 J d G V t U G F 0 a D 4 8 L 0 l 0 Z W 1 M b 2 N h d G l v b j 4 8 U 3 R h Y m x l R W 5 0 c m l l c y A v P j w v S X R l b T 4 8 S X R l b T 4 8 S X R l b U x v Y 2 F 0 a W 9 u P j x J d G V t V H l w Z T 5 G b 3 J t d W x h P C 9 J d G V t V H l w Z T 4 8 S X R l b V B h d G g + U 2 V j d G l v b j E v R k F U V F V S R S 9 D a G F u Z 2 V k J T I w V H l w Z T Q 8 L 0 l 0 Z W 1 Q Y X R o P j w v S X R l b U x v Y 2 F 0 a W 9 u P j x T d G F i b G V F b n R y a W V z I C 8 + P C 9 J d G V t P j x J d G V t P j x J d G V t T G 9 j Y X R p b 2 4 + P E l 0 Z W 1 U e X B l P k Z v c m 1 1 b G E 8 L 0 l 0 Z W 1 U e X B l P j x J d G V t U G F 0 a D 5 T Z W N 0 a W 9 u M S 9 D T E l F T l R J 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M S U V O V E k 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M y 0 y M F Q x N j o z O D o w N y 4 x M z Q z M z A y W i I g L z 4 8 R W 5 0 c n k g V H l w Z T 0 i R m l s b E N v b H V t b l R 5 c G V z I i B W Y W x 1 Z T 0 i c 0 J n W U d C Z z 0 9 I i A v P j x F b n R y e S B U e X B l P S J G a W x s Q 2 9 s d W 1 u T m F t Z X M i I F Z h b H V l P S J z W y Z x d W 9 0 O 0 N M S U V O V E U m c X V v d D s s J n F 1 b 3 Q 7 Q 0 l U V M O A J n F 1 b 3 Q 7 L C Z x d W 9 0 O 0 l O R E l S S V p a T y Z x d W 9 0 O y w m c X V v d D t F T U F J T 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M S U V O V E k v Q X V 0 b 1 J l b W 9 2 Z W R D b 2 x 1 b W 5 z M S 5 7 Q 0 x J R U 5 U R S w w f S Z x d W 9 0 O y w m c X V v d D t T Z W N 0 a W 9 u M S 9 D T E l F T l R J L 0 F 1 d G 9 S Z W 1 v d m V k Q 2 9 s d W 1 u c z E u e 0 N J V F T D g C w x f S Z x d W 9 0 O y w m c X V v d D t T Z W N 0 a W 9 u M S 9 D T E l F T l R J L 0 F 1 d G 9 S Z W 1 v d m V k Q 2 9 s d W 1 u c z E u e 0 l O R E l S S V p a T y w y f S Z x d W 9 0 O y w m c X V v d D t T Z W N 0 a W 9 u M S 9 D T E l F T l R J L 0 F 1 d G 9 S Z W 1 v d m V k Q 2 9 s d W 1 u c z E u e 0 V N Q U l M L D N 9 J n F 1 b 3 Q 7 X S w m c X V v d D t D b 2 x 1 b W 5 D b 3 V u d C Z x d W 9 0 O z o 0 L C Z x d W 9 0 O 0 t l e U N v b H V t b k 5 h b W V z J n F 1 b 3 Q 7 O l t d L C Z x d W 9 0 O 0 N v b H V t b k l k Z W 5 0 a X R p Z X M m c X V v d D s 6 W y Z x d W 9 0 O 1 N l Y 3 R p b 2 4 x L 0 N M S U V O V E k v Q X V 0 b 1 J l b W 9 2 Z W R D b 2 x 1 b W 5 z M S 5 7 Q 0 x J R U 5 U R S w w f S Z x d W 9 0 O y w m c X V v d D t T Z W N 0 a W 9 u M S 9 D T E l F T l R J L 0 F 1 d G 9 S Z W 1 v d m V k Q 2 9 s d W 1 u c z E u e 0 N J V F T D g C w x f S Z x d W 9 0 O y w m c X V v d D t T Z W N 0 a W 9 u M S 9 D T E l F T l R J L 0 F 1 d G 9 S Z W 1 v d m V k Q 2 9 s d W 1 u c z E u e 0 l O R E l S S V p a T y w y f S Z x d W 9 0 O y w m c X V v d D t T Z W N 0 a W 9 u M S 9 D T E l F T l R J L 0 F 1 d G 9 S Z W 1 v d m V k Q 2 9 s d W 1 u c z E u e 0 V N Q U l M L D N 9 J n F 1 b 3 Q 7 X S w m c X V v d D t S Z W x h d G l v b n N o a X B J b m Z v J n F 1 b 3 Q 7 O l t d f S I g L z 4 8 R W 5 0 c n k g V H l w Z T 0 i U X V l c n l J R C I g V m F s d W U 9 I n M 3 M z A y Z T E 5 N S 0 w M D Y w L T Q 1 N T E t O T I z Y y 0 w N T k 3 Z D F i M 2 N k Z T A i I C 8 + P C 9 T d G F i b G V F b n R y a W V z P j w v S X R l b T 4 8 S X R l b T 4 8 S X R l b U x v Y 2 F 0 a W 9 u P j x J d G V t V H l w Z T 5 G b 3 J t d W x h P C 9 J d G V t V H l w Z T 4 8 S X R l b V B h d G g + U 2 V j d G l v b j E v Q 0 x J R U 5 U S S 9 T b 3 V y Y 2 U 8 L 0 l 0 Z W 1 Q Y X R o P j w v S X R l b U x v Y 2 F 0 a W 9 u P j x T d G F i b G V F b n R y a W V z I C 8 + P C 9 J d G V t P j x J d G V t P j x J d G V t T G 9 j Y X R p b 2 4 + P E l 0 Z W 1 U e X B l P k Z v c m 1 1 b G E 8 L 0 l 0 Z W 1 U e X B l P j x J d G V t U G F 0 a D 5 T Z W N 0 a W 9 u M S 9 D T E l F T l R J L 0 Z v Z 2 x p b z F f U 2 h l Z X Q 8 L 0 l 0 Z W 1 Q Y X R o P j w v S X R l b U x v Y 2 F 0 a W 9 u P j x T d G F i b G V F b n R y a W V z I C 8 + P C 9 J d G V t P j x J d G V t P j x J d G V t T G 9 j Y X R p b 2 4 + P E l 0 Z W 1 U e X B l P k Z v c m 1 1 b G E 8 L 0 l 0 Z W 1 U e X B l P j x J d G V t U G F 0 a D 5 T Z W N 0 a W 9 u M S 9 D T E l F T l R J L 1 B y b 2 1 v d G V k J T I w S G V h Z G V y c z w v S X R l b V B h d G g + P C 9 J d G V t T G 9 j Y X R p b 2 4 + P F N 0 Y W J s Z U V u d H J p Z X M g L z 4 8 L 0 l 0 Z W 0 + P E l 0 Z W 0 + P E l 0 Z W 1 M b 2 N h d G l v b j 4 8 S X R l b V R 5 c G U + R m 9 y b X V s Y T w v S X R l b V R 5 c G U + P E l 0 Z W 1 Q Y X R o P l N l Y 3 R p b 2 4 x L 0 N M S U V O V E k v Q 2 h h b m d l Z C U y M F R 5 c G U 8 L 0 l 0 Z W 1 Q Y X R o P j w v S X R l b U x v Y 2 F 0 a W 9 u P j x T d G F i b G V F b n R y a W V z I C 8 + P C 9 J d G V t P j x J d G V t P j x J d G V t T G 9 j Y X R p b 2 4 + P E l 0 Z W 1 U e X B l P k Z v c m 1 1 b G E 8 L 0 l 0 Z W 1 U e X B l P j x J d G V t U G F 0 a D 5 T Z W N 0 a W 9 u M S 9 D T E l F T l R J L 1 J l b W 9 2 Z W Q l M j B D b 2 x 1 b W 5 z P C 9 J d G V t U G F 0 a D 4 8 L 0 l 0 Z W 1 M b 2 N h d G l v b j 4 8 U 3 R h Y m x l R W 5 0 c m l l c y A v P j w v S X R l b T 4 8 S X R l b T 4 8 S X R l b U x v Y 2 F 0 a W 9 u P j x J d G V t V H l w Z T 5 G b 3 J t d W x h P C 9 J d G V t V H l w Z T 4 8 S X R l b V B h d G g + U 2 V j d G l v b j E v Q 0 x J R U 5 U S S 9 S Z W 1 v d m V k J T I w R H V w b G l j Y X R l c z w v S X R l b V B h d G g + P C 9 J d G V t T G 9 j Y X R p b 2 4 + P F N 0 Y W J s Z U V u d H J p Z X M g L z 4 8 L 0 l 0 Z W 0 + P E l 0 Z W 0 + P E l 0 Z W 1 M b 2 N h d G l v b j 4 8 S X R l b V R 5 c G U + R m 9 y b X V s Y T w v S X R l b V R 5 c G U + P E l 0 Z W 1 Q Y X R o P l N l Y 3 R p b 2 4 x L 0 N M S U V O V E k v U m V t b 3 Z l Z C U y M E J s Y W 5 r J T I w U m 9 3 c z w v S X R l b V B h d G g + P C 9 J d G V t T G 9 j Y X R p b 2 4 + P F N 0 Y W J s Z U V u d H J p Z X M g L z 4 8 L 0 l 0 Z W 0 + P E l 0 Z W 0 + P E l 0 Z W 1 M b 2 N h d G l v b j 4 8 S X R l b V R 5 c G U + R m 9 y b X V s Y T w v S X R l b V R 5 c G U + P E l 0 Z W 1 Q Y X R o P l N l Y 3 R p b 2 4 x L 0 N M S U V O V E k v U H J v b W 9 0 Z W Q l M j B I Z W F k Z X J z M T w v S X R l b V B h d G g + P C 9 J d G V t T G 9 j Y X R p b 2 4 + P F N 0 Y W J s Z U V u d H J p Z X M g L z 4 8 L 0 l 0 Z W 0 + P E l 0 Z W 0 + P E l 0 Z W 1 M b 2 N h d G l v b j 4 8 S X R l b V R 5 c G U + R m 9 y b X V s Y T w v S X R l b V R 5 c G U + P E l 0 Z W 1 Q Y X R o P l N l Y 3 R p b 2 4 x L 0 N M S U V O V E k v Q 2 h h b m d l Z C U y M F R 5 c G U x P C 9 J d G V t U G F 0 a D 4 8 L 0 l 0 Z W 1 M b 2 N h d G l v b j 4 8 U 3 R h Y m x l R W 5 0 c m l l c y A v P j w v S X R l b T 4 8 S X R l b T 4 8 S X R l b U x v Y 2 F 0 a W 9 u P j x J d G V t V H l w Z T 5 G b 3 J t d W x h P C 9 J d G V t V H l w Z T 4 8 S X R l b V B h d G g + U 2 V j d G l v b j E v Q 0 x J R U 5 U S S 9 S Z W 5 h b W V k J T I w Q 2 9 s d W 1 u c z w v S X R l b V B h d G g + P C 9 J d G V t T G 9 j Y X R p b 2 4 + P F N 0 Y W J s Z U V u d H J p Z X M g L z 4 8 L 0 l 0 Z W 0 + P E l 0 Z W 0 + P E l 0 Z W 1 M b 2 N h d G l v b j 4 8 S X R l b V R 5 c G U + R m 9 y b X V s Y T w v S X R l b V R 5 c G U + P E l 0 Z W 1 Q Y X R o P l N l Y 3 R p b 2 4 x L 0 N M S U V O V E k v U m V t b 3 Z l Z C U y M E J v d H R v b S U y M F J v d 3 M 8 L 0 l 0 Z W 1 Q Y X R o P j w v S X R l b U x v Y 2 F 0 a W 9 u P j x T d G F i b G V F b n R y a W V z I C 8 + P C 9 J d G V t P j x J d G V t P j x J d G V t T G 9 j Y X R p b 2 4 + P E l 0 Z W 1 U e X B l P k Z v c m 1 1 b G E 8 L 0 l 0 Z W 1 U e X B l P j x J d G V t U G F 0 a D 5 T Z W N 0 a W 9 u M S 9 D T E l F T l R J L 1 R y a W 1 t Z W Q l M j B U Z X h 0 P C 9 J d G V t U G F 0 a D 4 8 L 0 l 0 Z W 1 M b 2 N h d G l v b j 4 8 U 3 R h Y m x l R W 5 0 c m l l c y A v P j w v S X R l b T 4 8 S X R l b T 4 8 S X R l b U x v Y 2 F 0 a W 9 u P j x J d G V t V H l w Z T 5 G b 3 J t d W x h P C 9 J d G V t V H l w Z T 4 8 S X R l b V B h d G g + U 2 V j d G l v b j E v Q 0 x J R U 5 U S S 9 S Z X B s Y W N l Z C U y M F Z h b H V l P C 9 J d G V t U G F 0 a D 4 8 L 0 l 0 Z W 1 M b 2 N h d G l v b j 4 8 U 3 R h Y m x l R W 5 0 c m l l c y A v P j w v S X R l b T 4 8 S X R l b T 4 8 S X R l b U x v Y 2 F 0 a W 9 u P j x J d G V t V H l w Z T 5 G b 3 J t d W x h P C 9 J d G V t V H l w Z T 4 8 S X R l b V B h d G g + U 2 V j d G l v b j E v Q 0 x J R U 5 U S S 9 S Z X B s Y W N l Z C U y M F Z h b H V l M T w v S X R l b V B h d G g + P C 9 J d G V t T G 9 j Y X R p b 2 4 + P F N 0 Y W J s Z U V u d H J p Z X M g L z 4 8 L 0 l 0 Z W 0 + P E l 0 Z W 0 + P E l 0 Z W 1 M b 2 N h d G l v b j 4 8 S X R l b V R 5 c G U + R m 9 y b X V s Y T w v S X R l b V R 5 c G U + P E l 0 Z W 1 Q Y X R o P l N l Y 3 R p b 2 4 x L 0 N M S U V O V E k v V X B w Z X J j Y X N l Z C U y M F R l e H Q 8 L 0 l 0 Z W 1 Q Y X R o P j w v S X R l b U x v Y 2 F 0 a W 9 u P j x T d G F i b G V F b n R y a W V z I C 8 + P C 9 J d G V t P j w v S X R l b X M + P C 9 M b 2 N h b F B h Y 2 t h Z 2 V N Z X R h Z G F 0 Y U Z p b G U + F g A A A F B L B Q Y A A A A A A A A A A A A A A A A A A A A A A A A m A Q A A A Q A A A N C M n d 8 B F d E R j H o A w E / C l + s B A A A A + t L 1 5 V w 9 Z U y m I U Q u b 0 y E / w A A A A A C A A A A A A A Q Z g A A A A E A A C A A A A D a R 9 x j D f Q R u b 9 C B H H / i 7 f / t c K 2 x U + 3 q 9 L y W R c e P 7 c 1 C A A A A A A O g A A A A A I A A C A A A A A q S C u F y 7 T x / u t Y z 2 h 6 1 r 5 W a + K x C L 6 2 9 L 8 J n j u x m 5 N d E 1 A A A A C s R c j W a 6 R H 3 1 D w l C 8 x J 3 o U k Q r x b G 8 3 x A P W a r h L S t T s T U y f b J 8 2 e x 8 P U n d l 9 f G i C C i X k D 1 J M H E q M I S Q W 5 E N c l u l G Z / G u 6 B G r r v B + E F w Y 6 M x v k A A A A A 3 F 4 i 0 6 t A q L W G 3 k 7 v A G u 2 y T k W h B o V / n A Z 4 / F F B s n Q 0 C C p D X u I S c 2 h t 7 1 a z D y / S P p v M G I V k K W + h g r a h W 4 b I 4 F a t < / 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 F A T T U R E 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 F A T T U R E 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 C o l u m n s \ L O R D O < / K e y > < / a : K e y > < a : V a l u e   i : t y p e = " T a b l e W i d g e t B a s e V i e w S t a t e " / > < / a : K e y V a l u e O f D i a g r a m O b j e c t K e y a n y T y p e z b w N T n L X > < a : K e y V a l u e O f D i a g r a m O b j e c t K e y a n y T y p e z b w N T n L X > < a : K e y > < K e y > C o l u m n s \ S T A T O 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  F A T T U R A < / K e y > < / a : K e y > < a : V a l u e   i : t y p e = " T a b l e W i d g e t B a s e V i e w S t a t e " / > < / a : K e y V a l u e O f D i a g r a m O b j e c t K e y a n y T y p e z b w N T n L X > < a : K e y V a l u e O f D i a g r a m O b j e c t K e y a n y T y p e z b w N T n L X > < a : K e y > < K e y > C o l u m n s \ D A T A   F A T T U R A < / 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 C o l u m n s \ O G G E T T O < / K e y > < / a : K e y > < a : V a l u e   i : t y p e = " T a b l e W i d g e t B a s e V i e w S t a t e " / > < / a : K e y V a l u e O f D i a g r a m O b j e c t K e y a n y T y p e z b w N T n L X > < a : K e y V a l u e O f D i a g r a m O b j e c t K e y a n y T y p e z b w N T n L X > < a : K e y > < K e y > C o l u m n s \ D A T A   S C A D E N Z A 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 C o l u m n s \ C L I E N T E < / K e y > < / a : K e y > < a : V a l u e   i : t y p e = " T a b l e W i d g e t B a s e V i e w S t a t e " / > < / a : K e y V a l u e O f D i a g r a m O b j e c t K e y a n y T y p e z b w N T n L X > < a : K e y V a l u e O f D i a g r a m O b j e c t K e y a n y T y p e z b w N T n L X > < a : K e y > < K e y > C o l u m n s \ C I T T � < / K e y > < / a : K e y > < a : V a l u e   i : t y p e = " T a b l e W i d g e t B a s e V i e w S t a t e " / > < / a : K e y V a l u e O f D i a g r a m O b j e c t K e y a n y T y p e z b w N T n L X > < a : K e y V a l u e O f D i a g r a m O b j e c t K e y a n y T y p e z b w N T n L X > < a : K e y > < K e y > C o l u m n s \ I N D I R I Z Z O 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C L I E N T I ] ] > < / 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 F A T T U R E < / K e y > < V a l u e   x m l n s : a = " h t t p : / / s c h e m a s . d a t a c o n t r a c t . o r g / 2 0 0 4 / 0 7 / M i c r o s o f t . A n a l y s i s S e r v i c e s . C o m m o n " > < a : H a s F o c u s > t r u e < / a : H a s F o c u s > < a : S i z e A t D p i 9 6 > 1 2 9 < / a : S i z e A t D p i 9 6 > < a : V i s i b l e > t r u e < / a : V i s i b l e > < / V a l u e > < / K e y V a l u e O f s t r i n g S a n d b o x E d i t o r . M e a s u r e G r i d S t a t e S c d E 3 5 R y > < K e y V a l u e O f s t r i n g S a n d b o x E d i t o r . M e a s u r e G r i d S t a t e S c d E 3 5 R y > < K e y > T a b l e 1 < / K e y > < V a l u e   x m l n s : a = " h t t p : / / s c h e m a s . d a t a c o n t r a c t . o r g / 2 0 0 4 / 0 7 / M i c r o s o f t . A n a l y s i s S e r v i c e s . C o m m o n " > < a : H a s F o c u s > t r u e < / a : H a s F o c u s > < a : S i z e A t D p i 9 6 > 1 3 0 < / a : S i z e A t D p i 9 6 > < a : V i s i b l e > t r u e < / a : V i s i b l e > < / V a l u e > < / K e y V a l u e O f s t r i n g S a n d b o x E d i t o r . M e a s u r e G r i d S t a t e S c d E 3 5 R y > < K e y V a l u e O f s t r i n g S a n d b o x E d i t o r . M e a s u r e G r i d S t a t e S c d E 3 5 R y > < K e y > C L I E N T I < / 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 2 0 2 3 - 0 3 - 2 1 T 2 1 : 1 4 : 2 9 . 7 1 3 7 4 6 7 + 0 1 : 0 0 < / L a s t P r o c e s s e d T i m e > < / D a t a M o d e l i n g S a n d b o x . S e r i a l i z e d S a n d b o x E r r o r C a c h e > ] ] > < / C u s t o m C o n t e n t > < / G e m i n i > 
</file>

<file path=customXml/item2.xml>��< ? x m l   v e r s i o n = " 1 . 0 "   e n c o d i n g = " U T F - 1 6 " ? > < G e m i n i   x m l n s = " h t t p : / / g e m i n i / p i v o t c u s t o m i z a t i o n / T a b l e O r d e r " > < C u s t o m C o n t e n t > < ! [ C D A T A [ F A T T U R E , T a b l e 1 , C L I E N T I ] ] > < / 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 1 3 4 < / i n t > < / v a l u e > < / i t e m > < i t e m > < k e y > < s t r i n g > D A T A   F A T T U R A < / s t r i n g > < / k e y > < v a l u e > < i n t > 1 5 7 < / i n t > < / v a l u e > < / i t e m > < i t e m > < k e y > < s t r i n g > I M P O R T O < / s t r i n g > < / k e y > < v a l u e > < i n t > 1 1 9 < / i n t > < / v a l u e > < / i t e m > < i t e m > < k e y > < s t r i n g > C L I E N T E < / s t r i n g > < / k e y > < v a l u e > < i n t > 1 0 6 < / i n t > < / v a l u e > < / i t e m > < i t e m > < k e y > < s t r i n g > O G G E T T O < / s t r i n g > < / k e y > < v a l u e > < i n t > 1 1 9 < / i n t > < / v a l u e > < / i t e m > < i t e m > < k e y > < s t r i n g > D A T A   S C A D E N Z A < / s t r i n g > < / k e y > < v a l u e > < i n t > 1 7 1 < / 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A T T U R E " > < C u s t o m C o n t e n t > < ! [ C D A T A [ < T a b l e W i d g e t G r i d S e r i a l i z a t i o n   x m l n s : x s d = " h t t p : / / w w w . w 3 . o r g / 2 0 0 1 / X M L S c h e m a "   x m l n s : x s i = " h t t p : / / w w w . w 3 . o r g / 2 0 0 1 / X M L S c h e m a - i n s t a n c e " > < C o l u m n S u g g e s t e d T y p e   / > < C o l u m n F o r m a t   / > < C o l u m n A c c u r a c y   / > < C o l u m n C u r r e n c y S y m b o l   / > < C o l u m n P o s i t i v e P a t t e r n   / > < C o l u m n N e g a t i v e P a t t e r n   / > < C o l u m n W i d t h s > < i t e m > < k e y > < s t r i n g > N �   F A T T U R A < / s t r i n g > < / k e y > < v a l u e > < i n t > 1 3 4 < / i n t > < / v a l u e > < / i t e m > < i t e m > < k e y > < s t r i n g > D A T A   F A T T U R A < / s t r i n g > < / k e y > < v a l u e > < i n t > 1 5 7 < / i n t > < / v a l u e > < / i t e m > < i t e m > < k e y > < s t r i n g > I M P O R T O < / s t r i n g > < / k e y > < v a l u e > < i n t > 1 1 9 < / i n t > < / v a l u e > < / i t e m > < i t e m > < k e y > < s t r i n g > C L I E N T E < / s t r i n g > < / k e y > < v a l u e > < i n t > 1 0 6 < / i n t > < / v a l u e > < / i t e m > < i t e m > < k e y > < s t r i n g > O G G E T T O < / s t r i n g > < / k e y > < v a l u e > < i n t > 1 1 9 < / i n t > < / v a l u e > < / i t e m > < i t e m > < k e y > < s t r i n g > D A T A   S C A D E N Z A < / s t r i n g > < / k e y > < v a l u e > < i n t > 1 7 1 < / i n t > < / v a l u e > < / i t e m > < i t e m > < k e y > < s t r i n g > I V A < / s t r i n g > < / k e y > < v a l u e > < i n t > 7 0 < / i n t > < / v a l u e > < / i t e m > < i t e m > < k e y > < s t r i n g > L O R D O < / s t r i n g > < / k e y > < v a l u e > < i n t > 9 9 < / i n t > < / v a l u e > < / i t e m > < i t e m > < k e y > < s t r i n g > S T A T O < / s t r i n g > < / k e y > < v a l u e > < i n t > 9 1 < / i n t > < / v a l u e > < / i t e m > < / C o l u m n W i d t h s > < C o l u m n D i s p l a y I n d e x > < i t e m > < k e y > < s t r i n g > N �   F A T T U R A < / s t r i n g > < / k e y > < v a l u e > < i n t > 0 < / i n t > < / v a l u e > < / i t e m > < i t e m > < k e y > < s t r i n g > D A T A   F A T T U R A < / s t r i n g > < / k e y > < v a l u e > < i n t > 1 < / i n t > < / v a l u e > < / i t e m > < i t e m > < k e y > < s t r i n g > I M P O R T O < / s t r i n g > < / k e y > < v a l u e > < i n t > 2 < / i n t > < / v a l u e > < / i t e m > < i t e m > < k e y > < s t r i n g > C L I E N T E < / s t r i n g > < / k e y > < v a l u e > < i n t > 3 < / i n t > < / v a l u e > < / i t e m > < i t e m > < k e y > < s t r i n g > O G G E T T O < / s t r i n g > < / k e y > < v a l u e > < i n t > 4 < / i n t > < / v a l u e > < / i t e m > < i t e m > < k e y > < s t r i n g > D A T A   S C A D E N Z A < / s t r i n g > < / k e y > < v a l u e > < i n t > 5 < / i n t > < / v a l u e > < / i t e m > < i t e m > < k e y > < s t r i n g > I V A < / s t r i n g > < / k e y > < v a l u e > < i n t > 6 < / i n t > < / v a l u e > < / i t e m > < i t e m > < k e y > < s t r i n g > L O R D O < / s t r i n g > < / k e y > < v a l u e > < i n t > 7 < / i n t > < / v a l u e > < / i t e m > < i t e m > < k e y > < s t r i n g > S T A T O < / 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L I E N T I " > < C u s t o m C o n t e n t > < ! [ C D A T A [ < T a b l e W i d g e t G r i d S e r i a l i z a t i o n   x m l n s : x s d = " h t t p : / / w w w . w 3 . o r g / 2 0 0 1 / X M L S c h e m a "   x m l n s : x s i = " h t t p : / / w w w . w 3 . o r g / 2 0 0 1 / X M L S c h e m a - i n s t a n c e " > < C o l u m n S u g g e s t e d T y p e   / > < C o l u m n F o r m a t   / > < C o l u m n A c c u r a c y   / > < C o l u m n C u r r e n c y S y m b o l   / > < C o l u m n P o s i t i v e P a t t e r n   / > < C o l u m n N e g a t i v e P a t t e r n   / > < C o l u m n W i d t h s > < i t e m > < k e y > < s t r i n g > C L I E N T E < / s t r i n g > < / k e y > < v a l u e > < i n t > 1 0 6 < / i n t > < / v a l u e > < / i t e m > < i t e m > < k e y > < s t r i n g > C I T T � < / s t r i n g > < / k e y > < v a l u e > < i n t > 8 7 < / i n t > < / v a l u e > < / i t e m > < i t e m > < k e y > < s t r i n g > I N D I R I Z Z O < / s t r i n g > < / k e y > < v a l u e > < i n t > 1 2 6 < / i n t > < / v a l u e > < / i t e m > < i t e m > < k e y > < s t r i n g > E M A I L < / s t r i n g > < / k e y > < v a l u e > < i n t > 9 3 < / i n t > < / v a l u e > < / i t e m > < / C o l u m n W i d t h s > < C o l u m n D i s p l a y I n d e x > < i t e m > < k e y > < s t r i n g > C L I E N T E < / s t r i n g > < / k e y > < v a l u e > < i n t > 0 < / i n t > < / v a l u e > < / i t e m > < i t e m > < k e y > < s t r i n g > C I T T � < / s t r i n g > < / k e y > < v a l u e > < i n t > 1 < / i n t > < / v a l u e > < / i t e m > < i t e m > < k e y > < s t r i n g > I N D I R I Z Z O < / s t r i n g > < / k e y > < v a l u e > < i n t > 2 < / i n t > < / v a l u e > < / i t e m > < i t e m > < k e y > < s t r i n g > E M A I L < / 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  F A T T U R A < / K e y > < / D i a g r a m O b j e c t K e y > < D i a g r a m O b j e c t K e y > < K e y > C o l u m n s \ D A T A   F A T T U R A < / K e y > < / D i a g r a m O b j e c t K e y > < D i a g r a m O b j e c t K e y > < K e y > C o l u m n s \ I M P O R T O < / K e y > < / D i a g r a m O b j e c t K e y > < D i a g r a m O b j e c t K e y > < K e y > C o l u m n s \ C L I E N T E < / K e y > < / D i a g r a m O b j e c t K e y > < D i a g r a m O b j e c t K e y > < K e y > C o l u m n s \ O G G E T T O < / K e y > < / D i a g r a m O b j e c t K e y > < D i a g r a m O b j e c t K e y > < K e y > C o l u m n s \ D A T A   S C A D E N Z A 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 C o l u m n s \ I M P O R T O < / K e y > < / a : K e y > < a : V a l u e   i : t y p e = " M e a s u r e G r i d N o d e V i e w S t a t e " > < C o l u m n > 2 < / C o l u m n > < L a y e d O u t > t r u e < / L a y e d O u t > < / a : V a l u e > < / a : K e y V a l u e O f D i a g r a m O b j e c t K e y a n y T y p e z b w N T n L X > < a : K e y V a l u e O f D i a g r a m O b j e c t K e y a n y T y p e z b w N T n L X > < a : K e y > < K e y > C o l u m n s \ C L I E N T E < / K e y > < / a : K e y > < a : V a l u e   i : t y p e = " M e a s u r e G r i d N o d e V i e w S t a t e " > < C o l u m n > 3 < / C o l u m n > < L a y e d O u t > t r u e < / L a y e d O u t > < / a : V a l u e > < / a : K e y V a l u e O f D i a g r a m O b j e c t K e y a n y T y p e z b w N T n L X > < a : K e y V a l u e O f D i a g r a m O b j e c t K e y a n y T y p e z b w N T n L X > < a : K e y > < K e y > C o l u m n s \ O G G E T T O < / K e y > < / a : K e y > < a : V a l u e   i : t y p e = " M e a s u r e G r i d N o d e V i e w S t a t e " > < C o l u m n > 4 < / C o l u m n > < L a y e d O u t > t r u e < / L a y e d O u t > < / a : V a l u e > < / a : K e y V a l u e O f D i a g r a m O b j e c t K e y a n y T y p e z b w N T n L X > < a : K e y V a l u e O f D i a g r a m O b j e c t K e y a n y T y p e z b w N T n L X > < a : K e y > < K e y > C o l u m n s \ D A T A   S C A D E N Z A < / K e y > < / a : K e y > < a : V a l u e   i : t y p e = " M e a s u r e G r i d N o d e V i e w S t a t e " > < C o l u m n > 5 < / C o l u m n > < L a y e d O u t > t r u e < / L a y e d O u t > < / a : V a l u e > < / a : K e y V a l u e O f D i a g r a m O b j e c t K e y a n y T y p e z b w N T n L X > < / V i e w S t a t e s > < / D i a g r a m M a n a g e r . S e r i a l i z a b l e D i a g r a m > < D i a g r a m M a n a g e r . S e r i a l i z a b l e D i a g r a m > < A d a p t e r   i : t y p e = " M e a s u r e D i a g r a m S a n d b o x A d a p t e r " > < T a b l e N a m e > F A T T U R E 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 F A T T U R E 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 I M P O R T O < / K e y > < / D i a g r a m O b j e c t K e y > < D i a g r a m O b j e c t K e y > < K e y > M e a s u r e s \ S u m   o f   I M P O R T O \ T a g I n f o \ F o r m u l a < / K e y > < / D i a g r a m O b j e c t K e y > < D i a g r a m O b j e c t K e y > < K e y > M e a s u r e s \ S u m   o f   I M P O R T O \ T a g I n f o \ V a l u e < / K e y > < / D i a g r a m O b j e c t K e y > < D i a g r a m O b j e c t K e y > < K e y > M e a s u r e s \ S u m   o f   I V A < / K e y > < / D i a g r a m O b j e c t K e y > < D i a g r a m O b j e c t K e y > < K e y > M e a s u r e s \ S u m   o f   I V A \ T a g I n f o \ F o r m u l a < / K e y > < / D i a g r a m O b j e c t K e y > < D i a g r a m O b j e c t K e y > < K e y > M e a s u r e s \ S u m   o f   I V A \ T a g I n f o \ V a l u e < / K e y > < / D i a g r a m O b j e c t K e y > < D i a g r a m O b j e c t K e y > < K e y > M e a s u r e s \ S u m   o f   L O R D O < / K e y > < / D i a g r a m O b j e c t K e y > < D i a g r a m O b j e c t K e y > < K e y > M e a s u r e s \ S u m   o f   L O R D O \ T a g I n f o \ F o r m u l a < / K e y > < / D i a g r a m O b j e c t K e y > < D i a g r a m O b j e c t K e y > < K e y > M e a s u r e s \ S u m   o f   L O R D O \ T a g I n f o \ V a l u e < / K e y > < / D i a g r a m O b j e c t K e y > < D i a g r a m O b j e c t K e y > < K e y > M e a s u r e s \ C o u n t   o f   O G G E T T O < / K e y > < / D i a g r a m O b j e c t K e y > < D i a g r a m O b j e c t K e y > < K e y > M e a s u r e s \ C o u n t   o f   O G G E T T O \ T a g I n f o \ F o r m u l a < / K e y > < / D i a g r a m O b j e c t K e y > < D i a g r a m O b j e c t K e y > < K e y > M e a s u r e s \ C o u n t   o f   O G G E T T O \ T a g I n f o \ V a l u e < / K e y > < / D i a g r a m O b j e c t K e y > < D i a g r a m O b j e c t K e y > < K e y > M e a s u r e s \ C o u n t   o f   C L I E N T E < / K e y > < / D i a g r a m O b j e c t K e y > < D i a g r a m O b j e c t K e y > < K e y > M e a s u r e s \ C o u n t   o f   C L I E N T E \ T a g I n f o \ F o r m u l a < / K e y > < / D i a g r a m O b j e c t K e y > < D i a g r a m O b j e c t K e y > < K e y > M e a s u r e s \ C o u n t   o f   C L I E N T E \ T a g I n f o \ V a l u e < / K e y > < / D i a g r a m O b j e c t K e y > < D i a g r a m O b j e c t K e y > < K e y > C o l u m n s \ N �   F A T T U R A < / K e y > < / D i a g r a m O b j e c t K e y > < D i a g r a m O b j e c t K e y > < K e y > C o l u m n s \ D A T A   F A T T U R A < / K e y > < / D i a g r a m O b j e c t K e y > < D i a g r a m O b j e c t K e y > < K e y > C o l u m n s \ I M P O R T O < / K e y > < / D i a g r a m O b j e c t K e y > < D i a g r a m O b j e c t K e y > < K e y > C o l u m n s \ C L I E N T E < / K e y > < / D i a g r a m O b j e c t K e y > < D i a g r a m O b j e c t K e y > < K e y > C o l u m n s \ O G G E T T O < / K e y > < / D i a g r a m O b j e c t K e y > < D i a g r a m O b j e c t K e y > < K e y > C o l u m n s \ D A T A   S C A D E N Z A < / K e y > < / D i a g r a m O b j e c t K e y > < D i a g r a m O b j e c t K e y > < K e y > C o l u m n s \ I V A < / K e y > < / D i a g r a m O b j e c t K e y > < D i a g r a m O b j e c t K e y > < K e y > C o l u m n s \ L O R D O < / K e y > < / D i a g r a m O b j e c t K e y > < D i a g r a m O b j e c t K e y > < K e y > C o l u m n s \ S T A T O < / K e y > < / D i a g r a m O b j e c t K e y > < D i a g r a m O b j e c t K e y > < K e y > L i n k s \ & l t ; C o l u m n s \ S u m   o f   I M P O R T O & g t ; - & l t ; M e a s u r e s \ I M P O R T O & g t ; < / K e y > < / D i a g r a m O b j e c t K e y > < D i a g r a m O b j e c t K e y > < K e y > L i n k s \ & l t ; C o l u m n s \ S u m   o f   I M P O R T O & g t ; - & l t ; M e a s u r e s \ I M P O R T O & g t ; \ C O L U M N < / K e y > < / D i a g r a m O b j e c t K e y > < D i a g r a m O b j e c t K e y > < K e y > L i n k s \ & l t ; C o l u m n s \ S u m   o f   I M P O R T O & g t ; - & l t ; M e a s u r e s \ I M P O R T O & g t ; \ M E A S U R E < / K e y > < / D i a g r a m O b j e c t K e y > < D i a g r a m O b j e c t K e y > < K e y > L i n k s \ & l t ; C o l u m n s \ S u m   o f   I V A & g t ; - & l t ; M e a s u r e s \ I V A & g t ; < / K e y > < / D i a g r a m O b j e c t K e y > < D i a g r a m O b j e c t K e y > < K e y > L i n k s \ & l t ; C o l u m n s \ S u m   o f   I V A & g t ; - & l t ; M e a s u r e s \ I V A & g t ; \ C O L U M N < / K e y > < / D i a g r a m O b j e c t K e y > < D i a g r a m O b j e c t K e y > < K e y > L i n k s \ & l t ; C o l u m n s \ S u m   o f   I V A & g t ; - & l t ; M e a s u r e s \ I V A & g t ; \ M E A S U R E < / K e y > < / D i a g r a m O b j e c t K e y > < D i a g r a m O b j e c t K e y > < K e y > L i n k s \ & l t ; C o l u m n s \ S u m   o f   L O R D O & g t ; - & l t ; M e a s u r e s \ L O R D O & g t ; < / K e y > < / D i a g r a m O b j e c t K e y > < D i a g r a m O b j e c t K e y > < K e y > L i n k s \ & l t ; C o l u m n s \ S u m   o f   L O R D O & g t ; - & l t ; M e a s u r e s \ L O R D O & g t ; \ C O L U M N < / K e y > < / D i a g r a m O b j e c t K e y > < D i a g r a m O b j e c t K e y > < K e y > L i n k s \ & l t ; C o l u m n s \ S u m   o f   L O R D O & g t ; - & l t ; M e a s u r e s \ L O R D O & g t ; \ M E A S U R E < / K e y > < / D i a g r a m O b j e c t K e y > < D i a g r a m O b j e c t K e y > < K e y > L i n k s \ & l t ; C o l u m n s \ C o u n t   o f   O G G E T T O & g t ; - & l t ; M e a s u r e s \ O G G E T T O & g t ; < / K e y > < / D i a g r a m O b j e c t K e y > < D i a g r a m O b j e c t K e y > < K e y > L i n k s \ & l t ; C o l u m n s \ C o u n t   o f   O G G E T T O & g t ; - & l t ; M e a s u r e s \ O G G E T T O & g t ; \ C O L U M N < / K e y > < / D i a g r a m O b j e c t K e y > < D i a g r a m O b j e c t K e y > < K e y > L i n k s \ & l t ; C o l u m n s \ C o u n t   o f   O G G E T T O & g t ; - & l t ; M e a s u r e s \ O G G E T T O & g t ; \ M E A S U R E < / K e y > < / D i a g r a m O b j e c t K e y > < D i a g r a m O b j e c t K e y > < K e y > L i n k s \ & l t ; C o l u m n s \ C o u n t   o f   C L I E N T E & g t ; - & l t ; M e a s u r e s \ C L I E N T E & g t ; < / K e y > < / D i a g r a m O b j e c t K e y > < D i a g r a m O b j e c t K e y > < K e y > L i n k s \ & l t ; C o l u m n s \ C o u n t   o f   C L I E N T E & g t ; - & l t ; M e a s u r e s \ C L I E N T E & g t ; \ C O L U M N < / K e y > < / D i a g r a m O b j e c t K e y > < D i a g r a m O b j e c t K e y > < K e y > L i n k s \ & l t ; C o l u m n s \ C o u n t   o f   C L I E N T E & g t ; - & l t ; M e a s u r e s \ C L I E N T E & g t ; \ M E A S U R E 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 I M P O R T O < / K e y > < / a : K e y > < a : V a l u e   i : t y p e = " M e a s u r e G r i d N o d e V i e w S t a t e " > < C o l u m n > 2 < / C o l u m n > < L a y e d O u t > t r u e < / L a y e d O u t > < W a s U I I n v i s i b l e > t r u e < / W a s U I I n v i s i b l e > < / a : V a l u e > < / a : K e y V a l u e O f D i a g r a m O b j e c t K e y a n y T y p e z b w N T n L X > < a : K e y V a l u e O f D i a g r a m O b j e c t K e y a n y T y p e z b w N T n L X > < a : K e y > < K e y > M e a s u r e s \ S u m   o f   I M P O R T O \ T a g I n f o \ F o r m u l a < / K e y > < / a : K e y > < a : V a l u e   i : t y p e = " M e a s u r e G r i d V i e w S t a t e I D i a g r a m T a g A d d i t i o n a l I n f o " / > < / a : K e y V a l u e O f D i a g r a m O b j e c t K e y a n y T y p e z b w N T n L X > < a : K e y V a l u e O f D i a g r a m O b j e c t K e y a n y T y p e z b w N T n L X > < a : K e y > < K e y > M e a s u r e s \ S u m   o f   I M P O R T O \ T a g I n f o \ V a l u e < / K e y > < / a : K e y > < a : V a l u e   i : t y p e = " M e a s u r e G r i d V i e w S t a t e I D i a g r a m T a g A d d i t i o n a l I n f o " / > < / a : K e y V a l u e O f D i a g r a m O b j e c t K e y a n y T y p e z b w N T n L X > < a : K e y V a l u e O f D i a g r a m O b j e c t K e y a n y T y p e z b w N T n L X > < a : K e y > < K e y > M e a s u r e s \ S u m   o f   I V A < / K e y > < / a : K e y > < a : V a l u e   i : t y p e = " M e a s u r e G r i d N o d e V i e w S t a t e " > < C o l u m n > 6 < / C o l u m n > < L a y e d O u t > t r u e < / L a y e d O u t > < W a s U I I n v i s i b l e > t r u e < / W a s U I I n v i s i b l e > < / a : V a l u e > < / a : K e y V a l u e O f D i a g r a m O b j e c t K e y a n y T y p e z b w N T n L X > < a : K e y V a l u e O f D i a g r a m O b j e c t K e y a n y T y p e z b w N T n L X > < a : K e y > < K e y > M e a s u r e s \ S u m   o f   I V A \ T a g I n f o \ F o r m u l a < / K e y > < / a : K e y > < a : V a l u e   i : t y p e = " M e a s u r e G r i d V i e w S t a t e I D i a g r a m T a g A d d i t i o n a l I n f o " / > < / a : K e y V a l u e O f D i a g r a m O b j e c t K e y a n y T y p e z b w N T n L X > < a : K e y V a l u e O f D i a g r a m O b j e c t K e y a n y T y p e z b w N T n L X > < a : K e y > < K e y > M e a s u r e s \ S u m   o f   I V A \ T a g I n f o \ V a l u e < / K e y > < / a : K e y > < a : V a l u e   i : t y p e = " M e a s u r e G r i d V i e w S t a t e I D i a g r a m T a g A d d i t i o n a l I n f o " / > < / a : K e y V a l u e O f D i a g r a m O b j e c t K e y a n y T y p e z b w N T n L X > < a : K e y V a l u e O f D i a g r a m O b j e c t K e y a n y T y p e z b w N T n L X > < a : K e y > < K e y > M e a s u r e s \ S u m   o f   L O R D O < / K e y > < / a : K e y > < a : V a l u e   i : t y p e = " M e a s u r e G r i d N o d e V i e w S t a t e " > < C o l u m n > 7 < / C o l u m n > < L a y e d O u t > t r u e < / L a y e d O u t > < W a s U I I n v i s i b l e > t r u e < / W a s U I I n v i s i b l e > < / a : V a l u e > < / a : K e y V a l u e O f D i a g r a m O b j e c t K e y a n y T y p e z b w N T n L X > < a : K e y V a l u e O f D i a g r a m O b j e c t K e y a n y T y p e z b w N T n L X > < a : K e y > < K e y > M e a s u r e s \ S u m   o f   L O R D O \ T a g I n f o \ F o r m u l a < / K e y > < / a : K e y > < a : V a l u e   i : t y p e = " M e a s u r e G r i d V i e w S t a t e I D i a g r a m T a g A d d i t i o n a l I n f o " / > < / a : K e y V a l u e O f D i a g r a m O b j e c t K e y a n y T y p e z b w N T n L X > < a : K e y V a l u e O f D i a g r a m O b j e c t K e y a n y T y p e z b w N T n L X > < a : K e y > < K e y > M e a s u r e s \ S u m   o f   L O R D O \ T a g I n f o \ V a l u e < / K e y > < / a : K e y > < a : V a l u e   i : t y p e = " M e a s u r e G r i d V i e w S t a t e I D i a g r a m T a g A d d i t i o n a l I n f o " / > < / a : K e y V a l u e O f D i a g r a m O b j e c t K e y a n y T y p e z b w N T n L X > < a : K e y V a l u e O f D i a g r a m O b j e c t K e y a n y T y p e z b w N T n L X > < a : K e y > < K e y > M e a s u r e s \ C o u n t   o f   O G G E T T O < / K e y > < / a : K e y > < a : V a l u e   i : t y p e = " M e a s u r e G r i d N o d e V i e w S t a t e " > < C o l u m n > 4 < / C o l u m n > < L a y e d O u t > t r u e < / L a y e d O u t > < W a s U I I n v i s i b l e > t r u e < / W a s U I I n v i s i b l e > < / a : V a l u e > < / a : K e y V a l u e O f D i a g r a m O b j e c t K e y a n y T y p e z b w N T n L X > < a : K e y V a l u e O f D i a g r a m O b j e c t K e y a n y T y p e z b w N T n L X > < a : K e y > < K e y > M e a s u r e s \ C o u n t   o f   O G G E T T O \ T a g I n f o \ F o r m u l a < / K e y > < / a : K e y > < a : V a l u e   i : t y p e = " M e a s u r e G r i d V i e w S t a t e I D i a g r a m T a g A d d i t i o n a l I n f o " / > < / a : K e y V a l u e O f D i a g r a m O b j e c t K e y a n y T y p e z b w N T n L X > < a : K e y V a l u e O f D i a g r a m O b j e c t K e y a n y T y p e z b w N T n L X > < a : K e y > < K e y > M e a s u r e s \ C o u n t   o f   O G G E T T O \ T a g I n f o \ V a l u e < / K e y > < / a : K e y > < a : V a l u e   i : t y p e = " M e a s u r e G r i d V i e w S t a t e I D i a g r a m T a g A d d i t i o n a l I n f o " / > < / a : K e y V a l u e O f D i a g r a m O b j e c t K e y a n y T y p e z b w N T n L X > < a : K e y V a l u e O f D i a g r a m O b j e c t K e y a n y T y p e z b w N T n L X > < a : K e y > < K e y > M e a s u r e s \ C o u n t   o f   C L I E N T E < / K e y > < / a : K e y > < a : V a l u e   i : t y p e = " M e a s u r e G r i d N o d e V i e w S t a t e " > < C o l u m n > 3 < / C o l u m n > < L a y e d O u t > t r u e < / L a y e d O u t > < W a s U I I n v i s i b l e > t r u e < / W a s U I I n v i s i b l e > < / a : V a l u e > < / a : K e y V a l u e O f D i a g r a m O b j e c t K e y a n y T y p e z b w N T n L X > < a : K e y V a l u e O f D i a g r a m O b j e c t K e y a n y T y p e z b w N T n L X > < a : K e y > < K e y > M e a s u r e s \ C o u n t   o f   C L I E N T E \ T a g I n f o \ F o r m u l a < / K e y > < / a : K e y > < a : V a l u e   i : t y p e = " M e a s u r e G r i d V i e w S t a t e I D i a g r a m T a g A d d i t i o n a l I n f o " / > < / a : K e y V a l u e O f D i a g r a m O b j e c t K e y a n y T y p e z b w N T n L X > < a : K e y V a l u e O f D i a g r a m O b j e c t K e y a n y T y p e z b w N T n L X > < a : K e y > < K e y > M e a s u r e s \ C o u n t   o f   C L I E N T E \ T a g I n f o \ V a l u e < / K e y > < / a : K e y > < a : V a l u e   i : t y p e = " M e a s u r e G r i d V i e w S t a t e I D i a g r a m T a g A d d i t i o n a l I n f o " / > < / a : K e y V a l u e O f D i a g r a m O b j e c t K e y a n y T y p e z b w N T n L X > < a : K e y V a l u e O f D i a g r a m O b j e c t K e y a n y T y p e z b w N T n L X > < a : K e y > < K e y > C o l u m n s \ N �   F A T T U R A < / K e y > < / a : K e y > < a : V a l u e   i : t y p e = " M e a s u r e G r i d N o d e V i e w S t a t e " > < L a y e d O u t > t r u e < / L a y e d O u t > < / a : V a l u e > < / a : K e y V a l u e O f D i a g r a m O b j e c t K e y a n y T y p e z b w N T n L X > < a : K e y V a l u e O f D i a g r a m O b j e c t K e y a n y T y p e z b w N T n L X > < a : K e y > < K e y > C o l u m n s \ D A T A   F A T T U R A < / K e y > < / a : K e y > < a : V a l u e   i : t y p e = " M e a s u r e G r i d N o d e V i e w S t a t e " > < C o l u m n > 1 < / C o l u m n > < L a y e d O u t > t r u e < / L a y e d O u t > < / a : V a l u e > < / a : K e y V a l u e O f D i a g r a m O b j e c t K e y a n y T y p e z b w N T n L X > < a : K e y V a l u e O f D i a g r a m O b j e c t K e y a n y T y p e z b w N T n L X > < a : K e y > < K e y > C o l u m n s \ I M P O R T O < / K e y > < / a : K e y > < a : V a l u e   i : t y p e = " M e a s u r e G r i d N o d e V i e w S t a t e " > < C o l u m n > 2 < / C o l u m n > < L a y e d O u t > t r u e < / L a y e d O u t > < / a : V a l u e > < / a : K e y V a l u e O f D i a g r a m O b j e c t K e y a n y T y p e z b w N T n L X > < a : K e y V a l u e O f D i a g r a m O b j e c t K e y a n y T y p e z b w N T n L X > < a : K e y > < K e y > C o l u m n s \ C L I E N T E < / K e y > < / a : K e y > < a : V a l u e   i : t y p e = " M e a s u r e G r i d N o d e V i e w S t a t e " > < C o l u m n > 3 < / C o l u m n > < L a y e d O u t > t r u e < / L a y e d O u t > < / a : V a l u e > < / a : K e y V a l u e O f D i a g r a m O b j e c t K e y a n y T y p e z b w N T n L X > < a : K e y V a l u e O f D i a g r a m O b j e c t K e y a n y T y p e z b w N T n L X > < a : K e y > < K e y > C o l u m n s \ O G G E T T O < / K e y > < / a : K e y > < a : V a l u e   i : t y p e = " M e a s u r e G r i d N o d e V i e w S t a t e " > < C o l u m n > 4 < / C o l u m n > < L a y e d O u t > t r u e < / L a y e d O u t > < / a : V a l u e > < / a : K e y V a l u e O f D i a g r a m O b j e c t K e y a n y T y p e z b w N T n L X > < a : K e y V a l u e O f D i a g r a m O b j e c t K e y a n y T y p e z b w N T n L X > < a : K e y > < K e y > C o l u m n s \ D A T A   S C A D E N Z A < / K e y > < / a : K e y > < a : V a l u e   i : t y p e = " M e a s u r e G r i d N o d e V i e w S t a t e " > < C o l u m n > 5 < / C o l u m n > < L a y e d O u t > t r u e < / L a y e d O u t > < / a : V a l u e > < / a : K e y V a l u e O f D i a g r a m O b j e c t K e y a n y T y p e z b w N T n L X > < a : K e y V a l u e O f D i a g r a m O b j e c t K e y a n y T y p e z b w N T n L X > < a : K e y > < K e y > C o l u m n s \ I V A < / K e y > < / a : K e y > < a : V a l u e   i : t y p e = " M e a s u r e G r i d N o d e V i e w S t a t e " > < C o l u m n > 6 < / C o l u m n > < L a y e d O u t > t r u e < / L a y e d O u t > < / a : V a l u e > < / a : K e y V a l u e O f D i a g r a m O b j e c t K e y a n y T y p e z b w N T n L X > < a : K e y V a l u e O f D i a g r a m O b j e c t K e y a n y T y p e z b w N T n L X > < a : K e y > < K e y > C o l u m n s \ L O R D O < / K e y > < / a : K e y > < a : V a l u e   i : t y p e = " M e a s u r e G r i d N o d e V i e w S t a t e " > < C o l u m n > 7 < / C o l u m n > < L a y e d O u t > t r u e < / L a y e d O u t > < / a : V a l u e > < / a : K e y V a l u e O f D i a g r a m O b j e c t K e y a n y T y p e z b w N T n L X > < a : K e y V a l u e O f D i a g r a m O b j e c t K e y a n y T y p e z b w N T n L X > < a : K e y > < K e y > C o l u m n s \ S T A T O < / K e y > < / a : K e y > < a : V a l u e   i : t y p e = " M e a s u r e G r i d N o d e V i e w S t a t e " > < C o l u m n > 8 < / C o l u m n > < L a y e d O u t > t r u e < / L a y e d O u t > < / a : V a l u e > < / a : K e y V a l u e O f D i a g r a m O b j e c t K e y a n y T y p e z b w N T n L X > < a : K e y V a l u e O f D i a g r a m O b j e c t K e y a n y T y p e z b w N T n L X > < a : K e y > < K e y > L i n k s \ & l t ; C o l u m n s \ S u m   o f   I M P O R T O & g t ; - & l t ; M e a s u r e s \ I M P O R T O & g t ; < / K e y > < / a : K e y > < a : V a l u e   i : t y p e = " M e a s u r e G r i d V i e w S t a t e I D i a g r a m L i n k " / > < / a : K e y V a l u e O f D i a g r a m O b j e c t K e y a n y T y p e z b w N T n L X > < a : K e y V a l u e O f D i a g r a m O b j e c t K e y a n y T y p e z b w N T n L X > < a : K e y > < K e y > L i n k s \ & l t ; C o l u m n s \ S u m   o f   I M P O R T O & g t ; - & l t ; M e a s u r e s \ I M P O R T O & g t ; \ C O L U M N < / K e y > < / a : K e y > < a : V a l u e   i : t y p e = " M e a s u r e G r i d V i e w S t a t e I D i a g r a m L i n k E n d p o i n t " / > < / a : K e y V a l u e O f D i a g r a m O b j e c t K e y a n y T y p e z b w N T n L X > < a : K e y V a l u e O f D i a g r a m O b j e c t K e y a n y T y p e z b w N T n L X > < a : K e y > < K e y > L i n k s \ & l t ; C o l u m n s \ S u m   o f   I M P O R T O & g t ; - & l t ; M e a s u r e s \ I M P O R T O & g t ; \ M E A S U R E < / K e y > < / a : K e y > < a : V a l u e   i : t y p e = " M e a s u r e G r i d V i e w S t a t e I D i a g r a m L i n k E n d p o i n t " / > < / a : K e y V a l u e O f D i a g r a m O b j e c t K e y a n y T y p e z b w N T n L X > < a : K e y V a l u e O f D i a g r a m O b j e c t K e y a n y T y p e z b w N T n L X > < a : K e y > < K e y > L i n k s \ & l t ; C o l u m n s \ S u m   o f   I V A & g t ; - & l t ; M e a s u r e s \ I V A & g t ; < / K e y > < / a : K e y > < a : V a l u e   i : t y p e = " M e a s u r e G r i d V i e w S t a t e I D i a g r a m L i n k " / > < / a : K e y V a l u e O f D i a g r a m O b j e c t K e y a n y T y p e z b w N T n L X > < a : K e y V a l u e O f D i a g r a m O b j e c t K e y a n y T y p e z b w N T n L X > < a : K e y > < K e y > L i n k s \ & l t ; C o l u m n s \ S u m   o f   I V A & g t ; - & l t ; M e a s u r e s \ I V A & g t ; \ C O L U M N < / K e y > < / a : K e y > < a : V a l u e   i : t y p e = " M e a s u r e G r i d V i e w S t a t e I D i a g r a m L i n k E n d p o i n t " / > < / a : K e y V a l u e O f D i a g r a m O b j e c t K e y a n y T y p e z b w N T n L X > < a : K e y V a l u e O f D i a g r a m O b j e c t K e y a n y T y p e z b w N T n L X > < a : K e y > < K e y > L i n k s \ & l t ; C o l u m n s \ S u m   o f   I V A & g t ; - & l t ; M e a s u r e s \ I V A & g t ; \ M E A S U R E < / K e y > < / a : K e y > < a : V a l u e   i : t y p e = " M e a s u r e G r i d V i e w S t a t e I D i a g r a m L i n k E n d p o i n t " / > < / a : K e y V a l u e O f D i a g r a m O b j e c t K e y a n y T y p e z b w N T n L X > < a : K e y V a l u e O f D i a g r a m O b j e c t K e y a n y T y p e z b w N T n L X > < a : K e y > < K e y > L i n k s \ & l t ; C o l u m n s \ S u m   o f   L O R D O & g t ; - & l t ; M e a s u r e s \ L O R D O & g t ; < / K e y > < / a : K e y > < a : V a l u e   i : t y p e = " M e a s u r e G r i d V i e w S t a t e I D i a g r a m L i n k " / > < / a : K e y V a l u e O f D i a g r a m O b j e c t K e y a n y T y p e z b w N T n L X > < a : K e y V a l u e O f D i a g r a m O b j e c t K e y a n y T y p e z b w N T n L X > < a : K e y > < K e y > L i n k s \ & l t ; C o l u m n s \ S u m   o f   L O R D O & g t ; - & l t ; M e a s u r e s \ L O R D O & g t ; \ C O L U M N < / K e y > < / a : K e y > < a : V a l u e   i : t y p e = " M e a s u r e G r i d V i e w S t a t e I D i a g r a m L i n k E n d p o i n t " / > < / a : K e y V a l u e O f D i a g r a m O b j e c t K e y a n y T y p e z b w N T n L X > < a : K e y V a l u e O f D i a g r a m O b j e c t K e y a n y T y p e z b w N T n L X > < a : K e y > < K e y > L i n k s \ & l t ; C o l u m n s \ S u m   o f   L O R D O & g t ; - & l t ; M e a s u r e s \ L O R D O & g t ; \ M E A S U R E < / K e y > < / a : K e y > < a : V a l u e   i : t y p e = " M e a s u r e G r i d V i e w S t a t e I D i a g r a m L i n k E n d p o i n t " / > < / a : K e y V a l u e O f D i a g r a m O b j e c t K e y a n y T y p e z b w N T n L X > < a : K e y V a l u e O f D i a g r a m O b j e c t K e y a n y T y p e z b w N T n L X > < a : K e y > < K e y > L i n k s \ & l t ; C o l u m n s \ C o u n t   o f   O G G E T T O & g t ; - & l t ; M e a s u r e s \ O G G E T T O & g t ; < / K e y > < / a : K e y > < a : V a l u e   i : t y p e = " M e a s u r e G r i d V i e w S t a t e I D i a g r a m L i n k " / > < / a : K e y V a l u e O f D i a g r a m O b j e c t K e y a n y T y p e z b w N T n L X > < a : K e y V a l u e O f D i a g r a m O b j e c t K e y a n y T y p e z b w N T n L X > < a : K e y > < K e y > L i n k s \ & l t ; C o l u m n s \ C o u n t   o f   O G G E T T O & g t ; - & l t ; M e a s u r e s \ O G G E T T O & g t ; \ C O L U M N < / K e y > < / a : K e y > < a : V a l u e   i : t y p e = " M e a s u r e G r i d V i e w S t a t e I D i a g r a m L i n k E n d p o i n t " / > < / a : K e y V a l u e O f D i a g r a m O b j e c t K e y a n y T y p e z b w N T n L X > < a : K e y V a l u e O f D i a g r a m O b j e c t K e y a n y T y p e z b w N T n L X > < a : K e y > < K e y > L i n k s \ & l t ; C o l u m n s \ C o u n t   o f   O G G E T T O & g t ; - & l t ; M e a s u r e s \ O G G E T T O & g t ; \ M E A S U R E < / K e y > < / a : K e y > < a : V a l u e   i : t y p e = " M e a s u r e G r i d V i e w S t a t e I D i a g r a m L i n k E n d p o i n t " / > < / a : K e y V a l u e O f D i a g r a m O b j e c t K e y a n y T y p e z b w N T n L X > < a : K e y V a l u e O f D i a g r a m O b j e c t K e y a n y T y p e z b w N T n L X > < a : K e y > < K e y > L i n k s \ & l t ; C o l u m n s \ C o u n t   o f   C L I E N T E & g t ; - & l t ; M e a s u r e s \ C L I E N T E & g t ; < / K e y > < / a : K e y > < a : V a l u e   i : t y p e = " M e a s u r e G r i d V i e w S t a t e I D i a g r a m L i n k " / > < / a : K e y V a l u e O f D i a g r a m O b j e c t K e y a n y T y p e z b w N T n L X > < a : K e y V a l u e O f D i a g r a m O b j e c t K e y a n y T y p e z b w N T n L X > < a : K e y > < K e y > L i n k s \ & l t ; C o l u m n s \ C o u n t   o f   C L I E N T E & g t ; - & l t ; M e a s u r e s \ C L I E N T E & g t ; \ C O L U M N < / K e y > < / a : K e y > < a : V a l u e   i : t y p e = " M e a s u r e G r i d V i e w S t a t e I D i a g r a m L i n k E n d p o i n t " / > < / a : K e y V a l u e O f D i a g r a m O b j e c t K e y a n y T y p e z b w N T n L X > < a : K e y V a l u e O f D i a g r a m O b j e c t K e y a n y T y p e z b w N T n L X > < a : K e y > < K e y > L i n k s \ & l t ; C o l u m n s \ C o u n t   o f   C L I E N T E & g t ; - & l t ; M e a s u r e s \ C L I E N T E & g t ; \ M E A S U R E < / K e y > < / a : K e y > < a : V a l u e   i : t y p e = " M e a s u r e G r i d V i e w S t a t e I D i a g r a m L i n k E n d p o i n t " / > < / a : K e y V a l u e O f D i a g r a m O b j e c t K e y a n y T y p e z b w N T n L X > < / V i e w S t a t e s > < / D i a g r a m M a n a g e r . S e r i a l i z a b l e D i a g r a m > < D i a g r a m M a n a g e r . S e r i a l i z a b l e D i a g r a m > < A d a p t e r   i : t y p e = " M e a s u r e D i a g r a m S a n d b o x A d a p t e r " > < T a b l e N a m e > C L I E N T I 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 C I T T � < / K e y > < / D i a g r a m O b j e c t K e y > < D i a g r a m O b j e c t K e y > < K e y > M e a s u r e s \ C o u n t   o f   C I T T � \ T a g I n f o \ F o r m u l a < / K e y > < / D i a g r a m O b j e c t K e y > < D i a g r a m O b j e c t K e y > < K e y > M e a s u r e s \ C o u n t   o f   C I T T � \ T a g I n f o \ V a l u e < / K e y > < / D i a g r a m O b j e c t K e y > < D i a g r a m O b j e c t K e y > < K e y > C o l u m n s \ C L I E N T E < / K e y > < / D i a g r a m O b j e c t K e y > < D i a g r a m O b j e c t K e y > < K e y > C o l u m n s \ C I T T � < / K e y > < / D i a g r a m O b j e c t K e y > < D i a g r a m O b j e c t K e y > < K e y > C o l u m n s \ I N D I R I Z Z O < / K e y > < / D i a g r a m O b j e c t K e y > < D i a g r a m O b j e c t K e y > < K e y > C o l u m n s \ E M A I L < / K e y > < / D i a g r a m O b j e c t K e y > < D i a g r a m O b j e c t K e y > < K e y > L i n k s \ & l t ; C o l u m n s \ C o u n t   o f   C I T T � & g t ; - & l t ; M e a s u r e s \ C I T T � & g t ; < / K e y > < / D i a g r a m O b j e c t K e y > < D i a g r a m O b j e c t K e y > < K e y > L i n k s \ & l t ; C o l u m n s \ C o u n t   o f   C I T T � & g t ; - & l t ; M e a s u r e s \ C I T T � & g t ; \ C O L U M N < / K e y > < / D i a g r a m O b j e c t K e y > < D i a g r a m O b j e c t K e y > < K e y > L i n k s \ & l t ; C o l u m n s \ C o u n t   o f   C I T T � & g t ; - & l t ; M e a s u r e s \ C I T T � & g t ; \ M E A S U R E 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 C I T T � < / K e y > < / a : K e y > < a : V a l u e   i : t y p e = " M e a s u r e G r i d N o d e V i e w S t a t e " > < C o l u m n > 1 < / C o l u m n > < L a y e d O u t > t r u e < / L a y e d O u t > < W a s U I I n v i s i b l e > t r u e < / W a s U I I n v i s i b l e > < / a : V a l u e > < / a : K e y V a l u e O f D i a g r a m O b j e c t K e y a n y T y p e z b w N T n L X > < a : K e y V a l u e O f D i a g r a m O b j e c t K e y a n y T y p e z b w N T n L X > < a : K e y > < K e y > M e a s u r e s \ C o u n t   o f   C I T T � \ T a g I n f o \ F o r m u l a < / K e y > < / a : K e y > < a : V a l u e   i : t y p e = " M e a s u r e G r i d V i e w S t a t e I D i a g r a m T a g A d d i t i o n a l I n f o " / > < / a : K e y V a l u e O f D i a g r a m O b j e c t K e y a n y T y p e z b w N T n L X > < a : K e y V a l u e O f D i a g r a m O b j e c t K e y a n y T y p e z b w N T n L X > < a : K e y > < K e y > M e a s u r e s \ C o u n t   o f   C I T T � \ T a g I n f o \ V a l u e < / K e y > < / a : K e y > < a : V a l u e   i : t y p e = " M e a s u r e G r i d V i e w S t a t e I D i a g r a m T a g A d d i t i o n a l I n f o " / > < / a : K e y V a l u e O f D i a g r a m O b j e c t K e y a n y T y p e z b w N T n L X > < a : K e y V a l u e O f D i a g r a m O b j e c t K e y a n y T y p e z b w N T n L X > < a : K e y > < K e y > C o l u m n s \ C L I E N T E < / K e y > < / a : K e y > < a : V a l u e   i : t y p e = " M e a s u r e G r i d N o d e V i e w S t a t e " > < L a y e d O u t > t r u e < / L a y e d O u t > < / a : V a l u e > < / a : K e y V a l u e O f D i a g r a m O b j e c t K e y a n y T y p e z b w N T n L X > < a : K e y V a l u e O f D i a g r a m O b j e c t K e y a n y T y p e z b w N T n L X > < a : K e y > < K e y > C o l u m n s \ C I T T � < / K e y > < / a : K e y > < a : V a l u e   i : t y p e = " M e a s u r e G r i d N o d e V i e w S t a t e " > < C o l u m n > 1 < / C o l u m n > < L a y e d O u t > t r u e < / L a y e d O u t > < / a : V a l u e > < / a : K e y V a l u e O f D i a g r a m O b j e c t K e y a n y T y p e z b w N T n L X > < a : K e y V a l u e O f D i a g r a m O b j e c t K e y a n y T y p e z b w N T n L X > < a : K e y > < K e y > C o l u m n s \ I N D I R I Z Z O < / 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 L i n k s \ & l t ; C o l u m n s \ C o u n t   o f   C I T T � & g t ; - & l t ; M e a s u r e s \ C I T T � & g t ; < / K e y > < / a : K e y > < a : V a l u e   i : t y p e = " M e a s u r e G r i d V i e w S t a t e I D i a g r a m L i n k " / > < / a : K e y V a l u e O f D i a g r a m O b j e c t K e y a n y T y p e z b w N T n L X > < a : K e y V a l u e O f D i a g r a m O b j e c t K e y a n y T y p e z b w N T n L X > < a : K e y > < K e y > L i n k s \ & l t ; C o l u m n s \ C o u n t   o f   C I T T � & g t ; - & l t ; M e a s u r e s \ C I T T � & g t ; \ C O L U M N < / K e y > < / a : K e y > < a : V a l u e   i : t y p e = " M e a s u r e G r i d V i e w S t a t e I D i a g r a m L i n k E n d p o i n t " / > < / a : K e y V a l u e O f D i a g r a m O b j e c t K e y a n y T y p e z b w N T n L X > < a : K e y V a l u e O f D i a g r a m O b j e c t K e y a n y T y p e z b w N T n L X > < a : K e y > < K e y > L i n k s \ & l t ; C o l u m n s \ C o u n t   o f   C I T T � & g t ; - & l t ; M e a s u r e s \ C I T T � & g t ; \ M E A S U R E 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 T a g s \ T a b l e s \ & l t ; T a b l e s \ F A T T U R E & g t ; < / K e y > < / D i a g r a m O b j e c t K e y > < D i a g r a m O b j e c t K e y > < K e y > D y n a m i c   T a g s \ T a b l e s \ & l t ; T a b l e s \ T a b l e 1 & g t ; < / K e y > < / D i a g r a m O b j e c t K e y > < D i a g r a m O b j e c t K e y > < K e y > D y n a m i c   T a g s \ T a b l e s \ & l t ; T a b l e s \ C L I E N T I & g t ; < / K e y > < / D i a g r a m O b j e c t K e y > < D i a g r a m O b j e c t K e y > < K e y > T a b l e s \ F A T T U R E < / K e y > < / D i a g r a m O b j e c t K e y > < D i a g r a m O b j e c t K e y > < K e y > T a b l e s \ F A T T U R E \ C o l u m n s \ N �   F A T T U R A < / K e y > < / D i a g r a m O b j e c t K e y > < D i a g r a m O b j e c t K e y > < K e y > T a b l e s \ F A T T U R E \ C o l u m n s \ D A T A   F A T T U R A < / K e y > < / D i a g r a m O b j e c t K e y > < D i a g r a m O b j e c t K e y > < K e y > T a b l e s \ F A T T U R E \ C o l u m n s \ I M P O R T O < / K e y > < / D i a g r a m O b j e c t K e y > < D i a g r a m O b j e c t K e y > < K e y > T a b l e s \ F A T T U R E \ C o l u m n s \ C L I E N T E < / K e y > < / D i a g r a m O b j e c t K e y > < D i a g r a m O b j e c t K e y > < K e y > T a b l e s \ F A T T U R E \ C o l u m n s \ O G G E T T O < / K e y > < / D i a g r a m O b j e c t K e y > < D i a g r a m O b j e c t K e y > < K e y > T a b l e s \ F A T T U R E \ C o l u m n s \ D A T A   S C A D E N Z A < / K e y > < / D i a g r a m O b j e c t K e y > < D i a g r a m O b j e c t K e y > < K e y > T a b l e s \ F A T T U R E \ C o l u m n s \ I V A < / K e y > < / D i a g r a m O b j e c t K e y > < D i a g r a m O b j e c t K e y > < K e y > T a b l e s \ F A T T U R E \ C o l u m n s \ L O R D O < / K e y > < / D i a g r a m O b j e c t K e y > < D i a g r a m O b j e c t K e y > < K e y > T a b l e s \ F A T T U R E \ C o l u m n s \ S T A T O < / K e y > < / D i a g r a m O b j e c t K e y > < D i a g r a m O b j e c t K e y > < K e y > T a b l e s \ F A T T U R E \ M e a s u r e s \ S u m   o f   I M P O R T O < / K e y > < / D i a g r a m O b j e c t K e y > < D i a g r a m O b j e c t K e y > < K e y > T a b l e s \ F A T T U R E \ S u m   o f   I M P O R T O \ A d d i t i o n a l   I n f o \ I m p l i c i t   M e a s u r e < / K e y > < / D i a g r a m O b j e c t K e y > < D i a g r a m O b j e c t K e y > < K e y > T a b l e s \ F A T T U R E \ M e a s u r e s \ S u m   o f   I V A < / K e y > < / D i a g r a m O b j e c t K e y > < D i a g r a m O b j e c t K e y > < K e y > T a b l e s \ F A T T U R E \ S u m   o f   I V A \ A d d i t i o n a l   I n f o \ I m p l i c i t   M e a s u r e < / K e y > < / D i a g r a m O b j e c t K e y > < D i a g r a m O b j e c t K e y > < K e y > T a b l e s \ F A T T U R E \ M e a s u r e s \ S u m   o f   L O R D O < / K e y > < / D i a g r a m O b j e c t K e y > < D i a g r a m O b j e c t K e y > < K e y > T a b l e s \ F A T T U R E \ S u m   o f   L O R D O \ A d d i t i o n a l   I n f o \ I m p l i c i t   M e a s u r e < / K e y > < / D i a g r a m O b j e c t K e y > < D i a g r a m O b j e c t K e y > < K e y > T a b l e s \ F A T T U R E \ M e a s u r e s \ C o u n t   o f   O G G E T T O < / K e y > < / D i a g r a m O b j e c t K e y > < D i a g r a m O b j e c t K e y > < K e y > T a b l e s \ F A T T U R E \ C o u n t   o f   O G G E T T O \ A d d i t i o n a l   I n f o \ I m p l i c i t   M e a s u r e < / K e y > < / D i a g r a m O b j e c t K e y > < D i a g r a m O b j e c t K e y > < K e y > T a b l e s \ F A T T U R E \ M e a s u r e s \ C o u n t   o f   C L I E N T E < / K e y > < / D i a g r a m O b j e c t K e y > < D i a g r a m O b j e c t K e y > < K e y > T a b l e s \ F A T T U R E \ C o u n t   o f   C L I E N T E \ A d d i t i o n a l   I n f o \ I m p l i c i t   M e a s u r e < / K e y > < / D i a g r a m O b j e c t K e y > < D i a g r a m O b j e c t K e y > < K e y > T a b l e s \ F A T T U R E \ M e a s u r e s \ C o u n t   o f   S T A T O < / K e y > < / D i a g r a m O b j e c t K e y > < D i a g r a m O b j e c t K e y > < K e y > T a b l e s \ F A T T U R E \ C o u n t   o f   S T A T O \ A d d i t i o n a l   I n f o \ I m p l i c i t   M e a s u r e < / K e y > < / D i a g r a m O b j e c t K e y > < D i a g r a m O b j e c t K e y > < K e y > T a b l e s \ T a b l e 1 < / K e y > < / D i a g r a m O b j e c t K e y > < D i a g r a m O b j e c t K e y > < K e y > T a b l e s \ T a b l e 1 \ C o l u m n s \ N �   F A T T U R A < / K e y > < / D i a g r a m O b j e c t K e y > < D i a g r a m O b j e c t K e y > < K e y > T a b l e s \ T a b l e 1 \ C o l u m n s \ D A T A   F A T T U R A < / K e y > < / D i a g r a m O b j e c t K e y > < D i a g r a m O b j e c t K e y > < K e y > T a b l e s \ T a b l e 1 \ C o l u m n s \ I M P O R T O < / K e y > < / D i a g r a m O b j e c t K e y > < D i a g r a m O b j e c t K e y > < K e y > T a b l e s \ T a b l e 1 \ C o l u m n s \ C L I E N T E < / K e y > < / D i a g r a m O b j e c t K e y > < D i a g r a m O b j e c t K e y > < K e y > T a b l e s \ T a b l e 1 \ C o l u m n s \ O G G E T T O < / K e y > < / D i a g r a m O b j e c t K e y > < D i a g r a m O b j e c t K e y > < K e y > T a b l e s \ T a b l e 1 \ C o l u m n s \ D A T A   S C A D E N Z A < / K e y > < / D i a g r a m O b j e c t K e y > < D i a g r a m O b j e c t K e y > < K e y > T a b l e s \ C L I E N T I < / K e y > < / D i a g r a m O b j e c t K e y > < D i a g r a m O b j e c t K e y > < K e y > T a b l e s \ C L I E N T I \ C o l u m n s \ C L I E N T E < / K e y > < / D i a g r a m O b j e c t K e y > < D i a g r a m O b j e c t K e y > < K e y > T a b l e s \ C L I E N T I \ C o l u m n s \ C I T T � < / K e y > < / D i a g r a m O b j e c t K e y > < D i a g r a m O b j e c t K e y > < K e y > T a b l e s \ C L I E N T I \ C o l u m n s \ I N D I R I Z Z O < / K e y > < / D i a g r a m O b j e c t K e y > < D i a g r a m O b j e c t K e y > < K e y > T a b l e s \ C L I E N T I \ C o l u m n s \ E M A I L < / K e y > < / D i a g r a m O b j e c t K e y > < D i a g r a m O b j e c t K e y > < K e y > T a b l e s \ C L I E N T I \ M e a s u r e s \ C o u n t   o f   C I T T � < / K e y > < / D i a g r a m O b j e c t K e y > < D i a g r a m O b j e c t K e y > < K e y > T a b l e s \ C L I E N T I \ C o u n t   o f   C I T T � \ A d d i t i o n a l   I n f o \ I m p l i c i t   M e a s u r e < / K e y > < / D i a g r a m O b j e c t K e y > < D i a g r a m O b j e c t K e y > < K e y > R e l a t i o n s h i p s \ & l t ; T a b l e s \ F A T T U R E \ C o l u m n s \ C L I E N T E & g t ; - & l t ; T a b l e s \ C L I E N T I \ C o l u m n s \ C L I E N T E & g t ; < / K e y > < / D i a g r a m O b j e c t K e y > < D i a g r a m O b j e c t K e y > < K e y > R e l a t i o n s h i p s \ & l t ; T a b l e s \ F A T T U R E \ C o l u m n s \ C L I E N T E & g t ; - & l t ; T a b l e s \ C L I E N T I \ C o l u m n s \ C L I E N T E & g t ; \ F K < / K e y > < / D i a g r a m O b j e c t K e y > < D i a g r a m O b j e c t K e y > < K e y > R e l a t i o n s h i p s \ & l t ; T a b l e s \ F A T T U R E \ C o l u m n s \ C L I E N T E & g t ; - & l t ; T a b l e s \ C L I E N T I \ C o l u m n s \ C L I E N T E & g t ; \ P K < / K e y > < / D i a g r a m O b j e c t K e y > < D i a g r a m O b j e c t K e y > < K e y > R e l a t i o n s h i p s \ & l t ; T a b l e s \ F A T T U R E \ C o l u m n s \ C L I E N T E & g t ; - & l t ; T a b l e s \ C L I E N T I \ C o l u m n s \ C L I E N T E & g t ; \ C r o s s F i l t e r 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 T a g s \ T a b l e s \ & l t ; T a b l e s \ F A T T U R E & g t ; 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 T a g s \ T a b l e s \ & l t ; T a b l e s \ C L I E N T I & g t ; < / K e y > < / a : K e y > < a : V a l u e   i : t y p e = " D i a g r a m D i s p l a y T a g V i e w S t a t e " > < I s N o t F i l t e r e d O u t > t r u e < / I s N o t F i l t e r e d O u t > < / a : V a l u e > < / a : K e y V a l u e O f D i a g r a m O b j e c t K e y a n y T y p e z b w N T n L X > < a : K e y V a l u e O f D i a g r a m O b j e c t K e y a n y T y p e z b w N T n L X > < a : K e y > < K e y > T a b l e s \ F A T T U R E < / K e y > < / a : K e y > < a : V a l u e   i : t y p e = " D i a g r a m D i s p l a y N o d e V i e w S t a t e " > < H e i g h t > 2 7 3 . 2 0 0 0 0 0 0 0 0 0 0 0 0 5 < / H e i g h t > < I s E x p a n d e d > t r u e < / I s E x p a n d e d > < L a y e d O u t > t r u e < / L a y e d O u t > < L e f t > 3 4 2 . 8 0 0 0 0 0 0 0 0 0 0 0 0 7 < / L e f t > < T a b I n d e x > 1 < / T a b I n d e x > < T o p > 2 4 9 . 2 0 0 0 0 0 0 0 0 0 0 0 0 5 < / T o p > < W i d t h > 2 0 0 < / W i d t h > < / a : V a l u e > < / a : K e y V a l u e O f D i a g r a m O b j e c t K e y a n y T y p e z b w N T n L X > < a : K e y V a l u e O f D i a g r a m O b j e c t K e y a n y T y p e z b w N T n L X > < a : K e y > < K e y > T a b l e s \ F A T T U R E \ C o l u m n s \ N �   F A T T U R A < / K e y > < / a : K e y > < a : V a l u e   i : t y p e = " D i a g r a m D i s p l a y N o d e V i e w S t a t e " > < H e i g h t > 1 5 0 < / H e i g h t > < I s E x p a n d e d > t r u e < / I s E x p a n d e d > < W i d t h > 2 0 0 < / W i d t h > < / a : V a l u e > < / a : K e y V a l u e O f D i a g r a m O b j e c t K e y a n y T y p e z b w N T n L X > < a : K e y V a l u e O f D i a g r a m O b j e c t K e y a n y T y p e z b w N T n L X > < a : K e y > < K e y > T a b l e s \ F A T T U R E \ C o l u m n s \ D A T A   F A T T U R A < / K e y > < / a : K e y > < a : V a l u e   i : t y p e = " D i a g r a m D i s p l a y N o d e V i e w S t a t e " > < H e i g h t > 1 5 0 < / H e i g h t > < I s E x p a n d e d > t r u e < / I s E x p a n d e d > < W i d t h > 2 0 0 < / W i d t h > < / a : V a l u e > < / a : K e y V a l u e O f D i a g r a m O b j e c t K e y a n y T y p e z b w N T n L X > < a : K e y V a l u e O f D i a g r a m O b j e c t K e y a n y T y p e z b w N T n L X > < a : K e y > < K e y > T a b l e s \ F A T T U R E \ C o l u m n s \ I M P O R T O < / K e y > < / a : K e y > < a : V a l u e   i : t y p e = " D i a g r a m D i s p l a y N o d e V i e w S t a t e " > < H e i g h t > 1 5 0 < / H e i g h t > < I s E x p a n d e d > t r u e < / I s E x p a n d e d > < W i d t h > 2 0 0 < / W i d t h > < / a : V a l u e > < / a : K e y V a l u e O f D i a g r a m O b j e c t K e y a n y T y p e z b w N T n L X > < a : K e y V a l u e O f D i a g r a m O b j e c t K e y a n y T y p e z b w N T n L X > < a : K e y > < K e y > T a b l e s \ F A T T U R E \ C o l u m n s \ C L I E N T E < / K e y > < / a : K e y > < a : V a l u e   i : t y p e = " D i a g r a m D i s p l a y N o d e V i e w S t a t e " > < H e i g h t > 1 5 0 < / H e i g h t > < I s E x p a n d e d > t r u e < / I s E x p a n d e d > < W i d t h > 2 0 0 < / W i d t h > < / a : V a l u e > < / a : K e y V a l u e O f D i a g r a m O b j e c t K e y a n y T y p e z b w N T n L X > < a : K e y V a l u e O f D i a g r a m O b j e c t K e y a n y T y p e z b w N T n L X > < a : K e y > < K e y > T a b l e s \ F A T T U R E \ C o l u m n s \ O G G E T T O < / K e y > < / a : K e y > < a : V a l u e   i : t y p e = " D i a g r a m D i s p l a y N o d e V i e w S t a t e " > < H e i g h t > 1 5 0 < / H e i g h t > < I s E x p a n d e d > t r u e < / I s E x p a n d e d > < W i d t h > 2 0 0 < / W i d t h > < / a : V a l u e > < / a : K e y V a l u e O f D i a g r a m O b j e c t K e y a n y T y p e z b w N T n L X > < a : K e y V a l u e O f D i a g r a m O b j e c t K e y a n y T y p e z b w N T n L X > < a : K e y > < K e y > T a b l e s \ F A T T U R E \ C o l u m n s \ D A T A   S C A D E N Z A < / K e y > < / a : K e y > < a : V a l u e   i : t y p e = " D i a g r a m D i s p l a y N o d e V i e w S t a t e " > < H e i g h t > 1 5 0 < / H e i g h t > < I s E x p a n d e d > t r u e < / I s E x p a n d e d > < W i d t h > 2 0 0 < / W i d t h > < / a : V a l u e > < / a : K e y V a l u e O f D i a g r a m O b j e c t K e y a n y T y p e z b w N T n L X > < a : K e y V a l u e O f D i a g r a m O b j e c t K e y a n y T y p e z b w N T n L X > < a : K e y > < K e y > T a b l e s \ F A T T U R E \ C o l u m n s \ I V A < / K e y > < / a : K e y > < a : V a l u e   i : t y p e = " D i a g r a m D i s p l a y N o d e V i e w S t a t e " > < H e i g h t > 1 5 0 < / H e i g h t > < I s E x p a n d e d > t r u e < / I s E x p a n d e d > < W i d t h > 2 0 0 < / W i d t h > < / a : V a l u e > < / a : K e y V a l u e O f D i a g r a m O b j e c t K e y a n y T y p e z b w N T n L X > < a : K e y V a l u e O f D i a g r a m O b j e c t K e y a n y T y p e z b w N T n L X > < a : K e y > < K e y > T a b l e s \ F A T T U R E \ C o l u m n s \ L O R D O < / K e y > < / a : K e y > < a : V a l u e   i : t y p e = " D i a g r a m D i s p l a y N o d e V i e w S t a t e " > < H e i g h t > 1 5 0 < / H e i g h t > < I s E x p a n d e d > t r u e < / I s E x p a n d e d > < W i d t h > 2 0 0 < / W i d t h > < / a : V a l u e > < / a : K e y V a l u e O f D i a g r a m O b j e c t K e y a n y T y p e z b w N T n L X > < a : K e y V a l u e O f D i a g r a m O b j e c t K e y a n y T y p e z b w N T n L X > < a : K e y > < K e y > T a b l e s \ F A T T U R E \ C o l u m n s \ S T A T O < / K e y > < / a : K e y > < a : V a l u e   i : t y p e = " D i a g r a m D i s p l a y N o d e V i e w S t a t e " > < H e i g h t > 1 5 0 < / H e i g h t > < I s E x p a n d e d > t r u e < / I s E x p a n d e d > < W i d t h > 2 0 0 < / W i d t h > < / a : V a l u e > < / a : K e y V a l u e O f D i a g r a m O b j e c t K e y a n y T y p e z b w N T n L X > < a : K e y V a l u e O f D i a g r a m O b j e c t K e y a n y T y p e z b w N T n L X > < a : K e y > < K e y > T a b l e s \ F A T T U R E \ M e a s u r e s \ S u m   o f   I M P O R T O < / K e y > < / a : K e y > < a : V a l u e   i : t y p e = " D i a g r a m D i s p l a y N o d e V i e w S t a t e " > < H e i g h t > 1 5 0 < / H e i g h t > < I s E x p a n d e d > t r u e < / I s E x p a n d e d > < W i d t h > 2 0 0 < / W i d t h > < / a : V a l u e > < / a : K e y V a l u e O f D i a g r a m O b j e c t K e y a n y T y p e z b w N T n L X > < a : K e y V a l u e O f D i a g r a m O b j e c t K e y a n y T y p e z b w N T n L X > < a : K e y > < K e y > T a b l e s \ F A T T U R E \ S u m   o f   I M P O R T O \ A d d i t i o n a l   I n f o \ I m p l i c i t   M e a s u r e < / K e y > < / a : K e y > < a : V a l u e   i : t y p e = " D i a g r a m D i s p l a y V i e w S t a t e I D i a g r a m T a g A d d i t i o n a l I n f o " / > < / a : K e y V a l u e O f D i a g r a m O b j e c t K e y a n y T y p e z b w N T n L X > < a : K e y V a l u e O f D i a g r a m O b j e c t K e y a n y T y p e z b w N T n L X > < a : K e y > < K e y > T a b l e s \ F A T T U R E \ M e a s u r e s \ S u m   o f   I V A < / K e y > < / a : K e y > < a : V a l u e   i : t y p e = " D i a g r a m D i s p l a y N o d e V i e w S t a t e " > < H e i g h t > 1 5 0 < / H e i g h t > < I s E x p a n d e d > t r u e < / I s E x p a n d e d > < W i d t h > 2 0 0 < / W i d t h > < / a : V a l u e > < / a : K e y V a l u e O f D i a g r a m O b j e c t K e y a n y T y p e z b w N T n L X > < a : K e y V a l u e O f D i a g r a m O b j e c t K e y a n y T y p e z b w N T n L X > < a : K e y > < K e y > T a b l e s \ F A T T U R E \ S u m   o f   I V A \ A d d i t i o n a l   I n f o \ I m p l i c i t   M e a s u r e < / K e y > < / a : K e y > < a : V a l u e   i : t y p e = " D i a g r a m D i s p l a y V i e w S t a t e I D i a g r a m T a g A d d i t i o n a l I n f o " / > < / a : K e y V a l u e O f D i a g r a m O b j e c t K e y a n y T y p e z b w N T n L X > < a : K e y V a l u e O f D i a g r a m O b j e c t K e y a n y T y p e z b w N T n L X > < a : K e y > < K e y > T a b l e s \ F A T T U R E \ M e a s u r e s \ S u m   o f   L O R D O < / K e y > < / a : K e y > < a : V a l u e   i : t y p e = " D i a g r a m D i s p l a y N o d e V i e w S t a t e " > < H e i g h t > 1 5 0 < / H e i g h t > < I s E x p a n d e d > t r u e < / I s E x p a n d e d > < W i d t h > 2 0 0 < / W i d t h > < / a : V a l u e > < / a : K e y V a l u e O f D i a g r a m O b j e c t K e y a n y T y p e z b w N T n L X > < a : K e y V a l u e O f D i a g r a m O b j e c t K e y a n y T y p e z b w N T n L X > < a : K e y > < K e y > T a b l e s \ F A T T U R E \ S u m   o f   L O R D O \ A d d i t i o n a l   I n f o \ I m p l i c i t   M e a s u r e < / K e y > < / a : K e y > < a : V a l u e   i : t y p e = " D i a g r a m D i s p l a y V i e w S t a t e I D i a g r a m T a g A d d i t i o n a l I n f o " / > < / a : K e y V a l u e O f D i a g r a m O b j e c t K e y a n y T y p e z b w N T n L X > < a : K e y V a l u e O f D i a g r a m O b j e c t K e y a n y T y p e z b w N T n L X > < a : K e y > < K e y > T a b l e s \ F A T T U R E \ M e a s u r e s \ C o u n t   o f   O G G E T T O < / K e y > < / a : K e y > < a : V a l u e   i : t y p e = " D i a g r a m D i s p l a y N o d e V i e w S t a t e " > < H e i g h t > 1 5 0 < / H e i g h t > < I s E x p a n d e d > t r u e < / I s E x p a n d e d > < W i d t h > 2 0 0 < / W i d t h > < / a : V a l u e > < / a : K e y V a l u e O f D i a g r a m O b j e c t K e y a n y T y p e z b w N T n L X > < a : K e y V a l u e O f D i a g r a m O b j e c t K e y a n y T y p e z b w N T n L X > < a : K e y > < K e y > T a b l e s \ F A T T U R E \ C o u n t   o f   O G G E T T O \ A d d i t i o n a l   I n f o \ I m p l i c i t   M e a s u r e < / K e y > < / a : K e y > < a : V a l u e   i : t y p e = " D i a g r a m D i s p l a y V i e w S t a t e I D i a g r a m T a g A d d i t i o n a l I n f o " / > < / a : K e y V a l u e O f D i a g r a m O b j e c t K e y a n y T y p e z b w N T n L X > < a : K e y V a l u e O f D i a g r a m O b j e c t K e y a n y T y p e z b w N T n L X > < a : K e y > < K e y > T a b l e s \ F A T T U R E \ M e a s u r e s \ C o u n t   o f   C L I E N T E < / K e y > < / a : K e y > < a : V a l u e   i : t y p e = " D i a g r a m D i s p l a y N o d e V i e w S t a t e " > < H e i g h t > 1 5 0 < / H e i g h t > < I s E x p a n d e d > t r u e < / I s E x p a n d e d > < W i d t h > 2 0 0 < / W i d t h > < / a : V a l u e > < / a : K e y V a l u e O f D i a g r a m O b j e c t K e y a n y T y p e z b w N T n L X > < a : K e y V a l u e O f D i a g r a m O b j e c t K e y a n y T y p e z b w N T n L X > < a : K e y > < K e y > T a b l e s \ F A T T U R E \ C o u n t   o f   C L I E N T E \ A d d i t i o n a l   I n f o \ I m p l i c i t   M e a s u r e < / K e y > < / a : K e y > < a : V a l u e   i : t y p e = " D i a g r a m D i s p l a y V i e w S t a t e I D i a g r a m T a g A d d i t i o n a l I n f o " / > < / a : K e y V a l u e O f D i a g r a m O b j e c t K e y a n y T y p e z b w N T n L X > < a : K e y V a l u e O f D i a g r a m O b j e c t K e y a n y T y p e z b w N T n L X > < a : K e y > < K e y > T a b l e s \ F A T T U R E \ M e a s u r e s \ C o u n t   o f   S T A T O < / K e y > < / a : K e y > < a : V a l u e   i : t y p e = " D i a g r a m D i s p l a y N o d e V i e w S t a t e " > < H e i g h t > 1 5 0 < / H e i g h t > < I s E x p a n d e d > t r u e < / I s E x p a n d e d > < W i d t h > 2 0 0 < / W i d t h > < / a : V a l u e > < / a : K e y V a l u e O f D i a g r a m O b j e c t K e y a n y T y p e z b w N T n L X > < a : K e y V a l u e O f D i a g r a m O b j e c t K e y a n y T y p e z b w N T n L X > < a : K e y > < K e y > T a b l e s \ F A T T U R E \ C o u n t   o f   S T A T O \ A d d i t i o n a l   I n f o \ I m p l i c i t   M e a s u r e < / K e y > < / a : K e y > < a : V a l u e   i : t y p e = " D i a g r a m D i s p l a y V i e w S t a t e I D i a g r a m T a g A d d i t i o n a l I n f o " / > < / a : K e y V a l u e O f D i a g r a m O b j e c t K e y a n y T y p e z b w N T n L X > < a : K e y V a l u e O f D i a g r a m O b j e c t K e y a n y T y p e z b w N T n L X > < a : K e y > < K e y > T a b l e s \ T a b l e 1 < / K e y > < / a : K e y > < a : V a l u e   i : t y p e = " D i a g r a m D i s p l a y N o d e V i e w S t a t e " > < H e i g h t > 1 5 0 < / H e i g h t > < I s E x p a n d e d > t r u e < / I s E x p a n d e d > < I s F o c u s e d > t r u e < / I s F o c u s e d > < L a y e d O u t > t r u e < / L a y e d O u t > < L e f t > 7 2 1 . 9 0 3 8 1 0 5 6 7 6 6 5 6 9 < / L e f t > < T a b I n d e x > 2 < / T a b I n d e x > < T o p > 3 4 8 . 4 < / T o p > < W i d t h > 2 0 0 < / W i d t h > < / a : V a l u e > < / a : K e y V a l u e O f D i a g r a m O b j e c t K e y a n y T y p e z b w N T n L X > < a : K e y V a l u e O f D i a g r a m O b j e c t K e y a n y T y p e z b w N T n L X > < a : K e y > < K e y > T a b l e s \ T a b l e 1 \ C o l u m n s \ N �   F A T T U R A < / K e y > < / a : K e y > < a : V a l u e   i : t y p e = " D i a g r a m D i s p l a y N o d e V i e w S t a t e " > < H e i g h t > 1 5 0 < / H e i g h t > < I s E x p a n d e d > t r u e < / I s E x p a n d e d > < W i d t h > 2 0 0 < / W i d t h > < / a : V a l u e > < / a : K e y V a l u e O f D i a g r a m O b j e c t K e y a n y T y p e z b w N T n L X > < a : K e y V a l u e O f D i a g r a m O b j e c t K e y a n y T y p e z b w N T n L X > < a : K e y > < K e y > T a b l e s \ T a b l e 1 \ C o l u m n s \ D A T A   F A T T U R A < / K e y > < / a : K e y > < a : V a l u e   i : t y p e = " D i a g r a m D i s p l a y N o d e V i e w S t a t e " > < H e i g h t > 1 5 0 < / H e i g h t > < I s E x p a n d e d > t r u e < / I s E x p a n d e d > < W i d t h > 2 0 0 < / W i d t h > < / a : V a l u e > < / a : K e y V a l u e O f D i a g r a m O b j e c t K e y a n y T y p e z b w N T n L X > < a : K e y V a l u e O f D i a g r a m O b j e c t K e y a n y T y p e z b w N T n L X > < a : K e y > < K e y > T a b l e s \ T a b l e 1 \ C o l u m n s \ I M P O R T O < / K e y > < / a : K e y > < a : V a l u e   i : t y p e = " D i a g r a m D i s p l a y N o d e V i e w S t a t e " > < H e i g h t > 1 5 0 < / H e i g h t > < I s E x p a n d e d > t r u e < / I s E x p a n d e d > < W i d t h > 2 0 0 < / W i d t h > < / a : V a l u e > < / a : K e y V a l u e O f D i a g r a m O b j e c t K e y a n y T y p e z b w N T n L X > < a : K e y V a l u e O f D i a g r a m O b j e c t K e y a n y T y p e z b w N T n L X > < a : K e y > < K e y > T a b l e s \ T a b l e 1 \ C o l u m n s \ C L I E N T E < / K e y > < / a : K e y > < a : V a l u e   i : t y p e = " D i a g r a m D i s p l a y N o d e V i e w S t a t e " > < H e i g h t > 1 5 0 < / H e i g h t > < I s E x p a n d e d > t r u e < / I s E x p a n d e d > < W i d t h > 2 0 0 < / W i d t h > < / a : V a l u e > < / a : K e y V a l u e O f D i a g r a m O b j e c t K e y a n y T y p e z b w N T n L X > < a : K e y V a l u e O f D i a g r a m O b j e c t K e y a n y T y p e z b w N T n L X > < a : K e y > < K e y > T a b l e s \ T a b l e 1 \ C o l u m n s \ O G G E T T O < / K e y > < / a : K e y > < a : V a l u e   i : t y p e = " D i a g r a m D i s p l a y N o d e V i e w S t a t e " > < H e i g h t > 1 5 0 < / H e i g h t > < I s E x p a n d e d > t r u e < / I s E x p a n d e d > < W i d t h > 2 0 0 < / W i d t h > < / a : V a l u e > < / a : K e y V a l u e O f D i a g r a m O b j e c t K e y a n y T y p e z b w N T n L X > < a : K e y V a l u e O f D i a g r a m O b j e c t K e y a n y T y p e z b w N T n L X > < a : K e y > < K e y > T a b l e s \ T a b l e 1 \ C o l u m n s \ D A T A   S C A D E N Z A < / K e y > < / a : K e y > < a : V a l u e   i : t y p e = " D i a g r a m D i s p l a y N o d e V i e w S t a t e " > < H e i g h t > 1 5 0 < / H e i g h t > < I s E x p a n d e d > t r u e < / I s E x p a n d e d > < W i d t h > 2 0 0 < / W i d t h > < / a : V a l u e > < / a : K e y V a l u e O f D i a g r a m O b j e c t K e y a n y T y p e z b w N T n L X > < a : K e y V a l u e O f D i a g r a m O b j e c t K e y a n y T y p e z b w N T n L X > < a : K e y > < K e y > T a b l e s \ C L I E N T I < / K e y > < / a : K e y > < a : V a l u e   i : t y p e = " D i a g r a m D i s p l a y N o d e V i e w S t a t e " > < H e i g h t > 1 5 0 < / H e i g h t > < I s E x p a n d e d > t r u e < / I s E x p a n d e d > < L a y e d O u t > t r u e < / L a y e d O u t > < L e f t > 3 4 5 . 8 0 7 6 2 1 1 3 5 3 3 1 6 < / L e f t > < W i d t h > 2 0 0 < / W i d t h > < / a : V a l u e > < / a : K e y V a l u e O f D i a g r a m O b j e c t K e y a n y T y p e z b w N T n L X > < a : K e y V a l u e O f D i a g r a m O b j e c t K e y a n y T y p e z b w N T n L X > < a : K e y > < K e y > T a b l e s \ C L I E N T I \ C o l u m n s \ C L I E N T E < / K e y > < / a : K e y > < a : V a l u e   i : t y p e = " D i a g r a m D i s p l a y N o d e V i e w S t a t e " > < H e i g h t > 1 5 0 < / H e i g h t > < I s E x p a n d e d > t r u e < / I s E x p a n d e d > < W i d t h > 2 0 0 < / W i d t h > < / a : V a l u e > < / a : K e y V a l u e O f D i a g r a m O b j e c t K e y a n y T y p e z b w N T n L X > < a : K e y V a l u e O f D i a g r a m O b j e c t K e y a n y T y p e z b w N T n L X > < a : K e y > < K e y > T a b l e s \ C L I E N T I \ C o l u m n s \ C I T T � < / K e y > < / a : K e y > < a : V a l u e   i : t y p e = " D i a g r a m D i s p l a y N o d e V i e w S t a t e " > < H e i g h t > 1 5 0 < / H e i g h t > < I s E x p a n d e d > t r u e < / I s E x p a n d e d > < W i d t h > 2 0 0 < / W i d t h > < / a : V a l u e > < / a : K e y V a l u e O f D i a g r a m O b j e c t K e y a n y T y p e z b w N T n L X > < a : K e y V a l u e O f D i a g r a m O b j e c t K e y a n y T y p e z b w N T n L X > < a : K e y > < K e y > T a b l e s \ C L I E N T I \ C o l u m n s \ I N D I R I Z Z O < / K e y > < / a : K e y > < a : V a l u e   i : t y p e = " D i a g r a m D i s p l a y N o d e V i e w S t a t e " > < H e i g h t > 1 5 0 < / H e i g h t > < I s E x p a n d e d > t r u e < / I s E x p a n d e d > < W i d t h > 2 0 0 < / W i d t h > < / a : V a l u e > < / a : K e y V a l u e O f D i a g r a m O b j e c t K e y a n y T y p e z b w N T n L X > < a : K e y V a l u e O f D i a g r a m O b j e c t K e y a n y T y p e z b w N T n L X > < a : K e y > < K e y > T a b l e s \ C L I E N T I \ C o l u m n s \ E M A I L < / K e y > < / a : K e y > < a : V a l u e   i : t y p e = " D i a g r a m D i s p l a y N o d e V i e w S t a t e " > < H e i g h t > 1 5 0 < / H e i g h t > < I s E x p a n d e d > t r u e < / I s E x p a n d e d > < W i d t h > 2 0 0 < / W i d t h > < / a : V a l u e > < / a : K e y V a l u e O f D i a g r a m O b j e c t K e y a n y T y p e z b w N T n L X > < a : K e y V a l u e O f D i a g r a m O b j e c t K e y a n y T y p e z b w N T n L X > < a : K e y > < K e y > T a b l e s \ C L I E N T I \ M e a s u r e s \ C o u n t   o f   C I T T � < / K e y > < / a : K e y > < a : V a l u e   i : t y p e = " D i a g r a m D i s p l a y N o d e V i e w S t a t e " > < H e i g h t > 1 5 0 < / H e i g h t > < I s E x p a n d e d > t r u e < / I s E x p a n d e d > < W i d t h > 2 0 0 < / W i d t h > < / a : V a l u e > < / a : K e y V a l u e O f D i a g r a m O b j e c t K e y a n y T y p e z b w N T n L X > < a : K e y V a l u e O f D i a g r a m O b j e c t K e y a n y T y p e z b w N T n L X > < a : K e y > < K e y > T a b l e s \ C L I E N T I \ C o u n t   o f   C I T T � \ A d d i t i o n a l   I n f o \ I m p l i c i t   M e a s u r e < / K e y > < / a : K e y > < a : V a l u e   i : t y p e = " D i a g r a m D i s p l a y V i e w S t a t e I D i a g r a m T a g A d d i t i o n a l I n f o " / > < / a : K e y V a l u e O f D i a g r a m O b j e c t K e y a n y T y p e z b w N T n L X > < a : K e y V a l u e O f D i a g r a m O b j e c t K e y a n y T y p e z b w N T n L X > < a : K e y > < K e y > R e l a t i o n s h i p s \ & l t ; T a b l e s \ F A T T U R E \ C o l u m n s \ C L I E N T E & g t ; - & l t ; T a b l e s \ C L I E N T I \ C o l u m n s \ C L I E N T E & g t ; < / K e y > < / a : K e y > < a : V a l u e   i : t y p e = " D i a g r a m D i s p l a y L i n k V i e w S t a t e " > < A u t o m a t i o n P r o p e r t y H e l p e r T e x t > E n d   p o i n t   1 :   ( 4 4 2 . 8 , 2 3 3 . 2 ) .   E n d   p o i n t   2 :   ( 4 4 5 . 8 0 7 6 2 1 , 1 6 6 )   < / A u t o m a t i o n P r o p e r t y H e l p e r T e x t > < L a y e d O u t > t r u e < / L a y e d O u t > < P o i n t s   x m l n s : b = " h t t p : / / s c h e m a s . d a t a c o n t r a c t . o r g / 2 0 0 4 / 0 7 / S y s t e m . W i n d o w s " > < b : P o i n t > < b : _ x > 4 4 2 . 7 9 9 9 9 9 9 9 9 9 9 9 9 5 < / b : _ x > < b : _ y > 2 3 3 . 2 0 0 0 0 0 0 0 0 0 0 0 0 5 < / b : _ y > < / b : P o i n t > < b : P o i n t > < b : _ x > 4 4 2 . 8 < / b : _ x > < b : _ y > 2 0 1 . 6 < / b : _ y > < / b : P o i n t > < b : P o i n t > < b : _ x > 4 4 5 . 8 0 7 6 2 1 < / b : _ x > < b : _ y > 1 9 7 . 6 < / b : _ y > < / b : P o i n t > < b : P o i n t > < b : _ x > 4 4 5 . 8 0 7 6 2 0 9 9 9 9 9 9 9 3 < / b : _ x > < b : _ y > 1 6 5 . 9 9 9 9 9 9 9 9 9 9 9 9 9 4 < / b : _ y > < / b : P o i n t > < / P o i n t s > < / a : V a l u e > < / a : K e y V a l u e O f D i a g r a m O b j e c t K e y a n y T y p e z b w N T n L X > < a : K e y V a l u e O f D i a g r a m O b j e c t K e y a n y T y p e z b w N T n L X > < a : K e y > < K e y > R e l a t i o n s h i p s \ & l t ; T a b l e s \ F A T T U R E \ C o l u m n s \ C L I E N T E & g t ; - & l t ; T a b l e s \ C L I E N T I \ C o l u m n s \ C L I E N T E & g t ; \ F K < / K e y > < / a : K e y > < a : V a l u e   i : t y p e = " D i a g r a m D i s p l a y L i n k E n d p o i n t V i e w S t a t e " > < H e i g h t > 1 6 < / H e i g h t > < L a b e l L o c a t i o n   x m l n s : b = " h t t p : / / s c h e m a s . d a t a c o n t r a c t . o r g / 2 0 0 4 / 0 7 / S y s t e m . W i n d o w s " > < b : _ x > 4 3 4 . 7 9 9 9 9 9 9 9 9 9 9 9 9 5 < / b : _ x > < b : _ y > 2 3 3 . 2 0 0 0 0 0 0 0 0 0 0 0 0 5 < / b : _ y > < / L a b e l L o c a t i o n > < L o c a t i o n   x m l n s : b = " h t t p : / / s c h e m a s . d a t a c o n t r a c t . o r g / 2 0 0 4 / 0 7 / S y s t e m . W i n d o w s " > < b : _ x > 4 4 2 . 8 < / b : _ x > < b : _ y > 2 4 9 . 2 0 0 0 0 0 0 0 0 0 0 0 0 5 < / b : _ y > < / L o c a t i o n > < S h a p e R o t a t e A n g l e > 2 6 9 . 9 9 9 9 9 9 9 9 9 9 9 9 7 7 < / S h a p e R o t a t e A n g l e > < W i d t h > 1 6 < / W i d t h > < / a : V a l u e > < / a : K e y V a l u e O f D i a g r a m O b j e c t K e y a n y T y p e z b w N T n L X > < a : K e y V a l u e O f D i a g r a m O b j e c t K e y a n y T y p e z b w N T n L X > < a : K e y > < K e y > R e l a t i o n s h i p s \ & l t ; T a b l e s \ F A T T U R E \ C o l u m n s \ C L I E N T E & g t ; - & l t ; T a b l e s \ C L I E N T I \ C o l u m n s \ C L I E N T E & g t ; \ P K < / K e y > < / a : K e y > < a : V a l u e   i : t y p e = " D i a g r a m D i s p l a y L i n k E n d p o i n t V i e w S t a t e " > < H e i g h t > 1 6 < / H e i g h t > < L a b e l L o c a t i o n   x m l n s : b = " h t t p : / / s c h e m a s . d a t a c o n t r a c t . o r g / 2 0 0 4 / 0 7 / S y s t e m . W i n d o w s " > < b : _ x > 4 3 7 . 8 0 7 6 2 0 9 9 9 9 9 9 9 3 < / b : _ x > < b : _ y > 1 4 9 . 9 9 9 9 9 9 9 9 9 9 9 9 9 4 < / b : _ y > < / L a b e l L o c a t i o n > < L o c a t i o n   x m l n s : b = " h t t p : / / s c h e m a s . d a t a c o n t r a c t . o r g / 2 0 0 4 / 0 7 / S y s t e m . W i n d o w s " > < b : _ x > 4 4 5 . 8 0 7 6 2 0 9 9 9 9 9 9 9 3 < / b : _ x > < b : _ y > 1 4 9 . 9 9 9 9 9 9 9 9 9 9 9 9 9 7 < / b : _ y > < / L o c a t i o n > < S h a p e R o t a t e A n g l e > 9 0 < / S h a p e R o t a t e A n g l e > < W i d t h > 1 6 < / W i d t h > < / a : V a l u e > < / a : K e y V a l u e O f D i a g r a m O b j e c t K e y a n y T y p e z b w N T n L X > < a : K e y V a l u e O f D i a g r a m O b j e c t K e y a n y T y p e z b w N T n L X > < a : K e y > < K e y > R e l a t i o n s h i p s \ & l t ; T a b l e s \ F A T T U R E \ C o l u m n s \ C L I E N T E & g t ; - & l t ; T a b l e s \ C L I E N T I \ C o l u m n s \ C L I E N T E & g t ; \ C r o s s F i l t e r < / K e y > < / a : K e y > < a : V a l u e   i : t y p e = " D i a g r a m D i s p l a y L i n k C r o s s F i l t e r V i e w S t a t e " > < P o i n t s   x m l n s : b = " h t t p : / / s c h e m a s . d a t a c o n t r a c t . o r g / 2 0 0 4 / 0 7 / S y s t e m . W i n d o w s " > < b : P o i n t > < b : _ x > 4 4 2 . 7 9 9 9 9 9 9 9 9 9 9 9 9 5 < / b : _ x > < b : _ y > 2 3 3 . 2 0 0 0 0 0 0 0 0 0 0 0 0 5 < / b : _ y > < / b : P o i n t > < b : P o i n t > < b : _ x > 4 4 2 . 8 < / b : _ x > < b : _ y > 2 0 1 . 6 < / b : _ y > < / b : P o i n t > < b : P o i n t > < b : _ x > 4 4 5 . 8 0 7 6 2 1 < / b : _ x > < b : _ y > 1 9 7 . 6 < / b : _ y > < / b : P o i n t > < b : P o i n t > < b : _ x > 4 4 5 . 8 0 7 6 2 0 9 9 9 9 9 9 9 3 < / b : _ x > < b : _ y > 1 6 5 . 9 9 9 9 9 9 9 9 9 9 9 9 9 4 < / b : _ y > < / b : P o i n t > < / P o i n t s > < / a : V a l u 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142CE22-A2B0-4D9D-8BA7-D8CCC24AA58D}">
  <ds:schemaRefs>
    <ds:schemaRef ds:uri="http://schemas.microsoft.com/DataMashup"/>
  </ds:schemaRefs>
</ds:datastoreItem>
</file>

<file path=customXml/itemProps10.xml><?xml version="1.0" encoding="utf-8"?>
<ds:datastoreItem xmlns:ds="http://schemas.openxmlformats.org/officeDocument/2006/customXml" ds:itemID="{DBAB0B01-573D-42B7-A696-C22CB864F5EF}">
  <ds:schemaRefs/>
</ds:datastoreItem>
</file>

<file path=customXml/itemProps11.xml><?xml version="1.0" encoding="utf-8"?>
<ds:datastoreItem xmlns:ds="http://schemas.openxmlformats.org/officeDocument/2006/customXml" ds:itemID="{122BF198-EF85-4C5A-A118-26A4AE8AB339}">
  <ds:schemaRefs/>
</ds:datastoreItem>
</file>

<file path=customXml/itemProps12.xml><?xml version="1.0" encoding="utf-8"?>
<ds:datastoreItem xmlns:ds="http://schemas.openxmlformats.org/officeDocument/2006/customXml" ds:itemID="{E750B058-FD88-41B7-9081-F756C65ACC1D}">
  <ds:schemaRefs/>
</ds:datastoreItem>
</file>

<file path=customXml/itemProps13.xml><?xml version="1.0" encoding="utf-8"?>
<ds:datastoreItem xmlns:ds="http://schemas.openxmlformats.org/officeDocument/2006/customXml" ds:itemID="{CF4032D1-0EF7-4B12-9A58-BDBE1F1C9147}">
  <ds:schemaRefs/>
</ds:datastoreItem>
</file>

<file path=customXml/itemProps14.xml><?xml version="1.0" encoding="utf-8"?>
<ds:datastoreItem xmlns:ds="http://schemas.openxmlformats.org/officeDocument/2006/customXml" ds:itemID="{3FA77953-4B8D-4823-BC71-488227449454}">
  <ds:schemaRefs/>
</ds:datastoreItem>
</file>

<file path=customXml/itemProps15.xml><?xml version="1.0" encoding="utf-8"?>
<ds:datastoreItem xmlns:ds="http://schemas.openxmlformats.org/officeDocument/2006/customXml" ds:itemID="{A1F91250-7705-4D66-AFD8-6387951590E4}">
  <ds:schemaRefs/>
</ds:datastoreItem>
</file>

<file path=customXml/itemProps16.xml><?xml version="1.0" encoding="utf-8"?>
<ds:datastoreItem xmlns:ds="http://schemas.openxmlformats.org/officeDocument/2006/customXml" ds:itemID="{603E2B6B-01F4-4E39-B827-4C2307CF6A72}">
  <ds:schemaRefs/>
</ds:datastoreItem>
</file>

<file path=customXml/itemProps17.xml><?xml version="1.0" encoding="utf-8"?>
<ds:datastoreItem xmlns:ds="http://schemas.openxmlformats.org/officeDocument/2006/customXml" ds:itemID="{206FCFF6-8BB4-49C5-917F-6238A85B9909}">
  <ds:schemaRefs/>
</ds:datastoreItem>
</file>

<file path=customXml/itemProps18.xml><?xml version="1.0" encoding="utf-8"?>
<ds:datastoreItem xmlns:ds="http://schemas.openxmlformats.org/officeDocument/2006/customXml" ds:itemID="{0130A02A-DAB7-4470-AC36-78CDACEA0EDB}">
  <ds:schemaRefs/>
</ds:datastoreItem>
</file>

<file path=customXml/itemProps19.xml><?xml version="1.0" encoding="utf-8"?>
<ds:datastoreItem xmlns:ds="http://schemas.openxmlformats.org/officeDocument/2006/customXml" ds:itemID="{00803F94-4512-424A-B8B3-7A118324DDA1}">
  <ds:schemaRefs/>
</ds:datastoreItem>
</file>

<file path=customXml/itemProps2.xml><?xml version="1.0" encoding="utf-8"?>
<ds:datastoreItem xmlns:ds="http://schemas.openxmlformats.org/officeDocument/2006/customXml" ds:itemID="{E2060D8C-0DF2-4179-92FB-8787ED1E8CF9}">
  <ds:schemaRefs/>
</ds:datastoreItem>
</file>

<file path=customXml/itemProps3.xml><?xml version="1.0" encoding="utf-8"?>
<ds:datastoreItem xmlns:ds="http://schemas.openxmlformats.org/officeDocument/2006/customXml" ds:itemID="{E122D268-EA43-4B65-B542-401524DAF011}">
  <ds:schemaRefs/>
</ds:datastoreItem>
</file>

<file path=customXml/itemProps4.xml><?xml version="1.0" encoding="utf-8"?>
<ds:datastoreItem xmlns:ds="http://schemas.openxmlformats.org/officeDocument/2006/customXml" ds:itemID="{413DB471-C356-48EB-A7F8-7053BB12F152}">
  <ds:schemaRefs/>
</ds:datastoreItem>
</file>

<file path=customXml/itemProps5.xml><?xml version="1.0" encoding="utf-8"?>
<ds:datastoreItem xmlns:ds="http://schemas.openxmlformats.org/officeDocument/2006/customXml" ds:itemID="{3F44367C-A6D2-4B6D-ABBC-AA2A228716D4}">
  <ds:schemaRefs/>
</ds:datastoreItem>
</file>

<file path=customXml/itemProps6.xml><?xml version="1.0" encoding="utf-8"?>
<ds:datastoreItem xmlns:ds="http://schemas.openxmlformats.org/officeDocument/2006/customXml" ds:itemID="{CA409747-F823-466A-A881-8FA245B71C52}">
  <ds:schemaRefs/>
</ds:datastoreItem>
</file>

<file path=customXml/itemProps7.xml><?xml version="1.0" encoding="utf-8"?>
<ds:datastoreItem xmlns:ds="http://schemas.openxmlformats.org/officeDocument/2006/customXml" ds:itemID="{87F44DAC-E157-4A05-915E-809F2CFA97EA}">
  <ds:schemaRefs/>
</ds:datastoreItem>
</file>

<file path=customXml/itemProps8.xml><?xml version="1.0" encoding="utf-8"?>
<ds:datastoreItem xmlns:ds="http://schemas.openxmlformats.org/officeDocument/2006/customXml" ds:itemID="{4868EA7A-434A-4512-AC8F-D557D6C501D4}">
  <ds:schemaRefs/>
</ds:datastoreItem>
</file>

<file path=customXml/itemProps9.xml><?xml version="1.0" encoding="utf-8"?>
<ds:datastoreItem xmlns:ds="http://schemas.openxmlformats.org/officeDocument/2006/customXml" ds:itemID="{4462F701-6BEE-43D6-A126-7BC9CB45AB7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FATTURE_RAW</vt:lpstr>
      <vt:lpstr>NOTE</vt:lpstr>
      <vt:lpstr>CLIENTI</vt:lpstr>
      <vt:lpstr>FATTURE</vt:lpstr>
      <vt:lpstr>MASCHERA_FATTURE</vt:lpstr>
      <vt:lpstr>PIVOT_TABLE</vt:lpstr>
      <vt:lpstr>REPORT_PREZZI_LightMode</vt:lpstr>
      <vt:lpstr>REPORT_OGGETTI_LightMode</vt:lpstr>
      <vt:lpstr>REPORT_PREZZI_DarkMode</vt:lpstr>
      <vt:lpstr>REPORT_OGGETTI_DarkMode</vt:lpstr>
      <vt:lpstr>FATTURE!CLIENTE</vt:lpstr>
      <vt:lpstr>FATTURE!DATA_FATTURA</vt:lpstr>
      <vt:lpstr>FATTURE!DATA_SCADENZA</vt:lpstr>
      <vt:lpstr>FATTURE!IMPORTO</vt:lpstr>
      <vt:lpstr>IVA</vt:lpstr>
      <vt:lpstr>LORDO</vt:lpstr>
      <vt:lpstr>REPORT_PREZZI_DarkMode!NR_FATTURA</vt:lpstr>
      <vt:lpstr>NR_FATTURA</vt:lpstr>
      <vt:lpstr>FATTURE!OGGETTO</vt:lpstr>
      <vt:lpstr>STATO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Elisabetta De Vito-Francesco</cp:lastModifiedBy>
  <dcterms:created xsi:type="dcterms:W3CDTF">2023-03-17T16:06:54Z</dcterms:created>
  <dcterms:modified xsi:type="dcterms:W3CDTF">2023-03-21T20:14:30Z</dcterms:modified>
</cp:coreProperties>
</file>