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RestrictStockAnalysis\data\"/>
    </mc:Choice>
  </mc:AlternateContent>
  <xr:revisionPtr revIDLastSave="0" documentId="13_ncr:1_{E22D39EB-186D-43F5-B5E1-CF0D0EDFE36D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  <sheet name="Sheet2" sheetId="2" r:id="rId2"/>
    <sheet name="聚合分析" sheetId="4" r:id="rId3"/>
    <sheet name="6880911.SH" sheetId="9" r:id="rId4"/>
    <sheet name="688559.SH" sheetId="10" r:id="rId5"/>
  </sheets>
  <calcPr calcId="191029"/>
</workbook>
</file>

<file path=xl/calcChain.xml><?xml version="1.0" encoding="utf-8"?>
<calcChain xmlns="http://schemas.openxmlformats.org/spreadsheetml/2006/main">
  <c r="M6" i="4" l="1"/>
  <c r="M7" i="4"/>
  <c r="M8" i="4"/>
  <c r="M9" i="4"/>
  <c r="M10" i="4"/>
  <c r="M11" i="4"/>
  <c r="M12" i="4"/>
  <c r="M13" i="4"/>
  <c r="M14" i="4"/>
  <c r="M15" i="4"/>
  <c r="M16" i="4"/>
  <c r="M17" i="4"/>
  <c r="M5" i="4"/>
  <c r="R2" i="4"/>
  <c r="R3" i="4"/>
  <c r="R4" i="4"/>
  <c r="R5" i="4"/>
</calcChain>
</file>

<file path=xl/sharedStrings.xml><?xml version="1.0" encoding="utf-8"?>
<sst xmlns="http://schemas.openxmlformats.org/spreadsheetml/2006/main" count="256" uniqueCount="88">
  <si>
    <t/>
  </si>
  <si>
    <t>代码</t>
  </si>
  <si>
    <t>简称</t>
  </si>
  <si>
    <t>解禁日期</t>
  </si>
  <si>
    <t>解禁数量(万股)</t>
  </si>
  <si>
    <t>解禁市值(万元)</t>
  </si>
  <si>
    <t>解禁收益率(%)</t>
  </si>
  <si>
    <t>总股本</t>
  </si>
  <si>
    <t>流通A股</t>
  </si>
  <si>
    <t>占比(%)</t>
  </si>
  <si>
    <t>解禁股份类型</t>
  </si>
  <si>
    <t>是否发布解除或流通公告</t>
  </si>
  <si>
    <t>证监会行业</t>
  </si>
  <si>
    <t>Wind行业</t>
  </si>
  <si>
    <t>002425.SZ</t>
  </si>
  <si>
    <t>凯撒文化</t>
  </si>
  <si>
    <t>定向增发机构配售股份</t>
  </si>
  <si>
    <t>是</t>
  </si>
  <si>
    <t>信息传输、软件和信息技术服务业</t>
  </si>
  <si>
    <t>信息技术</t>
  </si>
  <si>
    <t>002567.SZ</t>
  </si>
  <si>
    <t>唐人神</t>
  </si>
  <si>
    <t>制造业</t>
  </si>
  <si>
    <t>日常消费</t>
  </si>
  <si>
    <t>300019.SZ</t>
  </si>
  <si>
    <t>硅宝科技</t>
  </si>
  <si>
    <t>股权激励限售股份</t>
  </si>
  <si>
    <t>材料</t>
  </si>
  <si>
    <t>300709.SZ</t>
  </si>
  <si>
    <t>精研科技</t>
  </si>
  <si>
    <t>301057.SZ</t>
  </si>
  <si>
    <t>汇隆新材</t>
  </si>
  <si>
    <t>首发一般股份,首发机构配售股份</t>
  </si>
  <si>
    <t>否</t>
  </si>
  <si>
    <t>301058.SZ</t>
  </si>
  <si>
    <t>中粮工科</t>
  </si>
  <si>
    <t>科学研究和技术服务业</t>
  </si>
  <si>
    <t>工业</t>
  </si>
  <si>
    <t>603076.SH</t>
  </si>
  <si>
    <t>乐惠国际</t>
  </si>
  <si>
    <t>605006.SH</t>
  </si>
  <si>
    <t>山东玻纤</t>
  </si>
  <si>
    <t>首发原股东限售股份</t>
  </si>
  <si>
    <t>605599.SH</t>
  </si>
  <si>
    <t>菜百股份</t>
  </si>
  <si>
    <t>批发和零售业</t>
  </si>
  <si>
    <t>可选消费</t>
  </si>
  <si>
    <t>688091.SH</t>
  </si>
  <si>
    <t>上海谊众-U</t>
  </si>
  <si>
    <t>医疗保健</t>
  </si>
  <si>
    <t>688328.SH</t>
  </si>
  <si>
    <t>深科达</t>
  </si>
  <si>
    <t>688559.SH</t>
  </si>
  <si>
    <t>海目星</t>
  </si>
  <si>
    <t>688676.SH</t>
  </si>
  <si>
    <t>金盘科技</t>
  </si>
  <si>
    <t>序号</t>
  </si>
  <si>
    <t>门类</t>
  </si>
  <si>
    <t>数量</t>
  </si>
  <si>
    <t>首发股份类型</t>
  </si>
  <si>
    <t>变动前</t>
  </si>
  <si>
    <t>变动后</t>
  </si>
  <si>
    <t>占比</t>
  </si>
  <si>
    <t>持股数量（万股）</t>
  </si>
  <si>
    <t>持股比例％</t>
  </si>
  <si>
    <t>股东名称</t>
  </si>
  <si>
    <t>周劲松</t>
  </si>
  <si>
    <t>上海凯宝药业股份有限公司</t>
  </si>
  <si>
    <t>上海杉施业WI里合伙企业</t>
  </si>
  <si>
    <t>上海贤昱投资中心（有限合伙）</t>
  </si>
  <si>
    <t>曾美桦</t>
  </si>
  <si>
    <t>李峰</t>
  </si>
  <si>
    <t>李端</t>
  </si>
  <si>
    <t>李循</t>
  </si>
  <si>
    <t>上海宜羡健康管理咨询中心</t>
  </si>
  <si>
    <t>上海谊兴企业管理合伙企业</t>
  </si>
  <si>
    <t>鞍山市海康企业管理服务中心(有限合伙)</t>
  </si>
  <si>
    <t>深圳市招银一号创新创业投资合伙企业(有限合伙)</t>
  </si>
  <si>
    <t>深圳市海目星投资管理中心(有限合伙)</t>
  </si>
  <si>
    <t>深圳市深海创投投资合伙企业(有限合伙)</t>
  </si>
  <si>
    <t>深圳市蓝思基金管理有限公司-深圳市国信蓝思壹号投资基金合伙企业(有限合伙)</t>
  </si>
  <si>
    <t>北京君联成业股权投资合伙企业(有限合伙)</t>
  </si>
  <si>
    <t>深圳市同方汇金股权投资基金管理有限公司</t>
  </si>
  <si>
    <t>聂水斌</t>
  </si>
  <si>
    <t>深圳市慧悦成长投资基金企业(有限合伙)</t>
  </si>
  <si>
    <t>深圳市润土投资管理有限公司-厦门宇鑫润土投资合伙企业(有限合伙)</t>
  </si>
  <si>
    <t>持股数量(股)</t>
  </si>
  <si>
    <t>占总股本比例(%)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</si>
</sst>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%"/>
  </numFmts>
  <fonts count="13" x14ac:knownFonts="1">
    <font>
      <sz val="12"/>
      <name val="Calibri"/>
    </font>
    <font>
      <sz val="11"/>
      <name val="宋体"/>
    </font>
    <font>
      <sz val="11"/>
      <color rgb="FFFF0000"/>
      <name val="宋体"/>
    </font>
    <font>
      <sz val="12"/>
      <name val="Calibri"/>
    </font>
    <font>
      <b/>
      <sz val="11"/>
      <name val="楷体"/>
      <family val="3"/>
      <charset val="134"/>
    </font>
    <font>
      <sz val="11"/>
      <name val="楷体"/>
      <family val="3"/>
      <charset val="134"/>
    </font>
    <font>
      <sz val="11"/>
      <color theme="0"/>
      <name val="楷体"/>
      <family val="3"/>
      <charset val="134"/>
    </font>
    <font>
      <sz val="12"/>
      <name val="Calibri"/>
      <family val="2"/>
    </font>
    <font>
      <sz val="12"/>
      <name val="楷体"/>
      <family val="3"/>
      <charset val="134"/>
    </font>
    <font>
      <b/>
      <sz val="12"/>
      <name val="楷体"/>
      <family val="3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B1C1C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" fillId="0" borderId="2" xfId="0" applyFont="1" applyBorder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" fontId="5" fillId="0" borderId="3" xfId="0" applyNumberFormat="1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4" fontId="6" fillId="3" borderId="3" xfId="0" applyNumberFormat="1" applyFont="1" applyFill="1" applyBorder="1" applyAlignment="1">
      <alignment vertical="center"/>
    </xf>
    <xf numFmtId="0" fontId="7" fillId="0" borderId="0" xfId="0" applyFont="1"/>
    <xf numFmtId="0" fontId="0" fillId="0" borderId="0" xfId="0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4" xfId="0" applyFont="1" applyBorder="1"/>
    <xf numFmtId="0" fontId="5" fillId="0" borderId="4" xfId="0" applyFont="1" applyBorder="1"/>
    <xf numFmtId="9" fontId="0" fillId="0" borderId="0" xfId="1" applyNumberFormat="1" applyFont="1"/>
    <xf numFmtId="0" fontId="11" fillId="0" borderId="0" xfId="0" applyFont="1"/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164" fontId="10" fillId="0" borderId="4" xfId="0" applyNumberFormat="1" applyFont="1" applyBorder="1" applyAlignment="1">
      <alignment horizontal="left" vertical="center"/>
    </xf>
    <xf numFmtId="4" fontId="10" fillId="0" borderId="4" xfId="0" applyNumberFormat="1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5" fontId="0" fillId="0" borderId="0" xfId="1" applyNumberFormat="1" applyFont="1"/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mruColors>
      <color rgb="FFBB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聚合分析!$A$2</c:f>
              <c:strCache>
                <c:ptCount val="1"/>
                <c:pt idx="0">
                  <c:v>数量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D4-4896-A6FD-1072EC36BDE6}"/>
              </c:ext>
            </c:extLst>
          </c:dPt>
          <c:dPt>
            <c:idx val="1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D4-4896-A6FD-1072EC36BDE6}"/>
              </c:ext>
            </c:extLst>
          </c:dPt>
          <c:dPt>
            <c:idx val="2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D4-4896-A6FD-1072EC36BDE6}"/>
              </c:ext>
            </c:extLst>
          </c:dPt>
          <c:dPt>
            <c:idx val="3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D4-4896-A6FD-1072EC36BDE6}"/>
              </c:ext>
            </c:extLst>
          </c:dPt>
          <c:dPt>
            <c:idx val="4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D4-4896-A6FD-1072EC36BDE6}"/>
              </c:ext>
            </c:extLst>
          </c:dPt>
          <c:dPt>
            <c:idx val="5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7D4-4896-A6FD-1072EC36BDE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聚合分析!$B$1:$G$1</c:f>
              <c:strCache>
                <c:ptCount val="6"/>
                <c:pt idx="0">
                  <c:v>工业</c:v>
                </c:pt>
                <c:pt idx="1">
                  <c:v>信息技术</c:v>
                </c:pt>
                <c:pt idx="2">
                  <c:v>材料</c:v>
                </c:pt>
                <c:pt idx="3">
                  <c:v>医疗保健</c:v>
                </c:pt>
                <c:pt idx="4">
                  <c:v>可选消费</c:v>
                </c:pt>
                <c:pt idx="5">
                  <c:v>日常消费</c:v>
                </c:pt>
              </c:strCache>
            </c:strRef>
          </c:cat>
          <c:val>
            <c:numRef>
              <c:f>聚合分析!$B$2:$G$2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1-4673-8C34-9A48A7CFA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1"/>
              <a:t>解禁股份类型分布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聚合分析!$R$1</c:f>
              <c:strCache>
                <c:ptCount val="1"/>
                <c:pt idx="0">
                  <c:v>数量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B7D-4D41-80A6-F89CE2FED0FB}"/>
              </c:ext>
            </c:extLst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7D-4D41-80A6-F89CE2FED0FB}"/>
              </c:ext>
            </c:extLst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B7D-4D41-80A6-F89CE2FED0FB}"/>
              </c:ext>
            </c:extLst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7D-4D41-80A6-F89CE2FED0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聚合分析!$P$2:$P$5</c:f>
              <c:strCache>
                <c:ptCount val="4"/>
                <c:pt idx="0">
                  <c:v>定向增发机构配售股份</c:v>
                </c:pt>
                <c:pt idx="1">
                  <c:v>股权激励限售股份</c:v>
                </c:pt>
                <c:pt idx="2">
                  <c:v>首发一般股份,首发机构配售股份</c:v>
                </c:pt>
                <c:pt idx="3">
                  <c:v>首发原股东限售股份</c:v>
                </c:pt>
              </c:strCache>
            </c:strRef>
          </c:cat>
          <c:val>
            <c:numRef>
              <c:f>聚合分析!$R$2:$R$5</c:f>
              <c:numCache>
                <c:formatCode>0%</c:formatCode>
                <c:ptCount val="4"/>
                <c:pt idx="0">
                  <c:v>0.23076923076923078</c:v>
                </c:pt>
                <c:pt idx="1">
                  <c:v>0.15384615384615385</c:v>
                </c:pt>
                <c:pt idx="2">
                  <c:v>0.46153846153846156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D-4D41-80A6-F89CE2FED0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流通量分析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聚合分析!$K$4</c:f>
              <c:strCache>
                <c:ptCount val="1"/>
                <c:pt idx="0">
                  <c:v>总股本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聚合分析!$J$5:$J$17</c:f>
              <c:strCache>
                <c:ptCount val="13"/>
                <c:pt idx="0">
                  <c:v>凯撒文化</c:v>
                </c:pt>
                <c:pt idx="1">
                  <c:v>唐人神</c:v>
                </c:pt>
                <c:pt idx="2">
                  <c:v>硅宝科技</c:v>
                </c:pt>
                <c:pt idx="3">
                  <c:v>精研科技</c:v>
                </c:pt>
                <c:pt idx="4">
                  <c:v>汇隆新材</c:v>
                </c:pt>
                <c:pt idx="5">
                  <c:v>中粮工科</c:v>
                </c:pt>
                <c:pt idx="6">
                  <c:v>乐惠国际</c:v>
                </c:pt>
                <c:pt idx="7">
                  <c:v>山东玻纤</c:v>
                </c:pt>
                <c:pt idx="8">
                  <c:v>菜百股份</c:v>
                </c:pt>
                <c:pt idx="9">
                  <c:v>上海谊众-U</c:v>
                </c:pt>
                <c:pt idx="10">
                  <c:v>深科达</c:v>
                </c:pt>
                <c:pt idx="11">
                  <c:v>海目星</c:v>
                </c:pt>
                <c:pt idx="12">
                  <c:v>金盘科技</c:v>
                </c:pt>
              </c:strCache>
            </c:strRef>
          </c:cat>
          <c:val>
            <c:numRef>
              <c:f>聚合分析!$K$5:$K$17</c:f>
              <c:numCache>
                <c:formatCode>#,##0.00</c:formatCode>
                <c:ptCount val="13"/>
                <c:pt idx="0">
                  <c:v>95666.506599999993</c:v>
                </c:pt>
                <c:pt idx="1">
                  <c:v>120601.7542</c:v>
                </c:pt>
                <c:pt idx="2">
                  <c:v>39113.019999999997</c:v>
                </c:pt>
                <c:pt idx="3">
                  <c:v>13865.086300000001</c:v>
                </c:pt>
                <c:pt idx="4">
                  <c:v>10920</c:v>
                </c:pt>
                <c:pt idx="5">
                  <c:v>51227.424500000001</c:v>
                </c:pt>
                <c:pt idx="6">
                  <c:v>12070.134400000001</c:v>
                </c:pt>
                <c:pt idx="7">
                  <c:v>50000</c:v>
                </c:pt>
                <c:pt idx="8">
                  <c:v>77777.78</c:v>
                </c:pt>
                <c:pt idx="9">
                  <c:v>10580</c:v>
                </c:pt>
                <c:pt idx="10">
                  <c:v>8104</c:v>
                </c:pt>
                <c:pt idx="11">
                  <c:v>20000</c:v>
                </c:pt>
                <c:pt idx="12">
                  <c:v>42570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1-40B3-B54A-15E3EA9F62B9}"/>
            </c:ext>
          </c:extLst>
        </c:ser>
        <c:ser>
          <c:idx val="1"/>
          <c:order val="1"/>
          <c:tx>
            <c:strRef>
              <c:f>聚合分析!$L$4</c:f>
              <c:strCache>
                <c:ptCount val="1"/>
                <c:pt idx="0">
                  <c:v>流通A股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聚合分析!$J$5:$J$17</c:f>
              <c:strCache>
                <c:ptCount val="13"/>
                <c:pt idx="0">
                  <c:v>凯撒文化</c:v>
                </c:pt>
                <c:pt idx="1">
                  <c:v>唐人神</c:v>
                </c:pt>
                <c:pt idx="2">
                  <c:v>硅宝科技</c:v>
                </c:pt>
                <c:pt idx="3">
                  <c:v>精研科技</c:v>
                </c:pt>
                <c:pt idx="4">
                  <c:v>汇隆新材</c:v>
                </c:pt>
                <c:pt idx="5">
                  <c:v>中粮工科</c:v>
                </c:pt>
                <c:pt idx="6">
                  <c:v>乐惠国际</c:v>
                </c:pt>
                <c:pt idx="7">
                  <c:v>山东玻纤</c:v>
                </c:pt>
                <c:pt idx="8">
                  <c:v>菜百股份</c:v>
                </c:pt>
                <c:pt idx="9">
                  <c:v>上海谊众-U</c:v>
                </c:pt>
                <c:pt idx="10">
                  <c:v>深科达</c:v>
                </c:pt>
                <c:pt idx="11">
                  <c:v>海目星</c:v>
                </c:pt>
                <c:pt idx="12">
                  <c:v>金盘科技</c:v>
                </c:pt>
              </c:strCache>
            </c:strRef>
          </c:cat>
          <c:val>
            <c:numRef>
              <c:f>聚合分析!$L$5:$L$17</c:f>
              <c:numCache>
                <c:formatCode>#,##0.00</c:formatCode>
                <c:ptCount val="13"/>
                <c:pt idx="0">
                  <c:v>95598.589800000002</c:v>
                </c:pt>
                <c:pt idx="1">
                  <c:v>118390.3077</c:v>
                </c:pt>
                <c:pt idx="2">
                  <c:v>27344.176200000002</c:v>
                </c:pt>
                <c:pt idx="3">
                  <c:v>10675.018599999999</c:v>
                </c:pt>
                <c:pt idx="4">
                  <c:v>2589.0054</c:v>
                </c:pt>
                <c:pt idx="5">
                  <c:v>9573.7209000000003</c:v>
                </c:pt>
                <c:pt idx="6">
                  <c:v>12070.134400000001</c:v>
                </c:pt>
                <c:pt idx="7">
                  <c:v>23629.8639</c:v>
                </c:pt>
                <c:pt idx="8">
                  <c:v>7777.78</c:v>
                </c:pt>
                <c:pt idx="9">
                  <c:v>2413.3915999999999</c:v>
                </c:pt>
                <c:pt idx="10">
                  <c:v>1722.1</c:v>
                </c:pt>
                <c:pt idx="11">
                  <c:v>12647.875</c:v>
                </c:pt>
                <c:pt idx="12">
                  <c:v>3618.45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1-40B3-B54A-15E3EA9F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1586735"/>
        <c:axId val="501590479"/>
      </c:barChart>
      <c:lineChart>
        <c:grouping val="standard"/>
        <c:varyColors val="0"/>
        <c:ser>
          <c:idx val="2"/>
          <c:order val="2"/>
          <c:tx>
            <c:strRef>
              <c:f>聚合分析!$M$4</c:f>
              <c:strCache>
                <c:ptCount val="1"/>
                <c:pt idx="0">
                  <c:v>占比</c:v>
                </c:pt>
              </c:strCache>
            </c:strRef>
          </c:tx>
          <c:spPr>
            <a:ln w="952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聚合分析!$J$5:$J$17</c:f>
              <c:strCache>
                <c:ptCount val="13"/>
                <c:pt idx="0">
                  <c:v>凯撒文化</c:v>
                </c:pt>
                <c:pt idx="1">
                  <c:v>唐人神</c:v>
                </c:pt>
                <c:pt idx="2">
                  <c:v>硅宝科技</c:v>
                </c:pt>
                <c:pt idx="3">
                  <c:v>精研科技</c:v>
                </c:pt>
                <c:pt idx="4">
                  <c:v>汇隆新材</c:v>
                </c:pt>
                <c:pt idx="5">
                  <c:v>中粮工科</c:v>
                </c:pt>
                <c:pt idx="6">
                  <c:v>乐惠国际</c:v>
                </c:pt>
                <c:pt idx="7">
                  <c:v>山东玻纤</c:v>
                </c:pt>
                <c:pt idx="8">
                  <c:v>菜百股份</c:v>
                </c:pt>
                <c:pt idx="9">
                  <c:v>上海谊众-U</c:v>
                </c:pt>
                <c:pt idx="10">
                  <c:v>深科达</c:v>
                </c:pt>
                <c:pt idx="11">
                  <c:v>海目星</c:v>
                </c:pt>
                <c:pt idx="12">
                  <c:v>金盘科技</c:v>
                </c:pt>
              </c:strCache>
            </c:strRef>
          </c:cat>
          <c:val>
            <c:numRef>
              <c:f>聚合分析!$M$5:$M$17</c:f>
              <c:numCache>
                <c:formatCode>0.0%</c:formatCode>
                <c:ptCount val="13"/>
                <c:pt idx="0">
                  <c:v>0.99929006710484403</c:v>
                </c:pt>
                <c:pt idx="1">
                  <c:v>0.98166323106434561</c:v>
                </c:pt>
                <c:pt idx="2">
                  <c:v>0.69910674757408153</c:v>
                </c:pt>
                <c:pt idx="3">
                  <c:v>0.76992081902872822</c:v>
                </c:pt>
                <c:pt idx="4">
                  <c:v>0.2370884065934066</c:v>
                </c:pt>
                <c:pt idx="5">
                  <c:v>0.18688663335007208</c:v>
                </c:pt>
                <c:pt idx="6">
                  <c:v>1</c:v>
                </c:pt>
                <c:pt idx="7">
                  <c:v>0.47259727800000001</c:v>
                </c:pt>
                <c:pt idx="8">
                  <c:v>0.10000002571428498</c:v>
                </c:pt>
                <c:pt idx="9">
                  <c:v>0.22810884688090738</c:v>
                </c:pt>
                <c:pt idx="10">
                  <c:v>0.21249999999999999</c:v>
                </c:pt>
                <c:pt idx="11">
                  <c:v>0.63239374999999998</c:v>
                </c:pt>
                <c:pt idx="12">
                  <c:v>8.4999999999999992E-2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1-40B3-B54A-15E3EA9F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73007"/>
        <c:axId val="501583407"/>
      </c:lineChart>
      <c:catAx>
        <c:axId val="50158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90479"/>
        <c:crosses val="autoZero"/>
        <c:auto val="1"/>
        <c:lblAlgn val="ctr"/>
        <c:lblOffset val="100"/>
        <c:noMultiLvlLbl val="0"/>
      </c:catAx>
      <c:valAx>
        <c:axId val="5015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86735"/>
        <c:crosses val="autoZero"/>
        <c:crossBetween val="between"/>
      </c:valAx>
      <c:valAx>
        <c:axId val="501583407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73007"/>
        <c:crosses val="max"/>
        <c:crossBetween val="between"/>
      </c:valAx>
      <c:catAx>
        <c:axId val="5015730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15834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22225</xdr:rowOff>
    </xdr:from>
    <xdr:to>
      <xdr:col>8</xdr:col>
      <xdr:colOff>225425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C3B477-A582-4097-91AF-9BCB9C99F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198437</xdr:colOff>
      <xdr:row>8</xdr:row>
      <xdr:rowOff>171449</xdr:rowOff>
    </xdr:from>
    <xdr:to>
      <xdr:col>18</xdr:col>
      <xdr:colOff>603250</xdr:colOff>
      <xdr:row>20</xdr:row>
      <xdr:rowOff>15874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E1F552-3715-4017-BA25-66A3F17C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578303</xdr:colOff>
      <xdr:row>17</xdr:row>
      <xdr:rowOff>93434</xdr:rowOff>
    </xdr:from>
    <xdr:to>
      <xdr:col>15</xdr:col>
      <xdr:colOff>864053</xdr:colOff>
      <xdr:row>30</xdr:row>
      <xdr:rowOff>183241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A85D75-8BD3-4B17-B23D-167B38487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55" zoomScaleNormal="55" workbookViewId="0">
      <pane xSplit="3" ySplit="2" topLeftCell="E3" activePane="bottomRight" state="frozen"/>
      <selection pane="topRight"/>
      <selection pane="bottomLeft"/>
      <selection pane="bottomRight" activeCell="E17" sqref="E17"/>
    </sheetView>
  </sheetViews>
  <sheetFormatPr defaultRowHeight="16" x14ac:dyDescent="0.8"/>
  <cols>
    <col min="1" max="1" width="8.875" bestFit="1" customWidth="1"/>
    <col min="2" max="3" width="9.7890625" bestFit="1" customWidth="1"/>
    <col min="4" max="5" width="13.5" bestFit="1" customWidth="1"/>
    <col min="6" max="6" width="12.5390625" bestFit="1" customWidth="1"/>
    <col min="7" max="7" width="9.7890625" bestFit="1" customWidth="1"/>
    <col min="8" max="8" width="8.875" bestFit="1" customWidth="1"/>
    <col min="9" max="9" width="7.0390625" bestFit="1" customWidth="1"/>
    <col min="10" max="11" width="9.7890625" bestFit="1" customWidth="1"/>
    <col min="12" max="12" width="7.0390625" bestFit="1" customWidth="1"/>
    <col min="13" max="13" width="27.375" bestFit="1" customWidth="1"/>
    <col min="14" max="14" width="20.9140625" bestFit="1" customWidth="1"/>
    <col min="15" max="15" width="28.2890625" bestFit="1" customWidth="1"/>
    <col min="16" max="16" width="7.95703125" bestFit="1" customWidth="1"/>
  </cols>
  <sheetData>
    <row r="1" spans="1:16" s="16" customFormat="1" ht="15" x14ac:dyDescent="0.55000000000000004">
      <c r="A1" s="18"/>
      <c r="B1" s="18"/>
      <c r="C1" s="18"/>
      <c r="D1" s="18"/>
      <c r="E1" s="18"/>
      <c r="F1" s="18"/>
      <c r="G1" s="23" t="s">
        <v>60</v>
      </c>
      <c r="H1" s="23"/>
      <c r="I1" s="23"/>
      <c r="J1" s="23" t="s">
        <v>61</v>
      </c>
      <c r="K1" s="23"/>
      <c r="L1" s="23"/>
      <c r="M1" s="18"/>
      <c r="N1" s="18"/>
      <c r="O1" s="18"/>
      <c r="P1" s="18"/>
    </row>
    <row r="2" spans="1:16" s="16" customFormat="1" ht="15" x14ac:dyDescent="0.55000000000000004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17" t="s">
        <v>12</v>
      </c>
      <c r="P2" s="17" t="s">
        <v>13</v>
      </c>
    </row>
    <row r="3" spans="1:16" x14ac:dyDescent="0.8">
      <c r="A3" s="19" t="s">
        <v>14</v>
      </c>
      <c r="B3" s="19" t="s">
        <v>15</v>
      </c>
      <c r="C3" s="20">
        <v>44448</v>
      </c>
      <c r="D3" s="21">
        <v>14292.063399999999</v>
      </c>
      <c r="E3" s="21">
        <v>111478.09451999998</v>
      </c>
      <c r="F3" s="21">
        <v>24.094134442668448</v>
      </c>
      <c r="G3" s="21">
        <v>95666.506599999993</v>
      </c>
      <c r="H3" s="21">
        <v>81306.526400000002</v>
      </c>
      <c r="I3" s="21">
        <v>84.98954262013369</v>
      </c>
      <c r="J3" s="21">
        <v>95666.506599999993</v>
      </c>
      <c r="K3" s="21">
        <v>95598.589800000002</v>
      </c>
      <c r="L3" s="21">
        <v>99.929006710484416</v>
      </c>
      <c r="M3" s="19" t="s">
        <v>16</v>
      </c>
      <c r="N3" s="19" t="s">
        <v>17</v>
      </c>
      <c r="O3" s="19" t="s">
        <v>18</v>
      </c>
      <c r="P3" s="19" t="s">
        <v>19</v>
      </c>
    </row>
    <row r="4" spans="1:16" x14ac:dyDescent="0.8">
      <c r="A4" s="19" t="s">
        <v>20</v>
      </c>
      <c r="B4" s="19" t="s">
        <v>21</v>
      </c>
      <c r="C4" s="20">
        <v>44448</v>
      </c>
      <c r="D4" s="21">
        <v>22693.995999999999</v>
      </c>
      <c r="E4" s="21">
        <v>138206.43563999998</v>
      </c>
      <c r="F4" s="21">
        <v>-9.1856922588204846</v>
      </c>
      <c r="G4" s="21">
        <v>120601.7542</v>
      </c>
      <c r="H4" s="21">
        <v>95696.311700000006</v>
      </c>
      <c r="I4" s="21">
        <v>79.349021359425635</v>
      </c>
      <c r="J4" s="21">
        <v>120601.7542</v>
      </c>
      <c r="K4" s="21">
        <v>118390.3077</v>
      </c>
      <c r="L4" s="21">
        <v>98.166323106434547</v>
      </c>
      <c r="M4" s="19" t="s">
        <v>16</v>
      </c>
      <c r="N4" s="19" t="s">
        <v>17</v>
      </c>
      <c r="O4" s="19" t="s">
        <v>22</v>
      </c>
      <c r="P4" s="19" t="s">
        <v>23</v>
      </c>
    </row>
    <row r="5" spans="1:16" x14ac:dyDescent="0.8">
      <c r="A5" s="19" t="s">
        <v>24</v>
      </c>
      <c r="B5" s="19" t="s">
        <v>25</v>
      </c>
      <c r="C5" s="20">
        <v>44448</v>
      </c>
      <c r="D5" s="21">
        <v>151.47999999999999</v>
      </c>
      <c r="E5" s="21">
        <v>3437.0812000000001</v>
      </c>
      <c r="F5" s="21"/>
      <c r="G5" s="21">
        <v>39113.019999999997</v>
      </c>
      <c r="H5" s="21">
        <v>27192.696200000002</v>
      </c>
      <c r="I5" s="21">
        <v>69.523386841517237</v>
      </c>
      <c r="J5" s="21">
        <v>39113.019999999997</v>
      </c>
      <c r="K5" s="21">
        <v>27344.176200000002</v>
      </c>
      <c r="L5" s="21">
        <v>69.91067475740816</v>
      </c>
      <c r="M5" s="19" t="s">
        <v>26</v>
      </c>
      <c r="N5" s="19" t="s">
        <v>17</v>
      </c>
      <c r="O5" s="19" t="s">
        <v>22</v>
      </c>
      <c r="P5" s="19" t="s">
        <v>27</v>
      </c>
    </row>
    <row r="6" spans="1:16" x14ac:dyDescent="0.8">
      <c r="A6" s="19" t="s">
        <v>28</v>
      </c>
      <c r="B6" s="19" t="s">
        <v>29</v>
      </c>
      <c r="C6" s="20">
        <v>44448</v>
      </c>
      <c r="D6" s="21">
        <v>26.905200000000001</v>
      </c>
      <c r="E6" s="21">
        <v>944.37252000000001</v>
      </c>
      <c r="F6" s="21"/>
      <c r="G6" s="21">
        <v>13865.086300000001</v>
      </c>
      <c r="H6" s="21">
        <v>10648.1134</v>
      </c>
      <c r="I6" s="21">
        <v>76.798031902621474</v>
      </c>
      <c r="J6" s="21">
        <v>13865.086300000001</v>
      </c>
      <c r="K6" s="21">
        <v>10675.018599999999</v>
      </c>
      <c r="L6" s="21">
        <v>76.992081902872812</v>
      </c>
      <c r="M6" s="19" t="s">
        <v>26</v>
      </c>
      <c r="N6" s="19" t="s">
        <v>17</v>
      </c>
      <c r="O6" s="19" t="s">
        <v>22</v>
      </c>
      <c r="P6" s="19" t="s">
        <v>19</v>
      </c>
    </row>
    <row r="7" spans="1:16" x14ac:dyDescent="0.8">
      <c r="A7" s="19" t="s">
        <v>30</v>
      </c>
      <c r="B7" s="19" t="s">
        <v>31</v>
      </c>
      <c r="C7" s="20">
        <v>44448</v>
      </c>
      <c r="D7" s="21">
        <v>2589.0054</v>
      </c>
      <c r="E7" s="21">
        <v>65734.847106000001</v>
      </c>
      <c r="F7" s="21">
        <v>216.18929016189293</v>
      </c>
      <c r="G7" s="21">
        <v>10920</v>
      </c>
      <c r="H7" s="21">
        <v>0</v>
      </c>
      <c r="I7" s="21">
        <v>0</v>
      </c>
      <c r="J7" s="21">
        <v>10920</v>
      </c>
      <c r="K7" s="21">
        <v>2589.0054</v>
      </c>
      <c r="L7" s="21">
        <v>23.708840659340659</v>
      </c>
      <c r="M7" s="19" t="s">
        <v>32</v>
      </c>
      <c r="N7" s="19" t="s">
        <v>33</v>
      </c>
      <c r="O7" s="19" t="s">
        <v>22</v>
      </c>
      <c r="P7" s="19" t="s">
        <v>27</v>
      </c>
    </row>
    <row r="8" spans="1:16" x14ac:dyDescent="0.8">
      <c r="A8" s="19" t="s">
        <v>34</v>
      </c>
      <c r="B8" s="19" t="s">
        <v>35</v>
      </c>
      <c r="C8" s="20">
        <v>44448</v>
      </c>
      <c r="D8" s="21">
        <v>9573.7209000000003</v>
      </c>
      <c r="E8" s="21">
        <v>130202.60424</v>
      </c>
      <c r="F8" s="21">
        <v>283.0985915492958</v>
      </c>
      <c r="G8" s="21">
        <v>51227.424500000001</v>
      </c>
      <c r="H8" s="21">
        <v>0</v>
      </c>
      <c r="I8" s="21">
        <v>0</v>
      </c>
      <c r="J8" s="21">
        <v>51227.424500000001</v>
      </c>
      <c r="K8" s="21">
        <v>9573.7209000000003</v>
      </c>
      <c r="L8" s="21">
        <v>18.68866333500721</v>
      </c>
      <c r="M8" s="19" t="s">
        <v>32</v>
      </c>
      <c r="N8" s="19" t="s">
        <v>33</v>
      </c>
      <c r="O8" s="19" t="s">
        <v>36</v>
      </c>
      <c r="P8" s="19" t="s">
        <v>37</v>
      </c>
    </row>
    <row r="9" spans="1:16" x14ac:dyDescent="0.8">
      <c r="A9" s="19" t="s">
        <v>38</v>
      </c>
      <c r="B9" s="19" t="s">
        <v>39</v>
      </c>
      <c r="C9" s="20">
        <v>44448</v>
      </c>
      <c r="D9" s="21">
        <v>1640.1343999999999</v>
      </c>
      <c r="E9" s="21">
        <v>63883.234880000004</v>
      </c>
      <c r="F9" s="21">
        <v>53.18103178932558</v>
      </c>
      <c r="G9" s="21">
        <v>12070.134400000001</v>
      </c>
      <c r="H9" s="21">
        <v>10430</v>
      </c>
      <c r="I9" s="21">
        <v>86.411631008847749</v>
      </c>
      <c r="J9" s="21">
        <v>12070.134400000001</v>
      </c>
      <c r="K9" s="21">
        <v>12070.134400000001</v>
      </c>
      <c r="L9" s="21">
        <v>100.00000000000001</v>
      </c>
      <c r="M9" s="19" t="s">
        <v>16</v>
      </c>
      <c r="N9" s="19" t="s">
        <v>17</v>
      </c>
      <c r="O9" s="19" t="s">
        <v>22</v>
      </c>
      <c r="P9" s="19" t="s">
        <v>37</v>
      </c>
    </row>
    <row r="10" spans="1:16" x14ac:dyDescent="0.8">
      <c r="A10" s="19" t="s">
        <v>40</v>
      </c>
      <c r="B10" s="19" t="s">
        <v>41</v>
      </c>
      <c r="C10" s="20">
        <v>44448</v>
      </c>
      <c r="D10" s="21">
        <v>13629.8639</v>
      </c>
      <c r="E10" s="21">
        <v>237159.63185999999</v>
      </c>
      <c r="F10" s="21"/>
      <c r="G10" s="21">
        <v>50000</v>
      </c>
      <c r="H10" s="21">
        <v>10000</v>
      </c>
      <c r="I10" s="21">
        <v>20</v>
      </c>
      <c r="J10" s="21">
        <v>50000</v>
      </c>
      <c r="K10" s="21">
        <v>23629.8639</v>
      </c>
      <c r="L10" s="21">
        <v>47.2597278</v>
      </c>
      <c r="M10" s="19" t="s">
        <v>42</v>
      </c>
      <c r="N10" s="19" t="s">
        <v>17</v>
      </c>
      <c r="O10" s="19" t="s">
        <v>22</v>
      </c>
      <c r="P10" s="19" t="s">
        <v>27</v>
      </c>
    </row>
    <row r="11" spans="1:16" x14ac:dyDescent="0.8">
      <c r="A11" s="19" t="s">
        <v>43</v>
      </c>
      <c r="B11" s="19" t="s">
        <v>44</v>
      </c>
      <c r="C11" s="20">
        <v>44448</v>
      </c>
      <c r="D11" s="21">
        <v>7777.78</v>
      </c>
      <c r="E11" s="21">
        <v>112000.03199999999</v>
      </c>
      <c r="F11" s="21">
        <v>44.000000000000007</v>
      </c>
      <c r="G11" s="21">
        <v>77777.78</v>
      </c>
      <c r="H11" s="21">
        <v>0</v>
      </c>
      <c r="I11" s="21">
        <v>0</v>
      </c>
      <c r="J11" s="21">
        <v>77777.78</v>
      </c>
      <c r="K11" s="21">
        <v>7777.78</v>
      </c>
      <c r="L11" s="21">
        <v>10.000002571428498</v>
      </c>
      <c r="M11" s="19" t="s">
        <v>32</v>
      </c>
      <c r="N11" s="19" t="s">
        <v>33</v>
      </c>
      <c r="O11" s="19" t="s">
        <v>45</v>
      </c>
      <c r="P11" s="19" t="s">
        <v>46</v>
      </c>
    </row>
    <row r="12" spans="1:16" x14ac:dyDescent="0.8">
      <c r="A12" s="19" t="s">
        <v>47</v>
      </c>
      <c r="B12" s="19" t="s">
        <v>48</v>
      </c>
      <c r="C12" s="20">
        <v>44448</v>
      </c>
      <c r="D12" s="21">
        <v>2413.3915999999999</v>
      </c>
      <c r="E12" s="21">
        <v>118232.05448400001</v>
      </c>
      <c r="F12" s="21">
        <v>28.58267716535433</v>
      </c>
      <c r="G12" s="21">
        <v>10580</v>
      </c>
      <c r="H12" s="21">
        <v>0</v>
      </c>
      <c r="I12" s="21">
        <v>0</v>
      </c>
      <c r="J12" s="21">
        <v>10580</v>
      </c>
      <c r="K12" s="21">
        <v>2413.3915999999999</v>
      </c>
      <c r="L12" s="21">
        <v>22.810884688090738</v>
      </c>
      <c r="M12" s="19" t="s">
        <v>32</v>
      </c>
      <c r="N12" s="19" t="s">
        <v>33</v>
      </c>
      <c r="O12" s="19" t="s">
        <v>22</v>
      </c>
      <c r="P12" s="19" t="s">
        <v>49</v>
      </c>
    </row>
    <row r="13" spans="1:16" x14ac:dyDescent="0.8">
      <c r="A13" s="19" t="s">
        <v>50</v>
      </c>
      <c r="B13" s="19" t="s">
        <v>51</v>
      </c>
      <c r="C13" s="20">
        <v>44448</v>
      </c>
      <c r="D13" s="21">
        <v>72.769400000000005</v>
      </c>
      <c r="E13" s="21">
        <v>2722.3032539999999</v>
      </c>
      <c r="F13" s="21">
        <v>126.86476652516679</v>
      </c>
      <c r="G13" s="21">
        <v>8104</v>
      </c>
      <c r="H13" s="21">
        <v>1649.3306</v>
      </c>
      <c r="I13" s="21">
        <v>20.352055774925962</v>
      </c>
      <c r="J13" s="21">
        <v>8104</v>
      </c>
      <c r="K13" s="21">
        <v>1722.1</v>
      </c>
      <c r="L13" s="21">
        <v>21.25</v>
      </c>
      <c r="M13" s="19" t="s">
        <v>32</v>
      </c>
      <c r="N13" s="19" t="s">
        <v>17</v>
      </c>
      <c r="O13" s="19" t="s">
        <v>22</v>
      </c>
      <c r="P13" s="19" t="s">
        <v>37</v>
      </c>
    </row>
    <row r="14" spans="1:16" x14ac:dyDescent="0.8">
      <c r="A14" s="19" t="s">
        <v>52</v>
      </c>
      <c r="B14" s="19" t="s">
        <v>53</v>
      </c>
      <c r="C14" s="20">
        <v>44448</v>
      </c>
      <c r="D14" s="21">
        <v>7897.875</v>
      </c>
      <c r="E14" s="21">
        <v>427906.86749999999</v>
      </c>
      <c r="F14" s="21"/>
      <c r="G14" s="21">
        <v>20000</v>
      </c>
      <c r="H14" s="21">
        <v>4750</v>
      </c>
      <c r="I14" s="21">
        <v>23.75</v>
      </c>
      <c r="J14" s="21">
        <v>20000</v>
      </c>
      <c r="K14" s="21">
        <v>12647.875</v>
      </c>
      <c r="L14" s="21">
        <v>63.239375000000003</v>
      </c>
      <c r="M14" s="19" t="s">
        <v>42</v>
      </c>
      <c r="N14" s="19" t="s">
        <v>17</v>
      </c>
      <c r="O14" s="19" t="s">
        <v>22</v>
      </c>
      <c r="P14" s="19" t="s">
        <v>19</v>
      </c>
    </row>
    <row r="15" spans="1:16" x14ac:dyDescent="0.8">
      <c r="A15" s="19" t="s">
        <v>54</v>
      </c>
      <c r="B15" s="19" t="s">
        <v>55</v>
      </c>
      <c r="C15" s="20">
        <v>44448</v>
      </c>
      <c r="D15" s="21">
        <v>180.37129999999999</v>
      </c>
      <c r="E15" s="21">
        <v>3787.7972999999997</v>
      </c>
      <c r="F15" s="21">
        <v>107.92079207920793</v>
      </c>
      <c r="G15" s="21">
        <v>42570</v>
      </c>
      <c r="H15" s="21">
        <v>3438.0787</v>
      </c>
      <c r="I15" s="21">
        <v>8.0762948085506228</v>
      </c>
      <c r="J15" s="21">
        <v>42570</v>
      </c>
      <c r="K15" s="21">
        <v>3618.45</v>
      </c>
      <c r="L15" s="21">
        <v>8.5</v>
      </c>
      <c r="M15" s="19" t="s">
        <v>32</v>
      </c>
      <c r="N15" s="19" t="s">
        <v>17</v>
      </c>
      <c r="O15" s="19" t="s">
        <v>22</v>
      </c>
      <c r="P15" s="19" t="s">
        <v>37</v>
      </c>
    </row>
    <row r="17" spans="1:16" x14ac:dyDescent="0.8">
      <c r="A17" s="3"/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</sheetData>
  <mergeCells count="2">
    <mergeCell ref="J1:L1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6AAC-DB74-48C4-9918-3F213EE13866}">
  <dimension ref="A1:I14"/>
  <sheetViews>
    <sheetView workbookViewId="0">
      <selection activeCell="I3" sqref="A2:I3"/>
    </sheetView>
  </sheetViews>
  <sheetFormatPr defaultRowHeight="16" x14ac:dyDescent="0.8"/>
  <cols>
    <col min="1" max="1" width="4.375" style="1" bestFit="1" customWidth="1"/>
    <col min="2" max="2" width="8.875" bestFit="1" customWidth="1"/>
    <col min="3" max="3" width="9.7890625" bestFit="1" customWidth="1"/>
    <col min="4" max="5" width="13.83203125" bestFit="1" customWidth="1"/>
    <col min="6" max="6" width="27.375" bestFit="1" customWidth="1"/>
    <col min="7" max="7" width="21.375" bestFit="1" customWidth="1"/>
    <col min="8" max="8" width="28.2890625" bestFit="1" customWidth="1"/>
    <col min="9" max="9" width="8.20703125" bestFit="1" customWidth="1"/>
  </cols>
  <sheetData>
    <row r="1" spans="1:9" x14ac:dyDescent="0.8">
      <c r="A1" s="4" t="s">
        <v>56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 x14ac:dyDescent="0.8">
      <c r="A2" s="5">
        <v>1</v>
      </c>
      <c r="B2" s="5" t="s">
        <v>14</v>
      </c>
      <c r="C2" s="5" t="s">
        <v>15</v>
      </c>
      <c r="D2" s="6">
        <v>14292.063399999999</v>
      </c>
      <c r="E2" s="6">
        <v>111478.09451999998</v>
      </c>
      <c r="F2" s="5" t="s">
        <v>16</v>
      </c>
      <c r="G2" s="5" t="s">
        <v>17</v>
      </c>
      <c r="H2" s="5" t="s">
        <v>18</v>
      </c>
      <c r="I2" s="5" t="s">
        <v>19</v>
      </c>
    </row>
    <row r="3" spans="1:9" x14ac:dyDescent="0.8">
      <c r="A3" s="7">
        <v>2</v>
      </c>
      <c r="B3" s="7" t="s">
        <v>20</v>
      </c>
      <c r="C3" s="7" t="s">
        <v>21</v>
      </c>
      <c r="D3" s="8">
        <v>22693.995999999999</v>
      </c>
      <c r="E3" s="8">
        <v>138206.43563999998</v>
      </c>
      <c r="F3" s="7" t="s">
        <v>16</v>
      </c>
      <c r="G3" s="7" t="s">
        <v>17</v>
      </c>
      <c r="H3" s="7" t="s">
        <v>22</v>
      </c>
      <c r="I3" s="7" t="s">
        <v>23</v>
      </c>
    </row>
    <row r="4" spans="1:9" x14ac:dyDescent="0.8">
      <c r="A4" s="5">
        <v>3</v>
      </c>
      <c r="B4" s="5" t="s">
        <v>24</v>
      </c>
      <c r="C4" s="5" t="s">
        <v>25</v>
      </c>
      <c r="D4" s="6">
        <v>151.47999999999999</v>
      </c>
      <c r="E4" s="6">
        <v>3437.0812000000001</v>
      </c>
      <c r="F4" s="5" t="s">
        <v>26</v>
      </c>
      <c r="G4" s="5" t="s">
        <v>17</v>
      </c>
      <c r="H4" s="5" t="s">
        <v>22</v>
      </c>
      <c r="I4" s="5" t="s">
        <v>27</v>
      </c>
    </row>
    <row r="5" spans="1:9" x14ac:dyDescent="0.8">
      <c r="A5" s="7">
        <v>4</v>
      </c>
      <c r="B5" s="7" t="s">
        <v>28</v>
      </c>
      <c r="C5" s="7" t="s">
        <v>29</v>
      </c>
      <c r="D5" s="8">
        <v>26.905200000000001</v>
      </c>
      <c r="E5" s="8">
        <v>944.37252000000001</v>
      </c>
      <c r="F5" s="7" t="s">
        <v>26</v>
      </c>
      <c r="G5" s="7" t="s">
        <v>17</v>
      </c>
      <c r="H5" s="7" t="s">
        <v>22</v>
      </c>
      <c r="I5" s="7" t="s">
        <v>19</v>
      </c>
    </row>
    <row r="6" spans="1:9" x14ac:dyDescent="0.8">
      <c r="A6" s="5">
        <v>5</v>
      </c>
      <c r="B6" s="5" t="s">
        <v>30</v>
      </c>
      <c r="C6" s="5" t="s">
        <v>31</v>
      </c>
      <c r="D6" s="6">
        <v>2589.0054</v>
      </c>
      <c r="E6" s="6">
        <v>65734.847106000001</v>
      </c>
      <c r="F6" s="5" t="s">
        <v>32</v>
      </c>
      <c r="G6" s="5" t="s">
        <v>33</v>
      </c>
      <c r="H6" s="5" t="s">
        <v>22</v>
      </c>
      <c r="I6" s="5" t="s">
        <v>27</v>
      </c>
    </row>
    <row r="7" spans="1:9" x14ac:dyDescent="0.8">
      <c r="A7" s="7">
        <v>6</v>
      </c>
      <c r="B7" s="7" t="s">
        <v>34</v>
      </c>
      <c r="C7" s="7" t="s">
        <v>35</v>
      </c>
      <c r="D7" s="8">
        <v>9573.7209000000003</v>
      </c>
      <c r="E7" s="8">
        <v>130202.60424</v>
      </c>
      <c r="F7" s="7" t="s">
        <v>32</v>
      </c>
      <c r="G7" s="7" t="s">
        <v>33</v>
      </c>
      <c r="H7" s="7" t="s">
        <v>36</v>
      </c>
      <c r="I7" s="7" t="s">
        <v>37</v>
      </c>
    </row>
    <row r="8" spans="1:9" x14ac:dyDescent="0.8">
      <c r="A8" s="5">
        <v>7</v>
      </c>
      <c r="B8" s="5" t="s">
        <v>38</v>
      </c>
      <c r="C8" s="5" t="s">
        <v>39</v>
      </c>
      <c r="D8" s="6">
        <v>1640.1343999999999</v>
      </c>
      <c r="E8" s="6">
        <v>63883.234880000004</v>
      </c>
      <c r="F8" s="5" t="s">
        <v>16</v>
      </c>
      <c r="G8" s="5" t="s">
        <v>17</v>
      </c>
      <c r="H8" s="5" t="s">
        <v>22</v>
      </c>
      <c r="I8" s="5" t="s">
        <v>37</v>
      </c>
    </row>
    <row r="9" spans="1:9" x14ac:dyDescent="0.8">
      <c r="A9" s="7">
        <v>8</v>
      </c>
      <c r="B9" s="7" t="s">
        <v>40</v>
      </c>
      <c r="C9" s="7" t="s">
        <v>41</v>
      </c>
      <c r="D9" s="8">
        <v>13629.8639</v>
      </c>
      <c r="E9" s="8">
        <v>237159.63185999999</v>
      </c>
      <c r="F9" s="7" t="s">
        <v>42</v>
      </c>
      <c r="G9" s="7" t="s">
        <v>17</v>
      </c>
      <c r="H9" s="7" t="s">
        <v>22</v>
      </c>
      <c r="I9" s="7" t="s">
        <v>27</v>
      </c>
    </row>
    <row r="10" spans="1:9" x14ac:dyDescent="0.8">
      <c r="A10" s="5">
        <v>9</v>
      </c>
      <c r="B10" s="5" t="s">
        <v>43</v>
      </c>
      <c r="C10" s="5" t="s">
        <v>44</v>
      </c>
      <c r="D10" s="6">
        <v>7777.78</v>
      </c>
      <c r="E10" s="6">
        <v>112000.03199999999</v>
      </c>
      <c r="F10" s="5" t="s">
        <v>32</v>
      </c>
      <c r="G10" s="5" t="s">
        <v>33</v>
      </c>
      <c r="H10" s="5" t="s">
        <v>45</v>
      </c>
      <c r="I10" s="5" t="s">
        <v>46</v>
      </c>
    </row>
    <row r="11" spans="1:9" x14ac:dyDescent="0.8">
      <c r="A11" s="7">
        <v>10</v>
      </c>
      <c r="B11" s="7" t="s">
        <v>47</v>
      </c>
      <c r="C11" s="7" t="s">
        <v>48</v>
      </c>
      <c r="D11" s="8">
        <v>2413.3915999999999</v>
      </c>
      <c r="E11" s="8">
        <v>118232.05448400001</v>
      </c>
      <c r="F11" s="7" t="s">
        <v>32</v>
      </c>
      <c r="G11" s="7" t="s">
        <v>33</v>
      </c>
      <c r="H11" s="7" t="s">
        <v>22</v>
      </c>
      <c r="I11" s="7" t="s">
        <v>49</v>
      </c>
    </row>
    <row r="12" spans="1:9" x14ac:dyDescent="0.8">
      <c r="A12" s="5">
        <v>11</v>
      </c>
      <c r="B12" s="5" t="s">
        <v>50</v>
      </c>
      <c r="C12" s="5" t="s">
        <v>51</v>
      </c>
      <c r="D12" s="6">
        <v>72.769400000000005</v>
      </c>
      <c r="E12" s="6">
        <v>2722.3032539999999</v>
      </c>
      <c r="F12" s="5" t="s">
        <v>32</v>
      </c>
      <c r="G12" s="5" t="s">
        <v>17</v>
      </c>
      <c r="H12" s="5" t="s">
        <v>22</v>
      </c>
      <c r="I12" s="5" t="s">
        <v>37</v>
      </c>
    </row>
    <row r="13" spans="1:9" x14ac:dyDescent="0.8">
      <c r="A13" s="7">
        <v>12</v>
      </c>
      <c r="B13" s="7" t="s">
        <v>52</v>
      </c>
      <c r="C13" s="7" t="s">
        <v>53</v>
      </c>
      <c r="D13" s="8">
        <v>7897.875</v>
      </c>
      <c r="E13" s="8">
        <v>427906.86749999999</v>
      </c>
      <c r="F13" s="7" t="s">
        <v>42</v>
      </c>
      <c r="G13" s="7" t="s">
        <v>17</v>
      </c>
      <c r="H13" s="7" t="s">
        <v>22</v>
      </c>
      <c r="I13" s="7" t="s">
        <v>19</v>
      </c>
    </row>
    <row r="14" spans="1:9" x14ac:dyDescent="0.8">
      <c r="A14" s="5">
        <v>13</v>
      </c>
      <c r="B14" s="5" t="s">
        <v>54</v>
      </c>
      <c r="C14" s="5" t="s">
        <v>55</v>
      </c>
      <c r="D14" s="6">
        <v>180.37129999999999</v>
      </c>
      <c r="E14" s="6">
        <v>3787.7972999999997</v>
      </c>
      <c r="F14" s="5" t="s">
        <v>32</v>
      </c>
      <c r="G14" s="5" t="s">
        <v>17</v>
      </c>
      <c r="H14" s="5" t="s">
        <v>22</v>
      </c>
      <c r="I14" s="5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C2E8-C591-4ED9-B6B7-BBBB06E4873D}">
  <dimension ref="A1:S17"/>
  <sheetViews>
    <sheetView zoomScale="70" zoomScaleNormal="70" workbookViewId="0">
      <selection activeCell="C28" sqref="C28"/>
    </sheetView>
  </sheetViews>
  <sheetFormatPr defaultRowHeight="16" x14ac:dyDescent="0.8"/>
  <cols>
    <col min="1" max="2" width="4.625" style="10" bestFit="1" customWidth="1"/>
    <col min="3" max="3" width="8.625" style="10" bestFit="1" customWidth="1"/>
    <col min="4" max="4" width="4.625" style="10" bestFit="1" customWidth="1"/>
    <col min="5" max="7" width="8.625" style="10" bestFit="1" customWidth="1"/>
    <col min="10" max="10" width="9.7890625" bestFit="1" customWidth="1"/>
    <col min="11" max="12" width="10.1640625" bestFit="1" customWidth="1"/>
    <col min="16" max="16" width="27.375" bestFit="1" customWidth="1"/>
    <col min="17" max="17" width="15.33203125" bestFit="1" customWidth="1"/>
    <col min="18" max="18" width="27.375" bestFit="1" customWidth="1"/>
    <col min="19" max="20" width="17.20703125" bestFit="1" customWidth="1"/>
  </cols>
  <sheetData>
    <row r="1" spans="1:19" ht="16.25" x14ac:dyDescent="0.8">
      <c r="A1" s="12" t="s">
        <v>57</v>
      </c>
      <c r="B1" s="12" t="s">
        <v>37</v>
      </c>
      <c r="C1" s="12" t="s">
        <v>19</v>
      </c>
      <c r="D1" s="12" t="s">
        <v>27</v>
      </c>
      <c r="E1" s="12" t="s">
        <v>49</v>
      </c>
      <c r="F1" s="12" t="s">
        <v>46</v>
      </c>
      <c r="G1" s="12" t="s">
        <v>23</v>
      </c>
      <c r="P1" s="13" t="s">
        <v>59</v>
      </c>
      <c r="Q1" s="13" t="s">
        <v>58</v>
      </c>
      <c r="R1" s="9" t="s">
        <v>58</v>
      </c>
    </row>
    <row r="2" spans="1:19" ht="16.25" x14ac:dyDescent="0.8">
      <c r="A2" s="12" t="s">
        <v>58</v>
      </c>
      <c r="B2" s="11">
        <v>4</v>
      </c>
      <c r="C2" s="11">
        <v>3</v>
      </c>
      <c r="D2" s="11">
        <v>3</v>
      </c>
      <c r="E2" s="11">
        <v>1</v>
      </c>
      <c r="F2" s="11">
        <v>1</v>
      </c>
      <c r="G2" s="11">
        <v>1</v>
      </c>
      <c r="P2" s="14" t="s">
        <v>16</v>
      </c>
      <c r="Q2" s="13">
        <v>3</v>
      </c>
      <c r="R2" s="15">
        <f>Q2/SUM(Q2:Q5)</f>
        <v>0.23076923076923078</v>
      </c>
    </row>
    <row r="3" spans="1:19" ht="16.25" x14ac:dyDescent="0.8">
      <c r="P3" s="14" t="s">
        <v>26</v>
      </c>
      <c r="Q3" s="13">
        <v>2</v>
      </c>
      <c r="R3" s="15">
        <f>Q3/SUM(Q2:Q5)</f>
        <v>0.15384615384615385</v>
      </c>
    </row>
    <row r="4" spans="1:19" ht="16.25" x14ac:dyDescent="0.8">
      <c r="J4" s="17" t="s">
        <v>2</v>
      </c>
      <c r="K4" s="17" t="s">
        <v>7</v>
      </c>
      <c r="L4" s="17" t="s">
        <v>8</v>
      </c>
      <c r="M4" s="22" t="s">
        <v>62</v>
      </c>
      <c r="O4" s="9"/>
      <c r="P4" s="14" t="s">
        <v>32</v>
      </c>
      <c r="Q4" s="13">
        <v>6</v>
      </c>
      <c r="R4" s="15">
        <f>Q4/SUM(Q2:Q5)</f>
        <v>0.46153846153846156</v>
      </c>
      <c r="S4" s="2"/>
    </row>
    <row r="5" spans="1:19" ht="16.25" x14ac:dyDescent="0.8">
      <c r="I5" s="9"/>
      <c r="J5" s="19" t="s">
        <v>15</v>
      </c>
      <c r="K5" s="21">
        <v>95666.506599999993</v>
      </c>
      <c r="L5" s="21">
        <v>95598.589800000002</v>
      </c>
      <c r="M5" s="24">
        <f>L5/K5</f>
        <v>0.99929006710484403</v>
      </c>
      <c r="O5" s="9"/>
      <c r="P5" s="14" t="s">
        <v>42</v>
      </c>
      <c r="Q5" s="13">
        <v>2</v>
      </c>
      <c r="R5" s="15">
        <f>Q5/SUM(Q2:Q5)</f>
        <v>0.15384615384615385</v>
      </c>
    </row>
    <row r="6" spans="1:19" x14ac:dyDescent="0.8">
      <c r="I6" s="9"/>
      <c r="J6" s="19" t="s">
        <v>21</v>
      </c>
      <c r="K6" s="21">
        <v>120601.7542</v>
      </c>
      <c r="L6" s="21">
        <v>118390.3077</v>
      </c>
      <c r="M6" s="24">
        <f t="shared" ref="M6:M17" si="0">L6/K6</f>
        <v>0.98166323106434561</v>
      </c>
    </row>
    <row r="7" spans="1:19" x14ac:dyDescent="0.8">
      <c r="I7" s="9"/>
      <c r="J7" s="19" t="s">
        <v>25</v>
      </c>
      <c r="K7" s="21">
        <v>39113.019999999997</v>
      </c>
      <c r="L7" s="21">
        <v>27344.176200000002</v>
      </c>
      <c r="M7" s="24">
        <f t="shared" si="0"/>
        <v>0.69910674757408153</v>
      </c>
    </row>
    <row r="8" spans="1:19" x14ac:dyDescent="0.8">
      <c r="I8" s="9"/>
      <c r="J8" s="19" t="s">
        <v>29</v>
      </c>
      <c r="K8" s="21">
        <v>13865.086300000001</v>
      </c>
      <c r="L8" s="21">
        <v>10675.018599999999</v>
      </c>
      <c r="M8" s="24">
        <f t="shared" si="0"/>
        <v>0.76992081902872822</v>
      </c>
    </row>
    <row r="9" spans="1:19" x14ac:dyDescent="0.8">
      <c r="I9" s="9"/>
      <c r="J9" s="19" t="s">
        <v>31</v>
      </c>
      <c r="K9" s="21">
        <v>10920</v>
      </c>
      <c r="L9" s="21">
        <v>2589.0054</v>
      </c>
      <c r="M9" s="24">
        <f t="shared" si="0"/>
        <v>0.2370884065934066</v>
      </c>
    </row>
    <row r="10" spans="1:19" x14ac:dyDescent="0.8">
      <c r="I10" s="9"/>
      <c r="J10" s="19" t="s">
        <v>35</v>
      </c>
      <c r="K10" s="21">
        <v>51227.424500000001</v>
      </c>
      <c r="L10" s="21">
        <v>9573.7209000000003</v>
      </c>
      <c r="M10" s="24">
        <f t="shared" si="0"/>
        <v>0.18688663335007208</v>
      </c>
    </row>
    <row r="11" spans="1:19" x14ac:dyDescent="0.8">
      <c r="I11" s="9"/>
      <c r="J11" s="19" t="s">
        <v>39</v>
      </c>
      <c r="K11" s="21">
        <v>12070.134400000001</v>
      </c>
      <c r="L11" s="21">
        <v>12070.134400000001</v>
      </c>
      <c r="M11" s="24">
        <f t="shared" si="0"/>
        <v>1</v>
      </c>
    </row>
    <row r="12" spans="1:19" x14ac:dyDescent="0.8">
      <c r="J12" s="19" t="s">
        <v>41</v>
      </c>
      <c r="K12" s="21">
        <v>50000</v>
      </c>
      <c r="L12" s="21">
        <v>23629.8639</v>
      </c>
      <c r="M12" s="24">
        <f t="shared" si="0"/>
        <v>0.47259727800000001</v>
      </c>
    </row>
    <row r="13" spans="1:19" x14ac:dyDescent="0.8">
      <c r="J13" s="19" t="s">
        <v>44</v>
      </c>
      <c r="K13" s="21">
        <v>77777.78</v>
      </c>
      <c r="L13" s="21">
        <v>7777.78</v>
      </c>
      <c r="M13" s="24">
        <f t="shared" si="0"/>
        <v>0.10000002571428498</v>
      </c>
    </row>
    <row r="14" spans="1:19" x14ac:dyDescent="0.8">
      <c r="J14" s="19" t="s">
        <v>48</v>
      </c>
      <c r="K14" s="21">
        <v>10580</v>
      </c>
      <c r="L14" s="21">
        <v>2413.3915999999999</v>
      </c>
      <c r="M14" s="24">
        <f t="shared" si="0"/>
        <v>0.22810884688090738</v>
      </c>
    </row>
    <row r="15" spans="1:19" x14ac:dyDescent="0.8">
      <c r="J15" s="19" t="s">
        <v>51</v>
      </c>
      <c r="K15" s="21">
        <v>8104</v>
      </c>
      <c r="L15" s="21">
        <v>1722.1</v>
      </c>
      <c r="M15" s="24">
        <f t="shared" si="0"/>
        <v>0.21249999999999999</v>
      </c>
    </row>
    <row r="16" spans="1:19" x14ac:dyDescent="0.8">
      <c r="J16" s="19" t="s">
        <v>53</v>
      </c>
      <c r="K16" s="21">
        <v>20000</v>
      </c>
      <c r="L16" s="21">
        <v>12647.875</v>
      </c>
      <c r="M16" s="24">
        <f t="shared" si="0"/>
        <v>0.63239374999999998</v>
      </c>
    </row>
    <row r="17" spans="10:13" x14ac:dyDescent="0.8">
      <c r="J17" s="19" t="s">
        <v>55</v>
      </c>
      <c r="K17" s="21">
        <v>42570</v>
      </c>
      <c r="L17" s="21">
        <v>3618.45</v>
      </c>
      <c r="M17" s="24">
        <f t="shared" si="0"/>
        <v>8.4999999999999992E-2</v>
      </c>
    </row>
  </sheetData>
  <sortState xmlns:xlrd2="http://schemas.microsoft.com/office/spreadsheetml/2017/richdata2" ref="I6:J11">
    <sortCondition descending="1" ref="J5:J1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6BFD-8ABF-43EE-AF13-D005950EE2FA}">
  <dimension ref="C1:E11"/>
  <sheetViews>
    <sheetView workbookViewId="0">
      <selection activeCell="C2" sqref="C2:E3"/>
    </sheetView>
  </sheetViews>
  <sheetFormatPr defaultRowHeight="16" x14ac:dyDescent="0.8"/>
  <cols>
    <col min="3" max="3" width="26.45703125" bestFit="1" customWidth="1"/>
    <col min="4" max="4" width="15.6640625" bestFit="1" customWidth="1"/>
    <col min="5" max="5" width="10" bestFit="1" customWidth="1"/>
  </cols>
  <sheetData>
    <row r="1" spans="3:5" x14ac:dyDescent="0.8">
      <c r="C1" s="25" t="s">
        <v>65</v>
      </c>
      <c r="D1" s="25" t="s">
        <v>63</v>
      </c>
      <c r="E1" s="25" t="s">
        <v>64</v>
      </c>
    </row>
    <row r="2" spans="3:5" x14ac:dyDescent="0.8">
      <c r="C2" s="26" t="s">
        <v>66</v>
      </c>
      <c r="D2" s="26">
        <v>2063.3000000000002</v>
      </c>
      <c r="E2" s="26">
        <v>19.5</v>
      </c>
    </row>
    <row r="3" spans="3:5" x14ac:dyDescent="0.8">
      <c r="C3" s="27" t="s">
        <v>67</v>
      </c>
      <c r="D3" s="27">
        <v>1375</v>
      </c>
      <c r="E3" s="27">
        <v>13</v>
      </c>
    </row>
    <row r="4" spans="3:5" x14ac:dyDescent="0.8">
      <c r="C4" s="26" t="s">
        <v>68</v>
      </c>
      <c r="D4" s="26">
        <v>500</v>
      </c>
      <c r="E4" s="26">
        <v>4.7300000000000004</v>
      </c>
    </row>
    <row r="5" spans="3:5" x14ac:dyDescent="0.8">
      <c r="C5" s="27" t="s">
        <v>69</v>
      </c>
      <c r="D5" s="27">
        <v>430</v>
      </c>
      <c r="E5" s="27">
        <v>4.0599999999999996</v>
      </c>
    </row>
    <row r="6" spans="3:5" x14ac:dyDescent="0.8">
      <c r="C6" s="26" t="s">
        <v>70</v>
      </c>
      <c r="D6" s="26">
        <v>395.8</v>
      </c>
      <c r="E6" s="26">
        <v>3.74</v>
      </c>
    </row>
    <row r="7" spans="3:5" x14ac:dyDescent="0.8">
      <c r="C7" s="27" t="s">
        <v>71</v>
      </c>
      <c r="D7" s="27">
        <v>360</v>
      </c>
      <c r="E7" s="27">
        <v>3.4</v>
      </c>
    </row>
    <row r="8" spans="3:5" x14ac:dyDescent="0.8">
      <c r="C8" s="26" t="s">
        <v>72</v>
      </c>
      <c r="D8" s="26">
        <v>358.1</v>
      </c>
      <c r="E8" s="26">
        <v>3.38</v>
      </c>
    </row>
    <row r="9" spans="3:5" x14ac:dyDescent="0.8">
      <c r="C9" s="27" t="s">
        <v>73</v>
      </c>
      <c r="D9" s="27">
        <v>350</v>
      </c>
      <c r="E9" s="27">
        <v>3.31</v>
      </c>
    </row>
    <row r="10" spans="3:5" x14ac:dyDescent="0.8">
      <c r="C10" s="26" t="s">
        <v>74</v>
      </c>
      <c r="D10" s="26">
        <v>345.8</v>
      </c>
      <c r="E10" s="26">
        <v>3.27</v>
      </c>
    </row>
    <row r="11" spans="3:5" x14ac:dyDescent="0.8">
      <c r="C11" s="27" t="s">
        <v>75</v>
      </c>
      <c r="D11" s="27">
        <v>250</v>
      </c>
      <c r="E11" s="27">
        <v>2.36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553C-E166-4E5A-AA20-10F0FB15A64C}">
  <dimension ref="A1:C11"/>
  <sheetViews>
    <sheetView workbookViewId="0">
      <selection activeCell="A15" sqref="A15"/>
    </sheetView>
  </sheetViews>
  <sheetFormatPr defaultRowHeight="16" x14ac:dyDescent="0.8"/>
  <cols>
    <col min="1" max="1" width="66.2890625" bestFit="1" customWidth="1"/>
    <col min="2" max="2" width="11.9140625" bestFit="1" customWidth="1"/>
    <col min="3" max="3" width="14.7890625" bestFit="1" customWidth="1"/>
  </cols>
  <sheetData>
    <row r="1" spans="1:3" x14ac:dyDescent="0.8">
      <c r="A1" s="25" t="s">
        <v>65</v>
      </c>
      <c r="B1" s="25" t="s">
        <v>86</v>
      </c>
      <c r="C1" s="25" t="s">
        <v>87</v>
      </c>
    </row>
    <row r="2" spans="1:3" x14ac:dyDescent="0.8">
      <c r="A2" s="26" t="s">
        <v>76</v>
      </c>
      <c r="B2" s="26">
        <v>39095550</v>
      </c>
      <c r="C2" s="26">
        <v>19.55</v>
      </c>
    </row>
    <row r="3" spans="1:3" x14ac:dyDescent="0.8">
      <c r="A3" s="27" t="s">
        <v>77</v>
      </c>
      <c r="B3" s="27">
        <v>18085050</v>
      </c>
      <c r="C3" s="27">
        <v>9.0399999999999991</v>
      </c>
    </row>
    <row r="4" spans="1:3" x14ac:dyDescent="0.8">
      <c r="A4" s="26" t="s">
        <v>78</v>
      </c>
      <c r="B4" s="26">
        <v>14291250</v>
      </c>
      <c r="C4" s="26">
        <v>7.15</v>
      </c>
    </row>
    <row r="5" spans="1:3" x14ac:dyDescent="0.8">
      <c r="A5" s="27" t="s">
        <v>79</v>
      </c>
      <c r="B5" s="27">
        <v>12234000</v>
      </c>
      <c r="C5" s="27">
        <v>6.12</v>
      </c>
    </row>
    <row r="6" spans="1:3" x14ac:dyDescent="0.8">
      <c r="A6" s="26" t="s">
        <v>80</v>
      </c>
      <c r="B6" s="26">
        <v>10765950</v>
      </c>
      <c r="C6" s="26">
        <v>5.38</v>
      </c>
    </row>
    <row r="7" spans="1:3" x14ac:dyDescent="0.8">
      <c r="A7" s="27" t="s">
        <v>81</v>
      </c>
      <c r="B7" s="27">
        <v>5319150</v>
      </c>
      <c r="C7" s="27">
        <v>2.66</v>
      </c>
    </row>
    <row r="8" spans="1:3" x14ac:dyDescent="0.8">
      <c r="A8" s="26" t="s">
        <v>82</v>
      </c>
      <c r="B8" s="26">
        <v>4893600</v>
      </c>
      <c r="C8" s="26">
        <v>2.4500000000000002</v>
      </c>
    </row>
    <row r="9" spans="1:3" x14ac:dyDescent="0.8">
      <c r="A9" s="27" t="s">
        <v>83</v>
      </c>
      <c r="B9" s="27">
        <v>4202100</v>
      </c>
      <c r="C9" s="27">
        <v>2.1</v>
      </c>
    </row>
    <row r="10" spans="1:3" x14ac:dyDescent="0.8">
      <c r="A10" s="26" t="s">
        <v>84</v>
      </c>
      <c r="B10" s="26">
        <v>3852750</v>
      </c>
      <c r="C10" s="26">
        <v>1.93</v>
      </c>
    </row>
    <row r="11" spans="1:3" x14ac:dyDescent="0.8">
      <c r="A11" s="27" t="s">
        <v>85</v>
      </c>
      <c r="B11" s="27">
        <v>3670200</v>
      </c>
      <c r="C11" s="2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聚合分析</vt:lpstr>
      <vt:lpstr>6880911.SH</vt:lpstr>
      <vt:lpstr>688559.SH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Zhiyi wang</cp:lastModifiedBy>
  <dcterms:modified xsi:type="dcterms:W3CDTF">2021-09-30T07:49:51Z</dcterms:modified>
</cp:coreProperties>
</file>