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hystech\LABS\5\lab 5.4.2\"/>
    </mc:Choice>
  </mc:AlternateContent>
  <xr:revisionPtr revIDLastSave="0" documentId="13_ncr:1_{002696D9-EACF-4EA9-B3ED-DBAC3186588A}" xr6:coauthVersionLast="47" xr6:coauthVersionMax="47" xr10:uidLastSave="{00000000-0000-0000-0000-000000000000}"/>
  <bookViews>
    <workbookView xWindow="-98" yWindow="-98" windowWidth="21795" windowHeight="12975" xr2:uid="{5A4EF7DC-F7C8-4C18-961B-0EE5F956A095}"/>
  </bookViews>
  <sheets>
    <sheet name="Лист1" sheetId="1" r:id="rId1"/>
  </sheets>
  <definedNames>
    <definedName name="_xlchart.v1.0" hidden="1">Лист1!$G$19:$G$37</definedName>
    <definedName name="_xlchart.v1.1" hidden="1">Лист1!$H$19:$H$37</definedName>
    <definedName name="_xlchart.v1.2" hidden="1">Лист1!$G$19:$G$37</definedName>
    <definedName name="_xlchart.v1.3" hidden="1">Лист1!$H$19:$H$37</definedName>
    <definedName name="_xlchart.v1.4" hidden="1">Лист1!$G$19:$G$37</definedName>
    <definedName name="_xlchart.v1.5" hidden="1">Лист1!$H$19:$H$37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9" i="1"/>
  <c r="L37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6" i="1"/>
  <c r="I17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9" i="1"/>
</calcChain>
</file>

<file path=xl/sharedStrings.xml><?xml version="1.0" encoding="utf-8"?>
<sst xmlns="http://schemas.openxmlformats.org/spreadsheetml/2006/main" count="2" uniqueCount="2">
  <si>
    <t>N, 1/c</t>
  </si>
  <si>
    <t>ток, ампер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</si>
</sst>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N, 1/c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Лист1!$D$4:$D$24</c:f>
              <c:numCache>
                <c:formatCode>General</c:formatCode>
                <c:ptCount val="21"/>
                <c:pt idx="0">
                  <c:v>0.7</c:v>
                </c:pt>
                <c:pt idx="1">
                  <c:v>0.56200000000000006</c:v>
                </c:pt>
                <c:pt idx="6">
                  <c:v>2.024</c:v>
                </c:pt>
                <c:pt idx="7">
                  <c:v>3.7109999999999999</c:v>
                </c:pt>
                <c:pt idx="8">
                  <c:v>5.3860000000000001</c:v>
                </c:pt>
                <c:pt idx="9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3-443B-AA70-F1EABF82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92703"/>
        <c:axId val="1645281471"/>
      </c:scatterChart>
      <c:valAx>
        <c:axId val="164529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281471"/>
        <c:crosses val="autoZero"/>
        <c:crossBetween val="midCat"/>
      </c:valAx>
      <c:valAx>
        <c:axId val="16452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29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Лист1!$I$16:$I$37</c:f>
                <c:numCache>
                  <c:formatCode>General</c:formatCode>
                  <c:ptCount val="22"/>
                  <c:pt idx="0">
                    <c:v>0.15275252316519466</c:v>
                  </c:pt>
                  <c:pt idx="1">
                    <c:v>0.13686976778431872</c:v>
                  </c:pt>
                  <c:pt idx="2">
                    <c:v>0.14282856857085699</c:v>
                  </c:pt>
                  <c:pt idx="3">
                    <c:v>0.25974346318370872</c:v>
                  </c:pt>
                  <c:pt idx="4">
                    <c:v>0.35171010790137947</c:v>
                  </c:pt>
                  <c:pt idx="5">
                    <c:v>0.42371373984487848</c:v>
                  </c:pt>
                  <c:pt idx="6">
                    <c:v>0.49866488413228643</c:v>
                  </c:pt>
                  <c:pt idx="7">
                    <c:v>0.53569269797773666</c:v>
                  </c:pt>
                  <c:pt idx="8">
                    <c:v>0.56521382384604379</c:v>
                  </c:pt>
                  <c:pt idx="9">
                    <c:v>0.59710412268994872</c:v>
                  </c:pt>
                  <c:pt idx="10">
                    <c:v>0.57905094767213705</c:v>
                  </c:pt>
                  <c:pt idx="11">
                    <c:v>0.56521382384604379</c:v>
                  </c:pt>
                  <c:pt idx="12">
                    <c:v>0.5122499389946279</c:v>
                  </c:pt>
                  <c:pt idx="13">
                    <c:v>0.46224091842530196</c:v>
                  </c:pt>
                  <c:pt idx="14">
                    <c:v>0.36678785875943781</c:v>
                  </c:pt>
                  <c:pt idx="15">
                    <c:v>0.29080348461919547</c:v>
                  </c:pt>
                  <c:pt idx="16">
                    <c:v>0.23888630489558557</c:v>
                  </c:pt>
                  <c:pt idx="17">
                    <c:v>0.3201041497179733</c:v>
                  </c:pt>
                  <c:pt idx="18">
                    <c:v>0.59955539082445641</c:v>
                  </c:pt>
                  <c:pt idx="19">
                    <c:v>0.63300868872393845</c:v>
                  </c:pt>
                  <c:pt idx="20">
                    <c:v>0.53764920409749206</c:v>
                  </c:pt>
                  <c:pt idx="21">
                    <c:v>0.25974346318370872</c:v>
                  </c:pt>
                </c:numCache>
              </c:numRef>
            </c:plus>
            <c:minus>
              <c:numRef>
                <c:f>Лист1!$I$16:$I$37</c:f>
                <c:numCache>
                  <c:formatCode>General</c:formatCode>
                  <c:ptCount val="22"/>
                  <c:pt idx="0">
                    <c:v>0.15275252316519466</c:v>
                  </c:pt>
                  <c:pt idx="1">
                    <c:v>0.13686976778431872</c:v>
                  </c:pt>
                  <c:pt idx="2">
                    <c:v>0.14282856857085699</c:v>
                  </c:pt>
                  <c:pt idx="3">
                    <c:v>0.25974346318370872</c:v>
                  </c:pt>
                  <c:pt idx="4">
                    <c:v>0.35171010790137947</c:v>
                  </c:pt>
                  <c:pt idx="5">
                    <c:v>0.42371373984487848</c:v>
                  </c:pt>
                  <c:pt idx="6">
                    <c:v>0.49866488413228643</c:v>
                  </c:pt>
                  <c:pt idx="7">
                    <c:v>0.53569269797773666</c:v>
                  </c:pt>
                  <c:pt idx="8">
                    <c:v>0.56521382384604379</c:v>
                  </c:pt>
                  <c:pt idx="9">
                    <c:v>0.59710412268994872</c:v>
                  </c:pt>
                  <c:pt idx="10">
                    <c:v>0.57905094767213705</c:v>
                  </c:pt>
                  <c:pt idx="11">
                    <c:v>0.56521382384604379</c:v>
                  </c:pt>
                  <c:pt idx="12">
                    <c:v>0.5122499389946279</c:v>
                  </c:pt>
                  <c:pt idx="13">
                    <c:v>0.46224091842530196</c:v>
                  </c:pt>
                  <c:pt idx="14">
                    <c:v>0.36678785875943781</c:v>
                  </c:pt>
                  <c:pt idx="15">
                    <c:v>0.29080348461919547</c:v>
                  </c:pt>
                  <c:pt idx="16">
                    <c:v>0.23888630489558557</c:v>
                  </c:pt>
                  <c:pt idx="17">
                    <c:v>0.3201041497179733</c:v>
                  </c:pt>
                  <c:pt idx="18">
                    <c:v>0.59955539082445641</c:v>
                  </c:pt>
                  <c:pt idx="19">
                    <c:v>0.63300868872393845</c:v>
                  </c:pt>
                  <c:pt idx="20">
                    <c:v>0.53764920409749206</c:v>
                  </c:pt>
                  <c:pt idx="21">
                    <c:v>0.25974346318370872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Лист1!$G$16:$G$37</c:f>
              <c:numCache>
                <c:formatCode>General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4.3</c:v>
                </c:pt>
                <c:pt idx="20">
                  <c:v>4.4000000000000004</c:v>
                </c:pt>
                <c:pt idx="21">
                  <c:v>4.5999999999999996</c:v>
                </c:pt>
              </c:numCache>
            </c:numRef>
          </c:xVal>
          <c:yVal>
            <c:numRef>
              <c:f>Лист1!$H$16:$H$37</c:f>
              <c:numCache>
                <c:formatCode>General</c:formatCode>
                <c:ptCount val="22"/>
                <c:pt idx="0">
                  <c:v>0.7</c:v>
                </c:pt>
                <c:pt idx="1">
                  <c:v>0.56200000000000006</c:v>
                </c:pt>
                <c:pt idx="2">
                  <c:v>0.61199999999999999</c:v>
                </c:pt>
                <c:pt idx="3">
                  <c:v>2.024</c:v>
                </c:pt>
                <c:pt idx="4">
                  <c:v>3.7109999999999999</c:v>
                </c:pt>
                <c:pt idx="5">
                  <c:v>5.3860000000000001</c:v>
                </c:pt>
                <c:pt idx="6">
                  <c:v>7.46</c:v>
                </c:pt>
                <c:pt idx="7">
                  <c:v>8.609</c:v>
                </c:pt>
                <c:pt idx="8">
                  <c:v>9.5839999999999996</c:v>
                </c:pt>
                <c:pt idx="9">
                  <c:v>10.696</c:v>
                </c:pt>
                <c:pt idx="10">
                  <c:v>10.058999999999999</c:v>
                </c:pt>
                <c:pt idx="11">
                  <c:v>9.5839999999999996</c:v>
                </c:pt>
                <c:pt idx="12">
                  <c:v>7.8719999999999999</c:v>
                </c:pt>
                <c:pt idx="13">
                  <c:v>6.41</c:v>
                </c:pt>
                <c:pt idx="14">
                  <c:v>4.0359999999999996</c:v>
                </c:pt>
                <c:pt idx="15">
                  <c:v>2.5369999999999999</c:v>
                </c:pt>
                <c:pt idx="16">
                  <c:v>1.712</c:v>
                </c:pt>
                <c:pt idx="17">
                  <c:v>3.0739999999999998</c:v>
                </c:pt>
                <c:pt idx="18">
                  <c:v>10.784000000000001</c:v>
                </c:pt>
                <c:pt idx="19">
                  <c:v>12.021000000000001</c:v>
                </c:pt>
                <c:pt idx="20">
                  <c:v>8.6720000000000006</c:v>
                </c:pt>
                <c:pt idx="21">
                  <c:v>2.024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0-47ED-9A87-81ED66B3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34991"/>
        <c:axId val="1384737903"/>
      </c:scatterChart>
      <c:valAx>
        <c:axId val="13847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737903"/>
        <c:crosses val="autoZero"/>
        <c:crossBetween val="midCat"/>
      </c:valAx>
      <c:valAx>
        <c:axId val="13847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1</a:t>
                </a:r>
                <a:r>
                  <a:rPr lang="en-US"/>
                  <a:t>/c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73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Ферми-Кюри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Лист1!$O$19:$O$37</c:f>
                <c:numCache>
                  <c:formatCode>General</c:formatCode>
                  <c:ptCount val="19"/>
                  <c:pt idx="0">
                    <c:v>8.5978326243882535</c:v>
                  </c:pt>
                  <c:pt idx="1">
                    <c:v>8.912488976398139</c:v>
                  </c:pt>
                  <c:pt idx="2">
                    <c:v>8.8501145946074402</c:v>
                  </c:pt>
                  <c:pt idx="3">
                    <c:v>8.7892662765530396</c:v>
                  </c:pt>
                  <c:pt idx="4">
                    <c:v>8.4175939841181755</c:v>
                  </c:pt>
                  <c:pt idx="5">
                    <c:v>8.049927787442833</c:v>
                  </c:pt>
                  <c:pt idx="6">
                    <c:v>7.7512047876231556</c:v>
                  </c:pt>
                  <c:pt idx="7">
                    <c:v>7.1883793003700456</c:v>
                  </c:pt>
                  <c:pt idx="8">
                    <c:v>6.7180073030307428</c:v>
                  </c:pt>
                  <c:pt idx="9">
                    <c:v>6.0729908136053803</c:v>
                  </c:pt>
                  <c:pt idx="10">
                    <c:v>5.49634920646095</c:v>
                  </c:pt>
                  <c:pt idx="11">
                    <c:v>4.6784381833345234</c:v>
                  </c:pt>
                  <c:pt idx="12">
                    <c:v>3.9909430919677114</c:v>
                  </c:pt>
                  <c:pt idx="13">
                    <c:v>3.473445879977918</c:v>
                  </c:pt>
                  <c:pt idx="14">
                    <c:v>3.8690404139936376</c:v>
                  </c:pt>
                  <c:pt idx="15">
                    <c:v>5.1052022412050615</c:v>
                  </c:pt>
                  <c:pt idx="16">
                    <c:v>5.1525993619070913</c:v>
                  </c:pt>
                  <c:pt idx="17">
                    <c:v>4.6683413453830163</c:v>
                  </c:pt>
                  <c:pt idx="18">
                    <c:v>3.1394650496411947</c:v>
                  </c:pt>
                </c:numCache>
              </c:numRef>
            </c:plus>
            <c:minus>
              <c:numRef>
                <c:f>Лист1!$O$19:$O$37</c:f>
                <c:numCache>
                  <c:formatCode>General</c:formatCode>
                  <c:ptCount val="19"/>
                  <c:pt idx="0">
                    <c:v>8.5978326243882535</c:v>
                  </c:pt>
                  <c:pt idx="1">
                    <c:v>8.912488976398139</c:v>
                  </c:pt>
                  <c:pt idx="2">
                    <c:v>8.8501145946074402</c:v>
                  </c:pt>
                  <c:pt idx="3">
                    <c:v>8.7892662765530396</c:v>
                  </c:pt>
                  <c:pt idx="4">
                    <c:v>8.4175939841181755</c:v>
                  </c:pt>
                  <c:pt idx="5">
                    <c:v>8.049927787442833</c:v>
                  </c:pt>
                  <c:pt idx="6">
                    <c:v>7.7512047876231556</c:v>
                  </c:pt>
                  <c:pt idx="7">
                    <c:v>7.1883793003700456</c:v>
                  </c:pt>
                  <c:pt idx="8">
                    <c:v>6.7180073030307428</c:v>
                  </c:pt>
                  <c:pt idx="9">
                    <c:v>6.0729908136053803</c:v>
                  </c:pt>
                  <c:pt idx="10">
                    <c:v>5.49634920646095</c:v>
                  </c:pt>
                  <c:pt idx="11">
                    <c:v>4.6784381833345234</c:v>
                  </c:pt>
                  <c:pt idx="12">
                    <c:v>3.9909430919677114</c:v>
                  </c:pt>
                  <c:pt idx="13">
                    <c:v>3.473445879977918</c:v>
                  </c:pt>
                  <c:pt idx="14">
                    <c:v>3.8690404139936376</c:v>
                  </c:pt>
                  <c:pt idx="15">
                    <c:v>5.1052022412050615</c:v>
                  </c:pt>
                  <c:pt idx="16">
                    <c:v>5.1525993619070913</c:v>
                  </c:pt>
                  <c:pt idx="17">
                    <c:v>4.6683413453830163</c:v>
                  </c:pt>
                  <c:pt idx="18">
                    <c:v>3.1394650496411947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Лист1!$L$19:$L$37</c:f>
              <c:numCache>
                <c:formatCode>General</c:formatCode>
                <c:ptCount val="19"/>
                <c:pt idx="0">
                  <c:v>81.510000000000005</c:v>
                </c:pt>
                <c:pt idx="1">
                  <c:v>108.46000000000001</c:v>
                </c:pt>
                <c:pt idx="2">
                  <c:v>138.38</c:v>
                </c:pt>
                <c:pt idx="3">
                  <c:v>170.72</c:v>
                </c:pt>
                <c:pt idx="4">
                  <c:v>205.37</c:v>
                </c:pt>
                <c:pt idx="5">
                  <c:v>241.78000000000003</c:v>
                </c:pt>
                <c:pt idx="6">
                  <c:v>279.95000000000005</c:v>
                </c:pt>
                <c:pt idx="7">
                  <c:v>319.55</c:v>
                </c:pt>
                <c:pt idx="8">
                  <c:v>360.36000000000007</c:v>
                </c:pt>
                <c:pt idx="9">
                  <c:v>402.38000000000005</c:v>
                </c:pt>
                <c:pt idx="10">
                  <c:v>445.28000000000003</c:v>
                </c:pt>
                <c:pt idx="11">
                  <c:v>489.06000000000006</c:v>
                </c:pt>
                <c:pt idx="12">
                  <c:v>533.5</c:v>
                </c:pt>
                <c:pt idx="13">
                  <c:v>578.71</c:v>
                </c:pt>
                <c:pt idx="14">
                  <c:v>624.47000000000014</c:v>
                </c:pt>
                <c:pt idx="15">
                  <c:v>670.67000000000007</c:v>
                </c:pt>
                <c:pt idx="16">
                  <c:v>693.99</c:v>
                </c:pt>
                <c:pt idx="17">
                  <c:v>717.42000000000007</c:v>
                </c:pt>
                <c:pt idx="18">
                  <c:v>764.50000000000011</c:v>
                </c:pt>
              </c:numCache>
            </c:numRef>
          </c:xVal>
          <c:yVal>
            <c:numRef>
              <c:f>Лист1!$M$19:$M$37</c:f>
              <c:numCache>
                <c:formatCode>General</c:formatCode>
                <c:ptCount val="19"/>
                <c:pt idx="0">
                  <c:v>295.69090334798</c:v>
                </c:pt>
                <c:pt idx="1">
                  <c:v>317.72983901767344</c:v>
                </c:pt>
                <c:pt idx="2">
                  <c:v>313.29811335073452</c:v>
                </c:pt>
                <c:pt idx="3">
                  <c:v>309.00480672061019</c:v>
                </c:pt>
                <c:pt idx="4">
                  <c:v>283.42355392584994</c:v>
                </c:pt>
                <c:pt idx="5">
                  <c:v>259.20534953217702</c:v>
                </c:pt>
                <c:pt idx="6">
                  <c:v>240.32470263868854</c:v>
                </c:pt>
                <c:pt idx="7">
                  <c:v>206.69118786395418</c:v>
                </c:pt>
                <c:pt idx="8">
                  <c:v>180.52648849429758</c:v>
                </c:pt>
                <c:pt idx="9">
                  <c:v>147.52486968854134</c:v>
                </c:pt>
                <c:pt idx="10">
                  <c:v>120.83941839745566</c:v>
                </c:pt>
                <c:pt idx="11">
                  <c:v>87.551135341129751</c:v>
                </c:pt>
                <c:pt idx="12">
                  <c:v>63.710507053299182</c:v>
                </c:pt>
                <c:pt idx="13">
                  <c:v>48.259305124542287</c:v>
                </c:pt>
                <c:pt idx="14">
                  <c:v>59.877894900464241</c:v>
                </c:pt>
                <c:pt idx="15">
                  <c:v>104.25235969442073</c:v>
                </c:pt>
                <c:pt idx="16">
                  <c:v>106.19712073730146</c:v>
                </c:pt>
                <c:pt idx="17">
                  <c:v>87.173643668050047</c:v>
                </c:pt>
                <c:pt idx="18">
                  <c:v>39.424963191674351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4-4D63-81BD-7C48CC54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14191"/>
        <c:axId val="1701218767"/>
      </c:scatterChart>
      <c:valAx>
        <c:axId val="17012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</a:t>
                </a:r>
                <a:r>
                  <a:rPr lang="ru-RU"/>
                  <a:t>кэВ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218767"/>
        <c:crosses val="autoZero"/>
        <c:crossBetween val="midCat"/>
      </c:valAx>
      <c:valAx>
        <c:axId val="1701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мкФерми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21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358394</xdr:colOff>
      <xdr:row>0</xdr:row>
      <xdr:rowOff>0</xdr:rowOff>
    </xdr:from>
    <xdr:to>
      <xdr:col>19</xdr:col>
      <xdr:colOff>396494</xdr:colOff>
      <xdr:row>15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962598-D83B-47F9-A290-4EEFC0E6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565441</xdr:colOff>
      <xdr:row>20</xdr:row>
      <xdr:rowOff>72598</xdr:rowOff>
    </xdr:from>
    <xdr:to>
      <xdr:col>29</xdr:col>
      <xdr:colOff>99093</xdr:colOff>
      <xdr:row>43</xdr:row>
      <xdr:rowOff>106896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F587B74-6FD4-449C-9F67-F9F04299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194491</xdr:colOff>
      <xdr:row>46</xdr:row>
      <xdr:rowOff>36556</xdr:rowOff>
    </xdr:from>
    <xdr:to>
      <xdr:col>21</xdr:col>
      <xdr:colOff>126915</xdr:colOff>
      <xdr:row>68</xdr:row>
      <xdr:rowOff>171188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5C4927-B88C-4440-8542-CD954B0E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E425-6598-41A1-AAFC-7A876B4F8968}">
  <dimension ref="C3:O37"/>
  <sheetViews>
    <sheetView tabSelected="1" topLeftCell="H46" zoomScale="123" workbookViewId="0">
      <selection activeCell="W55" sqref="W55"/>
    </sheetView>
  </sheetViews>
  <sheetFormatPr defaultRowHeight="14.25" x14ac:dyDescent="0.45"/>
  <cols>
    <col min="3" max="3" width="9.796875" customWidth="1"/>
  </cols>
  <sheetData>
    <row r="3" spans="3:12" x14ac:dyDescent="0.45">
      <c r="C3" t="s">
        <v>1</v>
      </c>
      <c r="D3" t="s">
        <v>0</v>
      </c>
    </row>
    <row r="4" spans="3:12" x14ac:dyDescent="0.45">
      <c r="C4">
        <v>0</v>
      </c>
      <c r="D4">
        <v>0.7</v>
      </c>
    </row>
    <row r="5" spans="3:12" x14ac:dyDescent="0.45">
      <c r="C5">
        <v>0.2</v>
      </c>
      <c r="D5">
        <v>0.56200000000000006</v>
      </c>
    </row>
    <row r="6" spans="3:12" x14ac:dyDescent="0.45">
      <c r="C6">
        <v>0.4</v>
      </c>
      <c r="H6">
        <v>0.78600000000000003</v>
      </c>
    </row>
    <row r="7" spans="3:12" x14ac:dyDescent="0.45">
      <c r="C7">
        <v>0.6</v>
      </c>
      <c r="H7">
        <v>0.82499999999999996</v>
      </c>
    </row>
    <row r="8" spans="3:12" x14ac:dyDescent="0.45">
      <c r="C8">
        <v>0.8</v>
      </c>
      <c r="H8">
        <v>1.097</v>
      </c>
    </row>
    <row r="9" spans="3:12" x14ac:dyDescent="0.45">
      <c r="C9">
        <v>1</v>
      </c>
      <c r="H9">
        <v>1.4570000000000001</v>
      </c>
    </row>
    <row r="10" spans="3:12" x14ac:dyDescent="0.45">
      <c r="C10">
        <v>1.2</v>
      </c>
      <c r="D10">
        <v>2.024</v>
      </c>
    </row>
    <row r="11" spans="3:12" x14ac:dyDescent="0.45">
      <c r="C11">
        <v>1.4</v>
      </c>
      <c r="D11">
        <v>3.7109999999999999</v>
      </c>
    </row>
    <row r="12" spans="3:12" x14ac:dyDescent="0.45">
      <c r="C12">
        <v>1.6</v>
      </c>
      <c r="D12">
        <v>5.3860000000000001</v>
      </c>
    </row>
    <row r="13" spans="3:12" x14ac:dyDescent="0.45">
      <c r="C13">
        <v>1.8</v>
      </c>
      <c r="D13">
        <v>7.46</v>
      </c>
      <c r="G13">
        <v>0</v>
      </c>
      <c r="H13">
        <v>0.7</v>
      </c>
    </row>
    <row r="14" spans="3:12" x14ac:dyDescent="0.45">
      <c r="C14">
        <v>2</v>
      </c>
      <c r="G14">
        <v>0.2</v>
      </c>
      <c r="H14">
        <v>0.56200000000000006</v>
      </c>
    </row>
    <row r="15" spans="3:12" x14ac:dyDescent="0.45">
      <c r="C15">
        <v>2.2000000000000002</v>
      </c>
    </row>
    <row r="16" spans="3:12" x14ac:dyDescent="0.45">
      <c r="C16">
        <v>2.4</v>
      </c>
      <c r="G16">
        <v>0</v>
      </c>
      <c r="H16">
        <v>0.7</v>
      </c>
      <c r="I16">
        <f t="shared" ref="I16:I18" si="0">(H16/30)^0.5</f>
        <v>0.15275252316519466</v>
      </c>
      <c r="J16">
        <v>0</v>
      </c>
      <c r="K16" t="e">
        <f>H16^0.5/J16^1.5</f>
        <v>#DIV/0!</v>
      </c>
      <c r="L16">
        <v>0</v>
      </c>
    </row>
    <row r="17" spans="3:15" x14ac:dyDescent="0.45">
      <c r="C17">
        <v>2.6</v>
      </c>
      <c r="G17">
        <v>0.2</v>
      </c>
      <c r="H17">
        <v>0.56200000000000006</v>
      </c>
      <c r="I17">
        <f t="shared" si="0"/>
        <v>0.13686976778431872</v>
      </c>
      <c r="J17">
        <v>47.5</v>
      </c>
      <c r="L17">
        <v>2.2000000000000002</v>
      </c>
    </row>
    <row r="18" spans="3:15" x14ac:dyDescent="0.45">
      <c r="C18">
        <v>2.8</v>
      </c>
      <c r="G18">
        <v>0.4</v>
      </c>
      <c r="H18">
        <v>0.61199999999999999</v>
      </c>
      <c r="I18">
        <f t="shared" si="0"/>
        <v>0.14282856857085699</v>
      </c>
      <c r="J18">
        <v>95</v>
      </c>
      <c r="L18">
        <v>8.8000000000000007</v>
      </c>
    </row>
    <row r="19" spans="3:15" x14ac:dyDescent="0.45">
      <c r="C19">
        <v>3</v>
      </c>
      <c r="G19">
        <v>1.2</v>
      </c>
      <c r="H19">
        <v>2.024</v>
      </c>
      <c r="I19">
        <f>(H19/30)^0.5</f>
        <v>0.25974346318370872</v>
      </c>
      <c r="J19">
        <v>285</v>
      </c>
      <c r="K19">
        <f t="shared" ref="K17:K37" si="1">H19^0.5/J19^1.5</f>
        <v>2.9569090334798001E-4</v>
      </c>
      <c r="L19">
        <f>N19*1.1</f>
        <v>81.510000000000005</v>
      </c>
      <c r="M19">
        <f>K19*1000000</f>
        <v>295.69090334798</v>
      </c>
      <c r="N19">
        <v>74.099999999999994</v>
      </c>
      <c r="O19">
        <f>M19^0.5/2</f>
        <v>8.5978326243882535</v>
      </c>
    </row>
    <row r="20" spans="3:15" x14ac:dyDescent="0.45">
      <c r="C20">
        <v>3.2</v>
      </c>
      <c r="G20">
        <v>1.4</v>
      </c>
      <c r="H20">
        <v>3.7109999999999999</v>
      </c>
      <c r="I20">
        <f t="shared" ref="I20:I37" si="2">(H20/30)^0.5</f>
        <v>0.35171010790137947</v>
      </c>
      <c r="J20">
        <v>332.5</v>
      </c>
      <c r="K20">
        <f t="shared" si="1"/>
        <v>3.1772983901767342E-4</v>
      </c>
      <c r="L20">
        <f t="shared" ref="L20:L36" si="3">N20*1.1</f>
        <v>108.46000000000001</v>
      </c>
      <c r="M20">
        <f t="shared" ref="M20:M37" si="4">K20*1000000</f>
        <v>317.72983901767344</v>
      </c>
      <c r="N20">
        <v>98.6</v>
      </c>
      <c r="O20">
        <f t="shared" ref="O20:O37" si="5">M20^0.5/2</f>
        <v>8.912488976398139</v>
      </c>
    </row>
    <row r="21" spans="3:15" x14ac:dyDescent="0.45">
      <c r="C21">
        <v>3.4</v>
      </c>
      <c r="G21">
        <v>1.6</v>
      </c>
      <c r="H21">
        <v>5.3860000000000001</v>
      </c>
      <c r="I21">
        <f t="shared" si="2"/>
        <v>0.42371373984487848</v>
      </c>
      <c r="J21">
        <v>380</v>
      </c>
      <c r="K21">
        <f t="shared" si="1"/>
        <v>3.132981133507345E-4</v>
      </c>
      <c r="L21">
        <f t="shared" si="3"/>
        <v>138.38</v>
      </c>
      <c r="M21">
        <f t="shared" si="4"/>
        <v>313.29811335073452</v>
      </c>
      <c r="N21">
        <v>125.8</v>
      </c>
      <c r="O21">
        <f t="shared" si="5"/>
        <v>8.8501145946074402</v>
      </c>
    </row>
    <row r="22" spans="3:15" x14ac:dyDescent="0.45">
      <c r="C22">
        <v>3.6</v>
      </c>
      <c r="G22">
        <v>1.8</v>
      </c>
      <c r="H22">
        <v>7.46</v>
      </c>
      <c r="I22">
        <f t="shared" si="2"/>
        <v>0.49866488413228643</v>
      </c>
      <c r="J22">
        <v>427.5</v>
      </c>
      <c r="K22">
        <f t="shared" si="1"/>
        <v>3.0900480672061017E-4</v>
      </c>
      <c r="L22">
        <f t="shared" si="3"/>
        <v>170.72</v>
      </c>
      <c r="M22">
        <f t="shared" si="4"/>
        <v>309.00480672061019</v>
      </c>
      <c r="N22">
        <v>155.19999999999999</v>
      </c>
      <c r="O22">
        <f t="shared" si="5"/>
        <v>8.7892662765530396</v>
      </c>
    </row>
    <row r="23" spans="3:15" x14ac:dyDescent="0.45">
      <c r="C23">
        <v>3.8</v>
      </c>
      <c r="G23">
        <v>2</v>
      </c>
      <c r="H23">
        <v>8.609</v>
      </c>
      <c r="I23">
        <f t="shared" si="2"/>
        <v>0.53569269797773666</v>
      </c>
      <c r="J23">
        <v>475</v>
      </c>
      <c r="K23">
        <f t="shared" si="1"/>
        <v>2.8342355392584995E-4</v>
      </c>
      <c r="L23">
        <f t="shared" si="3"/>
        <v>205.37</v>
      </c>
      <c r="M23">
        <f t="shared" si="4"/>
        <v>283.42355392584994</v>
      </c>
      <c r="N23">
        <v>186.7</v>
      </c>
      <c r="O23">
        <f t="shared" si="5"/>
        <v>8.4175939841181755</v>
      </c>
    </row>
    <row r="24" spans="3:15" x14ac:dyDescent="0.45">
      <c r="C24">
        <v>4</v>
      </c>
      <c r="G24">
        <v>2.2000000000000002</v>
      </c>
      <c r="H24">
        <v>9.5839999999999996</v>
      </c>
      <c r="I24">
        <f t="shared" si="2"/>
        <v>0.56521382384604379</v>
      </c>
      <c r="J24">
        <v>522.5</v>
      </c>
      <c r="K24">
        <f t="shared" si="1"/>
        <v>2.59205349532177E-4</v>
      </c>
      <c r="L24">
        <f t="shared" si="3"/>
        <v>241.78000000000003</v>
      </c>
      <c r="M24">
        <f t="shared" si="4"/>
        <v>259.20534953217702</v>
      </c>
      <c r="N24">
        <v>219.8</v>
      </c>
      <c r="O24">
        <f t="shared" si="5"/>
        <v>8.049927787442833</v>
      </c>
    </row>
    <row r="25" spans="3:15" x14ac:dyDescent="0.45">
      <c r="G25">
        <v>2.4</v>
      </c>
      <c r="H25">
        <v>10.696</v>
      </c>
      <c r="I25">
        <f t="shared" si="2"/>
        <v>0.59710412268994872</v>
      </c>
      <c r="J25">
        <v>570</v>
      </c>
      <c r="K25">
        <f t="shared" si="1"/>
        <v>2.4032470263868854E-4</v>
      </c>
      <c r="L25">
        <f t="shared" si="3"/>
        <v>279.95000000000005</v>
      </c>
      <c r="M25">
        <f t="shared" si="4"/>
        <v>240.32470263868854</v>
      </c>
      <c r="N25">
        <v>254.5</v>
      </c>
      <c r="O25">
        <f t="shared" si="5"/>
        <v>7.7512047876231556</v>
      </c>
    </row>
    <row r="26" spans="3:15" x14ac:dyDescent="0.45">
      <c r="G26">
        <v>2.6</v>
      </c>
      <c r="H26">
        <v>10.058999999999999</v>
      </c>
      <c r="I26">
        <f t="shared" si="2"/>
        <v>0.57905094767213705</v>
      </c>
      <c r="J26">
        <v>617.5</v>
      </c>
      <c r="K26">
        <f t="shared" si="1"/>
        <v>2.0669118786395419E-4</v>
      </c>
      <c r="L26">
        <f t="shared" si="3"/>
        <v>319.55</v>
      </c>
      <c r="M26">
        <f t="shared" si="4"/>
        <v>206.69118786395418</v>
      </c>
      <c r="N26">
        <v>290.5</v>
      </c>
      <c r="O26">
        <f t="shared" si="5"/>
        <v>7.1883793003700456</v>
      </c>
    </row>
    <row r="27" spans="3:15" x14ac:dyDescent="0.45">
      <c r="G27">
        <v>2.8</v>
      </c>
      <c r="H27">
        <v>9.5839999999999996</v>
      </c>
      <c r="I27">
        <f t="shared" si="2"/>
        <v>0.56521382384604379</v>
      </c>
      <c r="J27">
        <v>665</v>
      </c>
      <c r="K27">
        <f t="shared" si="1"/>
        <v>1.8052648849429758E-4</v>
      </c>
      <c r="L27">
        <f t="shared" si="3"/>
        <v>360.36000000000007</v>
      </c>
      <c r="M27">
        <f t="shared" si="4"/>
        <v>180.52648849429758</v>
      </c>
      <c r="N27">
        <v>327.60000000000002</v>
      </c>
      <c r="O27">
        <f t="shared" si="5"/>
        <v>6.7180073030307428</v>
      </c>
    </row>
    <row r="28" spans="3:15" x14ac:dyDescent="0.45">
      <c r="G28">
        <v>3</v>
      </c>
      <c r="H28">
        <v>7.8719999999999999</v>
      </c>
      <c r="I28">
        <f t="shared" si="2"/>
        <v>0.5122499389946279</v>
      </c>
      <c r="J28">
        <v>712.5</v>
      </c>
      <c r="K28">
        <f t="shared" si="1"/>
        <v>1.4752486968854135E-4</v>
      </c>
      <c r="L28">
        <f t="shared" si="3"/>
        <v>402.38000000000005</v>
      </c>
      <c r="M28">
        <f t="shared" si="4"/>
        <v>147.52486968854134</v>
      </c>
      <c r="N28">
        <v>365.8</v>
      </c>
      <c r="O28">
        <f t="shared" si="5"/>
        <v>6.0729908136053803</v>
      </c>
    </row>
    <row r="29" spans="3:15" x14ac:dyDescent="0.45">
      <c r="G29">
        <v>3.2</v>
      </c>
      <c r="H29">
        <v>6.41</v>
      </c>
      <c r="I29">
        <f t="shared" si="2"/>
        <v>0.46224091842530196</v>
      </c>
      <c r="J29">
        <v>760</v>
      </c>
      <c r="K29">
        <f t="shared" si="1"/>
        <v>1.2083941839745566E-4</v>
      </c>
      <c r="L29">
        <f t="shared" si="3"/>
        <v>445.28000000000003</v>
      </c>
      <c r="M29">
        <f t="shared" si="4"/>
        <v>120.83941839745566</v>
      </c>
      <c r="N29">
        <v>404.8</v>
      </c>
      <c r="O29">
        <f t="shared" si="5"/>
        <v>5.49634920646095</v>
      </c>
    </row>
    <row r="30" spans="3:15" x14ac:dyDescent="0.45">
      <c r="G30">
        <v>3.4</v>
      </c>
      <c r="H30">
        <v>4.0359999999999996</v>
      </c>
      <c r="I30">
        <f t="shared" si="2"/>
        <v>0.36678785875943781</v>
      </c>
      <c r="J30">
        <v>807.5</v>
      </c>
      <c r="K30">
        <f t="shared" si="1"/>
        <v>8.7551135341129745E-5</v>
      </c>
      <c r="L30">
        <f t="shared" si="3"/>
        <v>489.06000000000006</v>
      </c>
      <c r="M30">
        <f t="shared" si="4"/>
        <v>87.551135341129751</v>
      </c>
      <c r="N30">
        <v>444.6</v>
      </c>
      <c r="O30">
        <f t="shared" si="5"/>
        <v>4.6784381833345234</v>
      </c>
    </row>
    <row r="31" spans="3:15" x14ac:dyDescent="0.45">
      <c r="G31">
        <v>3.6</v>
      </c>
      <c r="H31">
        <v>2.5369999999999999</v>
      </c>
      <c r="I31">
        <f t="shared" si="2"/>
        <v>0.29080348461919547</v>
      </c>
      <c r="J31">
        <v>855</v>
      </c>
      <c r="K31">
        <f t="shared" si="1"/>
        <v>6.3710507053299181E-5</v>
      </c>
      <c r="L31">
        <f t="shared" si="3"/>
        <v>533.5</v>
      </c>
      <c r="M31">
        <f t="shared" si="4"/>
        <v>63.710507053299182</v>
      </c>
      <c r="N31">
        <v>485</v>
      </c>
      <c r="O31">
        <f t="shared" si="5"/>
        <v>3.9909430919677114</v>
      </c>
    </row>
    <row r="32" spans="3:15" x14ac:dyDescent="0.45">
      <c r="G32">
        <v>3.8</v>
      </c>
      <c r="H32">
        <v>1.712</v>
      </c>
      <c r="I32">
        <f t="shared" si="2"/>
        <v>0.23888630489558557</v>
      </c>
      <c r="J32">
        <v>902.5</v>
      </c>
      <c r="K32">
        <f t="shared" si="1"/>
        <v>4.8259305124542284E-5</v>
      </c>
      <c r="L32">
        <f t="shared" si="3"/>
        <v>578.71</v>
      </c>
      <c r="M32">
        <f t="shared" si="4"/>
        <v>48.259305124542287</v>
      </c>
      <c r="N32">
        <v>526.1</v>
      </c>
      <c r="O32">
        <f t="shared" si="5"/>
        <v>3.473445879977918</v>
      </c>
    </row>
    <row r="33" spans="7:15" x14ac:dyDescent="0.45">
      <c r="G33">
        <v>4</v>
      </c>
      <c r="H33">
        <v>3.0739999999999998</v>
      </c>
      <c r="I33">
        <f t="shared" si="2"/>
        <v>0.3201041497179733</v>
      </c>
      <c r="J33">
        <v>950</v>
      </c>
      <c r="K33">
        <f t="shared" si="1"/>
        <v>5.9877894900464241E-5</v>
      </c>
      <c r="L33">
        <f t="shared" si="3"/>
        <v>624.47000000000014</v>
      </c>
      <c r="M33">
        <f t="shared" si="4"/>
        <v>59.877894900464241</v>
      </c>
      <c r="N33">
        <v>567.70000000000005</v>
      </c>
      <c r="O33">
        <f t="shared" si="5"/>
        <v>3.8690404139936376</v>
      </c>
    </row>
    <row r="34" spans="7:15" x14ac:dyDescent="0.45">
      <c r="G34">
        <v>4.2</v>
      </c>
      <c r="H34">
        <v>10.784000000000001</v>
      </c>
      <c r="I34">
        <f t="shared" si="2"/>
        <v>0.59955539082445641</v>
      </c>
      <c r="J34">
        <v>997.4</v>
      </c>
      <c r="K34">
        <f t="shared" si="1"/>
        <v>1.0425235969442074E-4</v>
      </c>
      <c r="L34">
        <f t="shared" si="3"/>
        <v>670.67000000000007</v>
      </c>
      <c r="M34">
        <f t="shared" si="4"/>
        <v>104.25235969442073</v>
      </c>
      <c r="N34">
        <v>609.70000000000005</v>
      </c>
      <c r="O34">
        <f t="shared" si="5"/>
        <v>5.1052022412050615</v>
      </c>
    </row>
    <row r="35" spans="7:15" x14ac:dyDescent="0.45">
      <c r="G35">
        <v>4.3</v>
      </c>
      <c r="H35">
        <v>12.021000000000001</v>
      </c>
      <c r="I35">
        <f t="shared" si="2"/>
        <v>0.63300868872393845</v>
      </c>
      <c r="J35">
        <v>1021.5</v>
      </c>
      <c r="K35">
        <f t="shared" si="1"/>
        <v>1.0619712073730146E-4</v>
      </c>
      <c r="L35">
        <f t="shared" si="3"/>
        <v>693.99</v>
      </c>
      <c r="M35">
        <f t="shared" si="4"/>
        <v>106.19712073730146</v>
      </c>
      <c r="N35">
        <v>630.9</v>
      </c>
      <c r="O35">
        <f t="shared" si="5"/>
        <v>5.1525993619070913</v>
      </c>
    </row>
    <row r="36" spans="7:15" x14ac:dyDescent="0.45">
      <c r="G36">
        <v>4.4000000000000004</v>
      </c>
      <c r="H36">
        <v>8.6720000000000006</v>
      </c>
      <c r="I36">
        <f t="shared" si="2"/>
        <v>0.53764920409749206</v>
      </c>
      <c r="J36">
        <v>1045</v>
      </c>
      <c r="K36">
        <f t="shared" si="1"/>
        <v>8.7173643668050053E-5</v>
      </c>
      <c r="L36">
        <f t="shared" si="3"/>
        <v>717.42000000000007</v>
      </c>
      <c r="M36">
        <f t="shared" si="4"/>
        <v>87.173643668050047</v>
      </c>
      <c r="N36">
        <v>652.20000000000005</v>
      </c>
      <c r="O36">
        <f t="shared" si="5"/>
        <v>4.6683413453830163</v>
      </c>
    </row>
    <row r="37" spans="7:15" x14ac:dyDescent="0.45">
      <c r="G37">
        <v>4.5999999999999996</v>
      </c>
      <c r="H37">
        <v>2.024</v>
      </c>
      <c r="I37">
        <f t="shared" si="2"/>
        <v>0.25974346318370872</v>
      </c>
      <c r="J37">
        <v>1092</v>
      </c>
      <c r="K37">
        <f t="shared" si="1"/>
        <v>3.9424963191674349E-5</v>
      </c>
      <c r="L37">
        <f>N37*1.1</f>
        <v>764.50000000000011</v>
      </c>
      <c r="M37">
        <f t="shared" si="4"/>
        <v>39.424963191674351</v>
      </c>
      <c r="N37">
        <v>695</v>
      </c>
      <c r="O37">
        <f t="shared" si="5"/>
        <v>3.1394650496411947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2024-11-15T11:38:00Z</dcterms:created>
  <dcterms:modified xsi:type="dcterms:W3CDTF">2024-11-22T10:16:42Z</dcterms:modified>
</cp:coreProperties>
</file>