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2345\Desktop\Phystech\LABS\5\lab 5.1.2\"/>
    </mc:Choice>
  </mc:AlternateContent>
  <bookViews>
    <workbookView xWindow="0" yWindow="0" windowWidth="23016" windowHeight="9312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" i="1" l="1"/>
  <c r="N11" i="1"/>
  <c r="N12" i="1"/>
  <c r="N13" i="1"/>
  <c r="W13" i="1" s="1"/>
  <c r="N14" i="1"/>
  <c r="W14" i="1" s="1"/>
  <c r="N15" i="1"/>
  <c r="W15" i="1" s="1"/>
  <c r="N16" i="1"/>
  <c r="W16" i="1" s="1"/>
  <c r="N17" i="1"/>
  <c r="N18" i="1"/>
  <c r="W18" i="1" s="1"/>
  <c r="N19" i="1"/>
  <c r="W19" i="1" s="1"/>
  <c r="N20" i="1"/>
  <c r="W20" i="1" s="1"/>
  <c r="N9" i="1"/>
  <c r="W9" i="1" s="1"/>
  <c r="W17" i="1"/>
  <c r="W10" i="1"/>
  <c r="W11" i="1"/>
  <c r="W12" i="1"/>
  <c r="P10" i="1"/>
  <c r="P11" i="1"/>
  <c r="P12" i="1"/>
  <c r="P13" i="1"/>
  <c r="P14" i="1"/>
  <c r="P15" i="1"/>
  <c r="P16" i="1"/>
  <c r="P17" i="1"/>
  <c r="P18" i="1"/>
  <c r="P19" i="1"/>
  <c r="P20" i="1"/>
  <c r="P9" i="1"/>
  <c r="Q10" i="1"/>
  <c r="Q11" i="1"/>
  <c r="Q12" i="1"/>
  <c r="Q13" i="1"/>
  <c r="Q14" i="1"/>
  <c r="Q15" i="1"/>
  <c r="Q16" i="1"/>
  <c r="Q17" i="1"/>
  <c r="Q18" i="1"/>
  <c r="Q19" i="1"/>
  <c r="Q20" i="1"/>
  <c r="Q9" i="1"/>
  <c r="M10" i="1"/>
  <c r="M11" i="1"/>
  <c r="M12" i="1"/>
  <c r="M13" i="1"/>
  <c r="M14" i="1"/>
  <c r="M15" i="1"/>
  <c r="M16" i="1"/>
  <c r="M17" i="1"/>
  <c r="M18" i="1"/>
  <c r="M19" i="1"/>
  <c r="M20" i="1"/>
  <c r="M9" i="1"/>
</calcChain>
</file>

<file path=xl/sharedStrings.xml><?xml version="1.0" encoding="utf-8"?>
<sst xmlns="http://schemas.openxmlformats.org/spreadsheetml/2006/main" count="8" uniqueCount="8">
  <si>
    <t>angle</t>
  </si>
  <si>
    <t>N</t>
  </si>
  <si>
    <t>t, second</t>
  </si>
  <si>
    <t>dN</t>
  </si>
  <si>
    <t>channel</t>
  </si>
  <si>
    <t>N_noise</t>
  </si>
  <si>
    <t>1/N_norm</t>
  </si>
  <si>
    <t>1/N граф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</si>
</sst>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1/N(1-cos(a))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0800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Лист1!$P$9:$P$20</c:f>
              <c:numCache>
                <c:formatCode>General</c:formatCode>
                <c:ptCount val="12"/>
                <c:pt idx="0">
                  <c:v>0</c:v>
                </c:pt>
                <c:pt idx="1">
                  <c:v>1.5190014753876491E-2</c:v>
                </c:pt>
                <c:pt idx="2">
                  <c:v>6.0298585919060121E-2</c:v>
                </c:pt>
                <c:pt idx="3">
                  <c:v>0.13395531377249992</c:v>
                </c:pt>
                <c:pt idx="4">
                  <c:v>0.23392250474856391</c:v>
                </c:pt>
                <c:pt idx="5">
                  <c:v>0.35716315263559206</c:v>
                </c:pt>
                <c:pt idx="6">
                  <c:v>0.49993320291422194</c:v>
                </c:pt>
                <c:pt idx="7">
                  <c:v>0.6578952972441654</c:v>
                </c:pt>
                <c:pt idx="8">
                  <c:v>0.82625054253857189</c:v>
                </c:pt>
                <c:pt idx="9">
                  <c:v>0.99988430147761287</c:v>
                </c:pt>
                <c:pt idx="10">
                  <c:v>1.1735215753411778</c:v>
                </c:pt>
                <c:pt idx="11">
                  <c:v>1.3418872586256463</c:v>
                </c:pt>
              </c:numCache>
            </c:numRef>
          </c:xVal>
          <c:yVal>
            <c:numRef>
              <c:f>Лист1!$Q$9:$Q$20</c:f>
              <c:numCache>
                <c:formatCode>General</c:formatCode>
                <c:ptCount val="12"/>
                <c:pt idx="0">
                  <c:v>1.1494252873563218</c:v>
                </c:pt>
                <c:pt idx="1">
                  <c:v>1.1494252873563218</c:v>
                </c:pt>
                <c:pt idx="2">
                  <c:v>1.1904761904761907</c:v>
                </c:pt>
                <c:pt idx="3">
                  <c:v>1.3888888888888888</c:v>
                </c:pt>
                <c:pt idx="4">
                  <c:v>1.5873015873015872</c:v>
                </c:pt>
                <c:pt idx="5">
                  <c:v>1.9607843137254901</c:v>
                </c:pt>
                <c:pt idx="6">
                  <c:v>2.1008403361344539</c:v>
                </c:pt>
                <c:pt idx="7">
                  <c:v>2.4691358024691357</c:v>
                </c:pt>
                <c:pt idx="8">
                  <c:v>2.7397260273972601</c:v>
                </c:pt>
                <c:pt idx="9">
                  <c:v>2.9850746268656718</c:v>
                </c:pt>
                <c:pt idx="10">
                  <c:v>3.225806451612903</c:v>
                </c:pt>
                <c:pt idx="11">
                  <c:v>3.5087719298245617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768176"/>
        <c:axId val="451770136"/>
      </c:scatterChart>
      <c:valAx>
        <c:axId val="45176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1-cos(a)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1770136"/>
        <c:crosses val="autoZero"/>
        <c:crossBetween val="midCat"/>
      </c:valAx>
      <c:valAx>
        <c:axId val="451770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1/N</a:t>
                </a:r>
                <a:r>
                  <a:rPr lang="en-US" baseline="0"/>
                  <a:t> *10^3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1768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Лист1!$G$9:$G$20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</c:numCache>
            </c:numRef>
          </c:xVal>
          <c:yVal>
            <c:numRef>
              <c:f>Лист1!$W$9:$W$20</c:f>
              <c:numCache>
                <c:formatCode>General</c:formatCode>
                <c:ptCount val="12"/>
                <c:pt idx="0">
                  <c:v>976.53061224489784</c:v>
                </c:pt>
                <c:pt idx="1">
                  <c:v>802.03125</c:v>
                </c:pt>
                <c:pt idx="2">
                  <c:v>150.9375</c:v>
                </c:pt>
                <c:pt idx="3">
                  <c:v>102.27272727272728</c:v>
                </c:pt>
                <c:pt idx="4">
                  <c:v>58.410596026490069</c:v>
                </c:pt>
                <c:pt idx="5">
                  <c:v>36.646706586826348</c:v>
                </c:pt>
                <c:pt idx="6">
                  <c:v>44.372881355932201</c:v>
                </c:pt>
                <c:pt idx="7">
                  <c:v>40.5</c:v>
                </c:pt>
                <c:pt idx="8">
                  <c:v>54.207920792079207</c:v>
                </c:pt>
                <c:pt idx="9">
                  <c:v>37.5</c:v>
                </c:pt>
                <c:pt idx="10">
                  <c:v>41.979166666666664</c:v>
                </c:pt>
                <c:pt idx="11">
                  <c:v>37.050000000000004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994272"/>
        <c:axId val="453995840"/>
      </c:scatterChart>
      <c:valAx>
        <c:axId val="45399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Угол рассеяния,</a:t>
                </a:r>
                <a:r>
                  <a:rPr lang="ru-RU" baseline="0"/>
                  <a:t> градусы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3995840"/>
        <c:crosses val="autoZero"/>
        <c:crossBetween val="midCat"/>
      </c:valAx>
      <c:valAx>
        <c:axId val="45399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~</a:t>
                </a:r>
                <a:r>
                  <a:rPr lang="ru-RU"/>
                  <a:t>Числу</a:t>
                </a:r>
                <a:r>
                  <a:rPr lang="ru-RU" baseline="0"/>
                  <a:t> квантов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399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198120</xdr:colOff>
      <xdr:row>22</xdr:row>
      <xdr:rowOff>22860</xdr:rowOff>
    </xdr:from>
    <xdr:to>
      <xdr:col>19</xdr:col>
      <xdr:colOff>144780</xdr:colOff>
      <xdr:row>42</xdr:row>
      <xdr:rowOff>38100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14845</xdr:colOff>
      <xdr:row>2</xdr:row>
      <xdr:rowOff>152399</xdr:rowOff>
    </xdr:from>
    <xdr:to>
      <xdr:col>30</xdr:col>
      <xdr:colOff>89065</xdr:colOff>
      <xdr:row>25</xdr:row>
      <xdr:rowOff>9895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W20"/>
  <sheetViews>
    <sheetView tabSelected="1" topLeftCell="K1" zoomScale="77" workbookViewId="0">
      <selection activeCell="AA32" sqref="AA32"/>
    </sheetView>
  </sheetViews>
  <sheetFormatPr defaultRowHeight="14.4" x14ac:dyDescent="0.3"/>
  <sheetData>
    <row r="8" spans="7:23" x14ac:dyDescent="0.3">
      <c r="G8" t="s">
        <v>0</v>
      </c>
      <c r="H8" t="s">
        <v>1</v>
      </c>
      <c r="I8" t="s">
        <v>3</v>
      </c>
      <c r="J8" t="s">
        <v>2</v>
      </c>
      <c r="K8" t="s">
        <v>4</v>
      </c>
      <c r="L8" t="s">
        <v>5</v>
      </c>
      <c r="M8" t="s">
        <v>7</v>
      </c>
      <c r="N8" t="s">
        <v>6</v>
      </c>
    </row>
    <row r="9" spans="7:23" x14ac:dyDescent="0.3">
      <c r="G9">
        <v>0</v>
      </c>
      <c r="H9">
        <v>57</v>
      </c>
      <c r="I9">
        <v>10</v>
      </c>
      <c r="J9">
        <v>49</v>
      </c>
      <c r="K9">
        <v>870</v>
      </c>
      <c r="L9">
        <v>2</v>
      </c>
      <c r="M9">
        <f>1/K9*1000</f>
        <v>1.1494252873563218</v>
      </c>
      <c r="N9">
        <f>(H9-L9)/J9</f>
        <v>1.1224489795918366</v>
      </c>
      <c r="P9">
        <f>1-COS(G9/57.3)</f>
        <v>0</v>
      </c>
      <c r="Q9">
        <f>M9</f>
        <v>1.1494252873563218</v>
      </c>
      <c r="W9">
        <f>N9*K9</f>
        <v>976.53061224489784</v>
      </c>
    </row>
    <row r="10" spans="7:23" x14ac:dyDescent="0.3">
      <c r="G10">
        <v>10</v>
      </c>
      <c r="H10">
        <v>62</v>
      </c>
      <c r="I10">
        <v>5</v>
      </c>
      <c r="J10">
        <v>64</v>
      </c>
      <c r="K10">
        <v>870</v>
      </c>
      <c r="L10">
        <v>3</v>
      </c>
      <c r="M10">
        <f t="shared" ref="M10:M20" si="0">1/K10*1000</f>
        <v>1.1494252873563218</v>
      </c>
      <c r="N10">
        <f t="shared" ref="N10:N20" si="1">(H10-L10)/J10</f>
        <v>0.921875</v>
      </c>
      <c r="P10">
        <f t="shared" ref="P10:P20" si="2">1-COS(G10/57.3)</f>
        <v>1.5190014753876491E-2</v>
      </c>
      <c r="Q10">
        <f t="shared" ref="Q10:Q20" si="3">M10</f>
        <v>1.1494252873563218</v>
      </c>
      <c r="W10">
        <f t="shared" ref="W10:W20" si="4">N10*K10</f>
        <v>802.03125</v>
      </c>
    </row>
    <row r="11" spans="7:23" x14ac:dyDescent="0.3">
      <c r="G11">
        <v>20</v>
      </c>
      <c r="H11">
        <v>27</v>
      </c>
      <c r="I11">
        <v>5</v>
      </c>
      <c r="J11">
        <v>128</v>
      </c>
      <c r="K11">
        <v>840</v>
      </c>
      <c r="L11">
        <v>4</v>
      </c>
      <c r="M11">
        <f t="shared" si="0"/>
        <v>1.1904761904761907</v>
      </c>
      <c r="N11">
        <f t="shared" si="1"/>
        <v>0.1796875</v>
      </c>
      <c r="P11">
        <f t="shared" si="2"/>
        <v>6.0298585919060121E-2</v>
      </c>
      <c r="Q11">
        <f t="shared" si="3"/>
        <v>1.1904761904761907</v>
      </c>
      <c r="W11">
        <f t="shared" si="4"/>
        <v>150.9375</v>
      </c>
    </row>
    <row r="12" spans="7:23" x14ac:dyDescent="0.3">
      <c r="G12">
        <v>30</v>
      </c>
      <c r="H12">
        <v>34</v>
      </c>
      <c r="I12">
        <v>6</v>
      </c>
      <c r="J12">
        <v>176</v>
      </c>
      <c r="K12">
        <v>720</v>
      </c>
      <c r="L12">
        <v>9</v>
      </c>
      <c r="M12">
        <f t="shared" si="0"/>
        <v>1.3888888888888888</v>
      </c>
      <c r="N12">
        <f t="shared" si="1"/>
        <v>0.14204545454545456</v>
      </c>
      <c r="P12">
        <f t="shared" si="2"/>
        <v>0.13395531377249992</v>
      </c>
      <c r="Q12">
        <f t="shared" si="3"/>
        <v>1.3888888888888888</v>
      </c>
      <c r="W12">
        <f t="shared" si="4"/>
        <v>102.27272727272728</v>
      </c>
    </row>
    <row r="13" spans="7:23" x14ac:dyDescent="0.3">
      <c r="G13">
        <v>40</v>
      </c>
      <c r="H13">
        <v>19</v>
      </c>
      <c r="I13">
        <v>5</v>
      </c>
      <c r="J13">
        <v>151</v>
      </c>
      <c r="K13">
        <v>630</v>
      </c>
      <c r="L13">
        <v>5</v>
      </c>
      <c r="M13">
        <f t="shared" si="0"/>
        <v>1.5873015873015872</v>
      </c>
      <c r="N13">
        <f t="shared" si="1"/>
        <v>9.2715231788079472E-2</v>
      </c>
      <c r="P13">
        <f t="shared" si="2"/>
        <v>0.23392250474856391</v>
      </c>
      <c r="Q13">
        <f t="shared" si="3"/>
        <v>1.5873015873015872</v>
      </c>
      <c r="W13">
        <f t="shared" si="4"/>
        <v>58.410596026490069</v>
      </c>
    </row>
    <row r="14" spans="7:23" x14ac:dyDescent="0.3">
      <c r="G14">
        <v>50</v>
      </c>
      <c r="H14">
        <v>19</v>
      </c>
      <c r="I14">
        <v>6</v>
      </c>
      <c r="J14">
        <v>167</v>
      </c>
      <c r="K14">
        <v>510</v>
      </c>
      <c r="L14">
        <v>7</v>
      </c>
      <c r="M14">
        <f t="shared" si="0"/>
        <v>1.9607843137254901</v>
      </c>
      <c r="N14">
        <f t="shared" si="1"/>
        <v>7.1856287425149698E-2</v>
      </c>
      <c r="P14">
        <f t="shared" si="2"/>
        <v>0.35716315263559206</v>
      </c>
      <c r="Q14">
        <f t="shared" si="3"/>
        <v>1.9607843137254901</v>
      </c>
      <c r="W14">
        <f t="shared" si="4"/>
        <v>36.646706586826348</v>
      </c>
    </row>
    <row r="15" spans="7:23" x14ac:dyDescent="0.3">
      <c r="G15">
        <v>60</v>
      </c>
      <c r="H15">
        <v>35</v>
      </c>
      <c r="I15">
        <v>3</v>
      </c>
      <c r="J15">
        <v>236</v>
      </c>
      <c r="K15">
        <v>476</v>
      </c>
      <c r="L15">
        <v>13</v>
      </c>
      <c r="M15">
        <f t="shared" si="0"/>
        <v>2.1008403361344539</v>
      </c>
      <c r="N15">
        <f t="shared" si="1"/>
        <v>9.3220338983050849E-2</v>
      </c>
      <c r="P15">
        <f t="shared" si="2"/>
        <v>0.49993320291422194</v>
      </c>
      <c r="Q15">
        <f t="shared" si="3"/>
        <v>2.1008403361344539</v>
      </c>
      <c r="W15">
        <f t="shared" si="4"/>
        <v>44.372881355932201</v>
      </c>
    </row>
    <row r="16" spans="7:23" x14ac:dyDescent="0.3">
      <c r="G16">
        <v>70</v>
      </c>
      <c r="H16">
        <v>38</v>
      </c>
      <c r="I16">
        <v>3</v>
      </c>
      <c r="J16">
        <v>260</v>
      </c>
      <c r="K16">
        <v>405</v>
      </c>
      <c r="L16">
        <v>12</v>
      </c>
      <c r="M16">
        <f t="shared" si="0"/>
        <v>2.4691358024691357</v>
      </c>
      <c r="N16">
        <f t="shared" si="1"/>
        <v>0.1</v>
      </c>
      <c r="P16">
        <f t="shared" si="2"/>
        <v>0.6578952972441654</v>
      </c>
      <c r="Q16">
        <f t="shared" si="3"/>
        <v>2.4691358024691357</v>
      </c>
      <c r="W16">
        <f t="shared" si="4"/>
        <v>40.5</v>
      </c>
    </row>
    <row r="17" spans="7:23" x14ac:dyDescent="0.3">
      <c r="G17">
        <v>80</v>
      </c>
      <c r="H17">
        <v>47</v>
      </c>
      <c r="I17">
        <v>3</v>
      </c>
      <c r="J17">
        <v>202</v>
      </c>
      <c r="K17">
        <v>365</v>
      </c>
      <c r="L17">
        <v>17</v>
      </c>
      <c r="M17">
        <f t="shared" si="0"/>
        <v>2.7397260273972601</v>
      </c>
      <c r="N17">
        <f t="shared" si="1"/>
        <v>0.14851485148514851</v>
      </c>
      <c r="P17">
        <f t="shared" si="2"/>
        <v>0.82625054253857189</v>
      </c>
      <c r="Q17">
        <f t="shared" si="3"/>
        <v>2.7397260273972601</v>
      </c>
      <c r="W17">
        <f>N17*K17</f>
        <v>54.207920792079207</v>
      </c>
    </row>
    <row r="18" spans="7:23" x14ac:dyDescent="0.3">
      <c r="G18">
        <v>90</v>
      </c>
      <c r="H18">
        <v>54</v>
      </c>
      <c r="I18">
        <v>5</v>
      </c>
      <c r="J18">
        <v>268</v>
      </c>
      <c r="K18">
        <v>335</v>
      </c>
      <c r="L18">
        <v>24</v>
      </c>
      <c r="M18">
        <f t="shared" si="0"/>
        <v>2.9850746268656718</v>
      </c>
      <c r="N18">
        <f t="shared" si="1"/>
        <v>0.11194029850746269</v>
      </c>
      <c r="P18">
        <f t="shared" si="2"/>
        <v>0.99988430147761287</v>
      </c>
      <c r="Q18">
        <f t="shared" si="3"/>
        <v>2.9850746268656718</v>
      </c>
      <c r="W18">
        <f t="shared" si="4"/>
        <v>37.5</v>
      </c>
    </row>
    <row r="19" spans="7:23" x14ac:dyDescent="0.3">
      <c r="G19">
        <v>100</v>
      </c>
      <c r="H19">
        <v>66</v>
      </c>
      <c r="I19">
        <v>7</v>
      </c>
      <c r="J19">
        <v>288</v>
      </c>
      <c r="K19">
        <v>310</v>
      </c>
      <c r="L19">
        <v>27</v>
      </c>
      <c r="M19">
        <f t="shared" si="0"/>
        <v>3.225806451612903</v>
      </c>
      <c r="N19">
        <f t="shared" si="1"/>
        <v>0.13541666666666666</v>
      </c>
      <c r="P19">
        <f t="shared" si="2"/>
        <v>1.1735215753411778</v>
      </c>
      <c r="Q19">
        <f t="shared" si="3"/>
        <v>3.225806451612903</v>
      </c>
      <c r="W19">
        <f t="shared" si="4"/>
        <v>41.979166666666664</v>
      </c>
    </row>
    <row r="20" spans="7:23" x14ac:dyDescent="0.3">
      <c r="G20">
        <v>110</v>
      </c>
      <c r="H20">
        <v>75</v>
      </c>
      <c r="I20">
        <v>5</v>
      </c>
      <c r="J20">
        <v>300</v>
      </c>
      <c r="K20">
        <v>285</v>
      </c>
      <c r="L20">
        <v>36</v>
      </c>
      <c r="M20">
        <f t="shared" si="0"/>
        <v>3.5087719298245617</v>
      </c>
      <c r="N20">
        <f t="shared" si="1"/>
        <v>0.13</v>
      </c>
      <c r="P20">
        <f t="shared" si="2"/>
        <v>1.3418872586256463</v>
      </c>
      <c r="Q20">
        <f t="shared" si="3"/>
        <v>3.5087719298245617</v>
      </c>
      <c r="W20">
        <f t="shared" si="4"/>
        <v>37.050000000000004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User12345</dc:creator>
  <cp:lastModifiedBy>User12345</cp:lastModifiedBy>
  <dcterms:created xsi:type="dcterms:W3CDTF">2024-09-21T10:03:45Z</dcterms:created>
  <dcterms:modified xsi:type="dcterms:W3CDTF">2024-09-21T11:30:12Z</dcterms:modified>
</cp:coreProperties>
</file>