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3\lab 3.5.1\"/>
    </mc:Choice>
  </mc:AlternateContent>
  <bookViews>
    <workbookView xWindow="0" yWindow="0" windowWidth="23016" windowHeight="93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6" i="1"/>
  <c r="L17" i="1"/>
  <c r="L18" i="1"/>
  <c r="L19" i="1"/>
  <c r="L20" i="1"/>
  <c r="L21" i="1"/>
  <c r="L22" i="1"/>
  <c r="L23" i="1"/>
  <c r="L24" i="1"/>
  <c r="L25" i="1"/>
  <c r="L26" i="1"/>
  <c r="L4" i="1"/>
  <c r="I16" i="1"/>
  <c r="I17" i="1"/>
  <c r="I18" i="1"/>
  <c r="I19" i="1"/>
  <c r="I20" i="1"/>
  <c r="I21" i="1"/>
  <c r="I22" i="1"/>
  <c r="I23" i="1"/>
  <c r="I24" i="1"/>
  <c r="I25" i="1"/>
  <c r="I26" i="1"/>
  <c r="I5" i="1"/>
  <c r="I6" i="1"/>
  <c r="I7" i="1"/>
  <c r="I8" i="1"/>
  <c r="I9" i="1"/>
  <c r="I10" i="1"/>
  <c r="I11" i="1"/>
  <c r="I12" i="1"/>
  <c r="I13" i="1"/>
  <c r="I14" i="1"/>
  <c r="I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4" i="1"/>
  <c r="L30" i="1"/>
  <c r="I30" i="1"/>
  <c r="F30" i="1"/>
  <c r="L29" i="1"/>
  <c r="I29" i="1"/>
  <c r="F29" i="1"/>
  <c r="L27" i="1" l="1"/>
  <c r="I27" i="1"/>
  <c r="F27" i="1"/>
</calcChain>
</file>

<file path=xl/sharedStrings.xml><?xml version="1.0" encoding="utf-8"?>
<sst xmlns="http://schemas.openxmlformats.org/spreadsheetml/2006/main" count="7" uniqueCount="7">
  <si>
    <t>4,99мА</t>
  </si>
  <si>
    <t>1,5мА</t>
  </si>
  <si>
    <t>2,99мА</t>
  </si>
  <si>
    <t xml:space="preserve"> </t>
  </si>
  <si>
    <t>вах разряда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</si>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</sst>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en-US" baseline="0"/>
              <a:t> </a:t>
            </a:r>
            <a:r>
              <a:rPr lang="ru-RU" baseline="0"/>
              <a:t>зонда</a:t>
            </a:r>
            <a:r>
              <a:rPr lang="en-US" baseline="0"/>
              <a:t>, Ip = 5</a:t>
            </a:r>
            <a:r>
              <a:rPr lang="ru-RU" baseline="0"/>
              <a:t>мА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Лист1!$E$4:$E$26</c:f>
              <c:numCache>
                <c:formatCode>General</c:formatCode>
                <c:ptCount val="23"/>
                <c:pt idx="0">
                  <c:v>25</c:v>
                </c:pt>
                <c:pt idx="1">
                  <c:v>22</c:v>
                </c:pt>
                <c:pt idx="2">
                  <c:v>19</c:v>
                </c:pt>
                <c:pt idx="3">
                  <c:v>16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0.5</c:v>
                </c:pt>
                <c:pt idx="12">
                  <c:v>-0.5</c:v>
                </c:pt>
                <c:pt idx="13">
                  <c:v>-2</c:v>
                </c:pt>
                <c:pt idx="14">
                  <c:v>-4</c:v>
                </c:pt>
                <c:pt idx="15">
                  <c:v>-6</c:v>
                </c:pt>
                <c:pt idx="16">
                  <c:v>-8</c:v>
                </c:pt>
                <c:pt idx="17">
                  <c:v>-10</c:v>
                </c:pt>
                <c:pt idx="18">
                  <c:v>-13</c:v>
                </c:pt>
                <c:pt idx="19">
                  <c:v>-16</c:v>
                </c:pt>
                <c:pt idx="20">
                  <c:v>-19</c:v>
                </c:pt>
                <c:pt idx="21">
                  <c:v>-22</c:v>
                </c:pt>
                <c:pt idx="22">
                  <c:v>-25</c:v>
                </c:pt>
              </c:numCache>
            </c:numRef>
          </c:xVal>
          <c:yVal>
            <c:numRef>
              <c:f>Лист1!$F$4:$F$26</c:f>
              <c:numCache>
                <c:formatCode>General</c:formatCode>
                <c:ptCount val="23"/>
                <c:pt idx="0">
                  <c:v>114.72454545454546</c:v>
                </c:pt>
                <c:pt idx="1">
                  <c:v>112.53454545454547</c:v>
                </c:pt>
                <c:pt idx="2">
                  <c:v>109.54454545454547</c:v>
                </c:pt>
                <c:pt idx="3">
                  <c:v>109.54454545454547</c:v>
                </c:pt>
                <c:pt idx="4">
                  <c:v>95.754545454545465</c:v>
                </c:pt>
                <c:pt idx="5">
                  <c:v>89.864545454545464</c:v>
                </c:pt>
                <c:pt idx="6">
                  <c:v>73.774545454545461</c:v>
                </c:pt>
                <c:pt idx="7">
                  <c:v>61.894545454545458</c:v>
                </c:pt>
                <c:pt idx="8">
                  <c:v>49.504545454545458</c:v>
                </c:pt>
                <c:pt idx="9">
                  <c:v>34.214545454545458</c:v>
                </c:pt>
                <c:pt idx="10">
                  <c:v>21.414545454545465</c:v>
                </c:pt>
                <c:pt idx="12">
                  <c:v>-17.495454545454535</c:v>
                </c:pt>
                <c:pt idx="13">
                  <c:v>-30.245454545454535</c:v>
                </c:pt>
                <c:pt idx="14">
                  <c:v>-46.905454545454539</c:v>
                </c:pt>
                <c:pt idx="15">
                  <c:v>-59.895454545454541</c:v>
                </c:pt>
                <c:pt idx="16">
                  <c:v>-72.135454545454536</c:v>
                </c:pt>
                <c:pt idx="17">
                  <c:v>-83.535454545454527</c:v>
                </c:pt>
                <c:pt idx="18">
                  <c:v>-97.405454545454532</c:v>
                </c:pt>
                <c:pt idx="19">
                  <c:v>-107.90545454545453</c:v>
                </c:pt>
                <c:pt idx="20">
                  <c:v>-115.22545454545454</c:v>
                </c:pt>
                <c:pt idx="21">
                  <c:v>-119.63545454545454</c:v>
                </c:pt>
                <c:pt idx="22">
                  <c:v>-122.38545454545454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198880"/>
        <c:axId val="397926864"/>
      </c:scatterChart>
      <c:valAx>
        <c:axId val="39719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Ток, мкА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7926864"/>
        <c:crosses val="autoZero"/>
        <c:crossBetween val="midCat"/>
      </c:valAx>
      <c:valAx>
        <c:axId val="3979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Напряжение,</a:t>
                </a:r>
                <a:r>
                  <a:rPr lang="ru-RU" baseline="0"/>
                  <a:t> 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719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en-US" baseline="0"/>
              <a:t> </a:t>
            </a:r>
            <a:r>
              <a:rPr lang="ru-RU" baseline="0"/>
              <a:t>зонда, </a:t>
            </a:r>
            <a:r>
              <a:rPr lang="en-US" baseline="0"/>
              <a:t>Ip</a:t>
            </a:r>
            <a:r>
              <a:rPr lang="ru-RU" baseline="0"/>
              <a:t> = 3мА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Лист1!$H$4:$H$26</c:f>
              <c:numCache>
                <c:formatCode>General</c:formatCode>
                <c:ptCount val="23"/>
                <c:pt idx="0">
                  <c:v>25</c:v>
                </c:pt>
                <c:pt idx="1">
                  <c:v>22</c:v>
                </c:pt>
                <c:pt idx="2">
                  <c:v>19</c:v>
                </c:pt>
                <c:pt idx="3">
                  <c:v>16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0.5</c:v>
                </c:pt>
                <c:pt idx="12">
                  <c:v>-0.5</c:v>
                </c:pt>
                <c:pt idx="13">
                  <c:v>-2</c:v>
                </c:pt>
                <c:pt idx="14">
                  <c:v>-4</c:v>
                </c:pt>
                <c:pt idx="15">
                  <c:v>-6</c:v>
                </c:pt>
                <c:pt idx="16">
                  <c:v>-8</c:v>
                </c:pt>
                <c:pt idx="17">
                  <c:v>-10</c:v>
                </c:pt>
                <c:pt idx="18">
                  <c:v>-13</c:v>
                </c:pt>
                <c:pt idx="19">
                  <c:v>-16</c:v>
                </c:pt>
                <c:pt idx="20">
                  <c:v>-19</c:v>
                </c:pt>
                <c:pt idx="21">
                  <c:v>-22</c:v>
                </c:pt>
                <c:pt idx="22">
                  <c:v>-25</c:v>
                </c:pt>
              </c:numCache>
            </c:numRef>
          </c:xVal>
          <c:yVal>
            <c:numRef>
              <c:f>Лист1!$I$4:$I$26</c:f>
              <c:numCache>
                <c:formatCode>General</c:formatCode>
                <c:ptCount val="23"/>
                <c:pt idx="0">
                  <c:v>61.783636363636361</c:v>
                </c:pt>
                <c:pt idx="1">
                  <c:v>60.073636363636361</c:v>
                </c:pt>
                <c:pt idx="2">
                  <c:v>58.123636363636358</c:v>
                </c:pt>
                <c:pt idx="3">
                  <c:v>55.43363636363636</c:v>
                </c:pt>
                <c:pt idx="4">
                  <c:v>51.313636363636363</c:v>
                </c:pt>
                <c:pt idx="5">
                  <c:v>44.36363636363636</c:v>
                </c:pt>
                <c:pt idx="6">
                  <c:v>38.943636363636358</c:v>
                </c:pt>
                <c:pt idx="7">
                  <c:v>32.18363636363636</c:v>
                </c:pt>
                <c:pt idx="8">
                  <c:v>24.083636363636362</c:v>
                </c:pt>
                <c:pt idx="9">
                  <c:v>14.563636363636364</c:v>
                </c:pt>
                <c:pt idx="10">
                  <c:v>6.7836363636363632</c:v>
                </c:pt>
                <c:pt idx="12">
                  <c:v>-5.8963636363636365</c:v>
                </c:pt>
                <c:pt idx="13">
                  <c:v>-13.676363636363636</c:v>
                </c:pt>
                <c:pt idx="14">
                  <c:v>-23.286363636363635</c:v>
                </c:pt>
                <c:pt idx="15">
                  <c:v>-31.746363636363636</c:v>
                </c:pt>
                <c:pt idx="16">
                  <c:v>-38.916363636363641</c:v>
                </c:pt>
                <c:pt idx="17">
                  <c:v>-44.756363636363638</c:v>
                </c:pt>
                <c:pt idx="18">
                  <c:v>-51.366363636363637</c:v>
                </c:pt>
                <c:pt idx="19">
                  <c:v>-55.896363636363638</c:v>
                </c:pt>
                <c:pt idx="20">
                  <c:v>-58.786363636363639</c:v>
                </c:pt>
                <c:pt idx="21">
                  <c:v>-60.786363636363639</c:v>
                </c:pt>
                <c:pt idx="22">
                  <c:v>-62.536363636363639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647144"/>
        <c:axId val="441645576"/>
      </c:scatterChart>
      <c:valAx>
        <c:axId val="44164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Ток,</a:t>
                </a:r>
                <a:r>
                  <a:rPr lang="ru-RU" baseline="0"/>
                  <a:t> мкА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45576"/>
        <c:crosses val="autoZero"/>
        <c:crossBetween val="midCat"/>
      </c:valAx>
      <c:valAx>
        <c:axId val="44164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647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en-US" baseline="0"/>
              <a:t> </a:t>
            </a:r>
            <a:r>
              <a:rPr lang="ru-RU" baseline="0"/>
              <a:t>зонда, </a:t>
            </a:r>
            <a:r>
              <a:rPr lang="en-US" baseline="0"/>
              <a:t>Ip</a:t>
            </a:r>
            <a:r>
              <a:rPr lang="ru-RU" baseline="0"/>
              <a:t> = 1.5мА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Лист1!$K$4:$K$26</c:f>
              <c:numCache>
                <c:formatCode>General</c:formatCode>
                <c:ptCount val="23"/>
                <c:pt idx="0">
                  <c:v>25</c:v>
                </c:pt>
                <c:pt idx="1">
                  <c:v>22</c:v>
                </c:pt>
                <c:pt idx="2">
                  <c:v>19</c:v>
                </c:pt>
                <c:pt idx="3">
                  <c:v>16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0.5</c:v>
                </c:pt>
                <c:pt idx="12">
                  <c:v>-0.5</c:v>
                </c:pt>
                <c:pt idx="13">
                  <c:v>-2</c:v>
                </c:pt>
                <c:pt idx="14">
                  <c:v>-4</c:v>
                </c:pt>
                <c:pt idx="15">
                  <c:v>-6</c:v>
                </c:pt>
                <c:pt idx="16">
                  <c:v>-8</c:v>
                </c:pt>
                <c:pt idx="17">
                  <c:v>-10</c:v>
                </c:pt>
                <c:pt idx="18">
                  <c:v>-13</c:v>
                </c:pt>
                <c:pt idx="19">
                  <c:v>-16</c:v>
                </c:pt>
                <c:pt idx="20">
                  <c:v>-19</c:v>
                </c:pt>
                <c:pt idx="21">
                  <c:v>-22</c:v>
                </c:pt>
                <c:pt idx="22">
                  <c:v>-25</c:v>
                </c:pt>
              </c:numCache>
            </c:numRef>
          </c:xVal>
          <c:yVal>
            <c:numRef>
              <c:f>Лист1!$L$4:$L$26</c:f>
              <c:numCache>
                <c:formatCode>General</c:formatCode>
                <c:ptCount val="23"/>
                <c:pt idx="0">
                  <c:v>27.845909090909092</c:v>
                </c:pt>
                <c:pt idx="1">
                  <c:v>26.915909090909093</c:v>
                </c:pt>
                <c:pt idx="2">
                  <c:v>25.985909090909093</c:v>
                </c:pt>
                <c:pt idx="3">
                  <c:v>24.955909090909092</c:v>
                </c:pt>
                <c:pt idx="4">
                  <c:v>23.585909090909094</c:v>
                </c:pt>
                <c:pt idx="5">
                  <c:v>21.435909090909092</c:v>
                </c:pt>
                <c:pt idx="6">
                  <c:v>19.255909090909093</c:v>
                </c:pt>
                <c:pt idx="7">
                  <c:v>16.025909090909092</c:v>
                </c:pt>
                <c:pt idx="8">
                  <c:v>11.765909090909091</c:v>
                </c:pt>
                <c:pt idx="9">
                  <c:v>6.6359090909090916</c:v>
                </c:pt>
                <c:pt idx="10">
                  <c:v>2.3459090909090916</c:v>
                </c:pt>
                <c:pt idx="12">
                  <c:v>-1.234090909090908</c:v>
                </c:pt>
                <c:pt idx="13">
                  <c:v>-5.6040909090909086</c:v>
                </c:pt>
                <c:pt idx="14">
                  <c:v>-11.034090909090908</c:v>
                </c:pt>
                <c:pt idx="15">
                  <c:v>-15.584090909090909</c:v>
                </c:pt>
                <c:pt idx="16">
                  <c:v>-19.104090909090907</c:v>
                </c:pt>
                <c:pt idx="17">
                  <c:v>-21.724090909090908</c:v>
                </c:pt>
                <c:pt idx="18">
                  <c:v>-24.144090909090906</c:v>
                </c:pt>
                <c:pt idx="19">
                  <c:v>-25.564090909090908</c:v>
                </c:pt>
                <c:pt idx="20">
                  <c:v>-26.604090909090907</c:v>
                </c:pt>
                <c:pt idx="21">
                  <c:v>-27.584090909090907</c:v>
                </c:pt>
                <c:pt idx="22">
                  <c:v>-28.574090909090906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304512"/>
        <c:axId val="442218920"/>
      </c:scatterChart>
      <c:valAx>
        <c:axId val="43730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Ток,</a:t>
                </a:r>
                <a:r>
                  <a:rPr lang="ru-RU" baseline="0"/>
                  <a:t> мкА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218920"/>
        <c:crosses val="autoZero"/>
        <c:crossBetween val="midCat"/>
      </c:valAx>
      <c:valAx>
        <c:axId val="44221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Напряжение, 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0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Лист1!$Q$4:$Q$13</c:f>
              <c:numCache>
                <c:formatCode>General</c:formatCode>
                <c:ptCount val="10"/>
                <c:pt idx="0">
                  <c:v>35</c:v>
                </c:pt>
                <c:pt idx="1">
                  <c:v>33.83</c:v>
                </c:pt>
                <c:pt idx="2">
                  <c:v>31.23</c:v>
                </c:pt>
                <c:pt idx="3">
                  <c:v>27.75</c:v>
                </c:pt>
                <c:pt idx="4">
                  <c:v>24.23</c:v>
                </c:pt>
                <c:pt idx="5">
                  <c:v>21.7</c:v>
                </c:pt>
                <c:pt idx="6">
                  <c:v>20.67</c:v>
                </c:pt>
                <c:pt idx="7">
                  <c:v>18.13</c:v>
                </c:pt>
                <c:pt idx="8">
                  <c:v>14.92</c:v>
                </c:pt>
                <c:pt idx="9">
                  <c:v>11.83</c:v>
                </c:pt>
              </c:numCache>
            </c:numRef>
          </c:xVal>
          <c:yVal>
            <c:numRef>
              <c:f>Лист1!$R$4:$R$13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303336"/>
        <c:axId val="437303728"/>
      </c:scatterChart>
      <c:valAx>
        <c:axId val="43730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03728"/>
        <c:crosses val="autoZero"/>
        <c:crossBetween val="midCat"/>
      </c:valAx>
      <c:valAx>
        <c:axId val="4373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Ток,</a:t>
                </a:r>
                <a:r>
                  <a:rPr lang="ru-RU" baseline="0"/>
                  <a:t> мА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0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Te(Ip)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Лист1!$AI$5:$AI$7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1.5</c:v>
                </c:pt>
              </c:numCache>
            </c:numRef>
          </c:xVal>
          <c:yVal>
            <c:numRef>
              <c:f>Лист1!$AJ$5:$AJ$7</c:f>
              <c:numCache>
                <c:formatCode>General</c:formatCode>
                <c:ptCount val="3"/>
                <c:pt idx="0">
                  <c:v>56</c:v>
                </c:pt>
                <c:pt idx="1">
                  <c:v>48</c:v>
                </c:pt>
                <c:pt idx="2">
                  <c:v>37</c:v>
                </c:pt>
              </c:numCache>
            </c:numRef>
          </c:yVal>
          <c:smooth val="0"/>
        </c:ser>
        <c:ser>
          <c:idx val="1"/>
          <c:order val="1"/>
          <c:tx>
            <c:v>ne(Ip)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Лист1!$AI$5:$AI$7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1.5</c:v>
                </c:pt>
              </c:numCache>
            </c:numRef>
          </c:xVal>
          <c:yVal>
            <c:numRef>
              <c:f>Лист1!$AK$5:$AK$7</c:f>
              <c:numCache>
                <c:formatCode>General</c:formatCode>
                <c:ptCount val="3"/>
                <c:pt idx="0">
                  <c:v>63</c:v>
                </c:pt>
                <c:pt idx="1">
                  <c:v>34.5</c:v>
                </c:pt>
                <c:pt idx="2">
                  <c:v>16.8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737880"/>
        <c:axId val="563736312"/>
      </c:scatterChart>
      <c:valAx>
        <c:axId val="56373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Ip, </a:t>
                </a:r>
                <a:r>
                  <a:rPr lang="ru-RU"/>
                  <a:t>мА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736312"/>
        <c:crosses val="autoZero"/>
        <c:crossBetween val="midCat"/>
      </c:valAx>
      <c:valAx>
        <c:axId val="56373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Te,</a:t>
                </a:r>
                <a:r>
                  <a:rPr lang="en-US" baseline="0"/>
                  <a:t> 10^2 K; ne, 10^15 </a:t>
                </a:r>
                <a:r>
                  <a:rPr lang="ru-RU" baseline="0"/>
                  <a:t>м</a:t>
                </a:r>
                <a:r>
                  <a:rPr lang="en-US" baseline="0"/>
                  <a:t>^(-3)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73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262328</xdr:colOff>
      <xdr:row>30</xdr:row>
      <xdr:rowOff>81195</xdr:rowOff>
    </xdr:from>
    <xdr:to>
      <xdr:col>9</xdr:col>
      <xdr:colOff>18738</xdr:colOff>
      <xdr:row>53</xdr:row>
      <xdr:rowOff>131163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350770</xdr:colOff>
      <xdr:row>30</xdr:row>
      <xdr:rowOff>119798</xdr:rowOff>
    </xdr:from>
    <xdr:to>
      <xdr:col>17</xdr:col>
      <xdr:colOff>62458</xdr:colOff>
      <xdr:row>54</xdr:row>
      <xdr:rowOff>18737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67957</xdr:colOff>
      <xdr:row>30</xdr:row>
      <xdr:rowOff>180133</xdr:rowOff>
    </xdr:from>
    <xdr:to>
      <xdr:col>26</xdr:col>
      <xdr:colOff>31230</xdr:colOff>
      <xdr:row>54</xdr:row>
      <xdr:rowOff>43721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251460</xdr:colOff>
      <xdr:row>4</xdr:row>
      <xdr:rowOff>171450</xdr:rowOff>
    </xdr:from>
    <xdr:to>
      <xdr:col>30</xdr:col>
      <xdr:colOff>594360</xdr:colOff>
      <xdr:row>29</xdr:row>
      <xdr:rowOff>30480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287312</xdr:colOff>
      <xdr:row>35</xdr:row>
      <xdr:rowOff>37476</xdr:rowOff>
    </xdr:from>
    <xdr:to>
      <xdr:col>7</xdr:col>
      <xdr:colOff>518409</xdr:colOff>
      <xdr:row>36</xdr:row>
      <xdr:rowOff>18738</xdr:rowOff>
    </xdr:to>
    <xdr:cxnSp macro="">
      <xdr:nvCxnSpPr>
        <xdr:cNvPr id="7" name="Прямая соединительная линия 6"/>
        <xdr:cNvCxnSpPr/>
      </xdr:nvCxnSpPr>
      <xdr:spPr>
        <a:xfrm flipH="1">
          <a:off x="2735705" y="6377066"/>
          <a:ext cx="2067393" cy="16239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287312</xdr:colOff>
      <xdr:row>48</xdr:row>
      <xdr:rowOff>124918</xdr:rowOff>
    </xdr:from>
    <xdr:to>
      <xdr:col>4</xdr:col>
      <xdr:colOff>281066</xdr:colOff>
      <xdr:row>50</xdr:row>
      <xdr:rowOff>24984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899410" y="8819213"/>
          <a:ext cx="1830049" cy="26232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181131</xdr:colOff>
      <xdr:row>39</xdr:row>
      <xdr:rowOff>87443</xdr:rowOff>
    </xdr:from>
    <xdr:to>
      <xdr:col>5</xdr:col>
      <xdr:colOff>187377</xdr:colOff>
      <xdr:row>48</xdr:row>
      <xdr:rowOff>106180</xdr:rowOff>
    </xdr:to>
    <xdr:cxnSp macro="">
      <xdr:nvCxnSpPr>
        <xdr:cNvPr id="13" name="Прямая соединительная линия 12"/>
        <xdr:cNvCxnSpPr/>
      </xdr:nvCxnSpPr>
      <xdr:spPr>
        <a:xfrm flipV="1">
          <a:off x="2017426" y="7151558"/>
          <a:ext cx="1230443" cy="164891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437213</xdr:colOff>
      <xdr:row>36</xdr:row>
      <xdr:rowOff>43722</xdr:rowOff>
    </xdr:from>
    <xdr:to>
      <xdr:col>5</xdr:col>
      <xdr:colOff>362262</xdr:colOff>
      <xdr:row>44</xdr:row>
      <xdr:rowOff>137410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2273508" y="6564443"/>
          <a:ext cx="1149246" cy="15427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12491</xdr:colOff>
      <xdr:row>38</xdr:row>
      <xdr:rowOff>56213</xdr:rowOff>
    </xdr:from>
    <xdr:to>
      <xdr:col>22</xdr:col>
      <xdr:colOff>324787</xdr:colOff>
      <xdr:row>47</xdr:row>
      <xdr:rowOff>143656</xdr:rowOff>
    </xdr:to>
    <xdr:cxnSp macro="">
      <xdr:nvCxnSpPr>
        <xdr:cNvPr id="27" name="Прямая соединительная линия 26"/>
        <xdr:cNvCxnSpPr/>
      </xdr:nvCxnSpPr>
      <xdr:spPr>
        <a:xfrm flipV="1">
          <a:off x="12866557" y="6939197"/>
          <a:ext cx="924394" cy="171762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480934</xdr:colOff>
      <xdr:row>36</xdr:row>
      <xdr:rowOff>49968</xdr:rowOff>
    </xdr:from>
    <xdr:to>
      <xdr:col>24</xdr:col>
      <xdr:colOff>443460</xdr:colOff>
      <xdr:row>38</xdr:row>
      <xdr:rowOff>81196</xdr:rowOff>
    </xdr:to>
    <xdr:cxnSp macro="">
      <xdr:nvCxnSpPr>
        <xdr:cNvPr id="33" name="Прямая соединительная линия 32"/>
        <xdr:cNvCxnSpPr/>
      </xdr:nvCxnSpPr>
      <xdr:spPr>
        <a:xfrm flipH="1">
          <a:off x="13335000" y="6570689"/>
          <a:ext cx="1798821" cy="3934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47</xdr:row>
      <xdr:rowOff>118672</xdr:rowOff>
    </xdr:from>
    <xdr:to>
      <xdr:col>21</xdr:col>
      <xdr:colOff>505918</xdr:colOff>
      <xdr:row>49</xdr:row>
      <xdr:rowOff>143656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11629869" y="8631836"/>
          <a:ext cx="1730115" cy="38724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331304</xdr:colOff>
      <xdr:row>7</xdr:row>
      <xdr:rowOff>107673</xdr:rowOff>
    </xdr:from>
    <xdr:to>
      <xdr:col>40</xdr:col>
      <xdr:colOff>91108</xdr:colOff>
      <xdr:row>26</xdr:row>
      <xdr:rowOff>115956</xdr:rowOff>
    </xdr:to>
    <xdr:graphicFrame macro="">
      <xdr:nvGraphicFramePr>
        <xdr:cNvPr id="38" name="Диаграмма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0.4633</cdr:x>
      <cdr:y>0.19096</cdr:y>
    </cdr:from>
    <cdr:to>
      <cdr:x>0.83194</cdr:x>
      <cdr:y>0.28069</cdr:y>
    </cdr:to>
    <cdr:cxnSp macro="">
      <cdr:nvCxnSpPr>
        <cdr:cNvPr id="3" name="Прямая соединительная линия 2"/>
        <cdr:cNvCxnSpPr/>
      </cdr:nvCxnSpPr>
      <cdr:spPr>
        <a:xfrm xmlns:a="http://schemas.openxmlformats.org/drawingml/2006/main" flipH="1">
          <a:off x="2135099" y="810842"/>
          <a:ext cx="1698885" cy="381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0.14074</cdr:x>
      <cdr:y>0.75288</cdr:y>
    </cdr:from>
    <cdr:to>
      <cdr:x>0.46465</cdr:x>
      <cdr:y>0.83525</cdr:y>
    </cdr:to>
    <cdr:cxnSp macro="">
      <cdr:nvCxnSpPr>
        <cdr:cNvPr id="5" name="Прямая соединительная линия 4"/>
        <cdr:cNvCxnSpPr/>
      </cdr:nvCxnSpPr>
      <cdr:spPr>
        <a:xfrm xmlns:a="http://schemas.openxmlformats.org/drawingml/2006/main" flipV="1">
          <a:off x="648575" y="3196776"/>
          <a:ext cx="1492770" cy="3497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0.41993</cdr:x>
      <cdr:y>0.28363</cdr:y>
    </cdr:from>
    <cdr:to>
      <cdr:x>0.57985</cdr:x>
      <cdr:y>0.57047</cdr:y>
    </cdr:to>
    <cdr:cxnSp macro="">
      <cdr:nvCxnSpPr>
        <cdr:cNvPr id="7" name="Прямая соединительная линия 6"/>
        <cdr:cNvCxnSpPr/>
      </cdr:nvCxnSpPr>
      <cdr:spPr>
        <a:xfrm xmlns:a="http://schemas.openxmlformats.org/drawingml/2006/main" flipH="1">
          <a:off x="1935230" y="1204334"/>
          <a:ext cx="737017" cy="12179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0.33861</cdr:x>
      <cdr:y>0.47633</cdr:y>
    </cdr:from>
    <cdr:to>
      <cdr:x>0.50667</cdr:x>
      <cdr:y>0.7514</cdr:y>
    </cdr:to>
    <cdr:cxnSp macro="">
      <cdr:nvCxnSpPr>
        <cdr:cNvPr id="10" name="Прямая соединительная линия 9"/>
        <cdr:cNvCxnSpPr/>
      </cdr:nvCxnSpPr>
      <cdr:spPr>
        <a:xfrm xmlns:a="http://schemas.openxmlformats.org/drawingml/2006/main" flipH="1">
          <a:off x="1560476" y="2022547"/>
          <a:ext cx="774493" cy="116798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K30"/>
  <sheetViews>
    <sheetView tabSelected="1" topLeftCell="AE8" zoomScale="153" zoomScaleNormal="100" workbookViewId="0">
      <selection activeCell="AN32" sqref="AN32"/>
    </sheetView>
  </sheetViews>
  <sheetFormatPr defaultRowHeight="14.4" x14ac:dyDescent="0.3"/>
  <sheetData>
    <row r="2" spans="4:37" x14ac:dyDescent="0.3">
      <c r="Q2" t="s">
        <v>4</v>
      </c>
    </row>
    <row r="3" spans="4:37" x14ac:dyDescent="0.3">
      <c r="E3" t="s">
        <v>0</v>
      </c>
      <c r="G3" s="1"/>
      <c r="H3" t="s">
        <v>2</v>
      </c>
      <c r="J3" s="1"/>
      <c r="K3" t="s">
        <v>1</v>
      </c>
      <c r="Q3" t="s">
        <v>6</v>
      </c>
      <c r="R3" t="s">
        <v>5</v>
      </c>
    </row>
    <row r="4" spans="4:37" x14ac:dyDescent="0.3">
      <c r="D4">
        <v>114.66</v>
      </c>
      <c r="E4">
        <v>25</v>
      </c>
      <c r="F4">
        <f>D4+$F$30</f>
        <v>114.72454545454546</v>
      </c>
      <c r="G4" s="1">
        <v>61.35</v>
      </c>
      <c r="H4">
        <v>25</v>
      </c>
      <c r="I4">
        <f>G4+$I$30</f>
        <v>61.783636363636361</v>
      </c>
      <c r="J4" s="1">
        <v>27.45</v>
      </c>
      <c r="K4">
        <v>25</v>
      </c>
      <c r="L4">
        <f>J4-$L$29</f>
        <v>27.845909090909092</v>
      </c>
      <c r="Q4">
        <v>35</v>
      </c>
      <c r="R4">
        <v>0.5</v>
      </c>
    </row>
    <row r="5" spans="4:37" x14ac:dyDescent="0.3">
      <c r="D5">
        <v>112.47</v>
      </c>
      <c r="E5">
        <v>22</v>
      </c>
      <c r="F5">
        <f t="shared" ref="F5:F26" si="0">D5+$F$30</f>
        <v>112.53454545454547</v>
      </c>
      <c r="G5" s="1">
        <v>59.64</v>
      </c>
      <c r="H5">
        <v>22</v>
      </c>
      <c r="I5">
        <f t="shared" ref="I5:I26" si="1">G5+$I$30</f>
        <v>60.073636363636361</v>
      </c>
      <c r="J5" s="1">
        <v>26.52</v>
      </c>
      <c r="K5">
        <v>22</v>
      </c>
      <c r="L5">
        <f t="shared" ref="L5:L26" si="2">J5-$L$29</f>
        <v>26.915909090909093</v>
      </c>
      <c r="Q5">
        <v>33.83</v>
      </c>
      <c r="R5">
        <v>1</v>
      </c>
      <c r="AI5">
        <v>5</v>
      </c>
      <c r="AJ5">
        <v>56</v>
      </c>
      <c r="AK5">
        <v>63</v>
      </c>
    </row>
    <row r="6" spans="4:37" x14ac:dyDescent="0.3">
      <c r="D6">
        <v>109.48</v>
      </c>
      <c r="E6">
        <v>19</v>
      </c>
      <c r="F6">
        <f t="shared" si="0"/>
        <v>109.54454545454547</v>
      </c>
      <c r="G6" s="1">
        <v>57.69</v>
      </c>
      <c r="H6">
        <v>19</v>
      </c>
      <c r="I6">
        <f t="shared" si="1"/>
        <v>58.123636363636358</v>
      </c>
      <c r="J6" s="1">
        <v>25.59</v>
      </c>
      <c r="K6">
        <v>19</v>
      </c>
      <c r="L6">
        <f t="shared" si="2"/>
        <v>25.985909090909093</v>
      </c>
      <c r="Q6">
        <v>31.23</v>
      </c>
      <c r="R6">
        <v>1.5</v>
      </c>
      <c r="AI6">
        <v>3</v>
      </c>
      <c r="AJ6">
        <v>48</v>
      </c>
      <c r="AK6">
        <v>34.5</v>
      </c>
    </row>
    <row r="7" spans="4:37" x14ac:dyDescent="0.3">
      <c r="D7">
        <v>109.48</v>
      </c>
      <c r="E7">
        <v>16</v>
      </c>
      <c r="F7">
        <f t="shared" si="0"/>
        <v>109.54454545454547</v>
      </c>
      <c r="G7" s="1">
        <v>55</v>
      </c>
      <c r="H7">
        <v>16</v>
      </c>
      <c r="I7">
        <f t="shared" si="1"/>
        <v>55.43363636363636</v>
      </c>
      <c r="J7" s="1">
        <v>24.56</v>
      </c>
      <c r="K7">
        <v>16</v>
      </c>
      <c r="L7">
        <f t="shared" si="2"/>
        <v>24.955909090909092</v>
      </c>
      <c r="Q7">
        <v>27.75</v>
      </c>
      <c r="R7">
        <v>2</v>
      </c>
      <c r="AI7">
        <v>1.5</v>
      </c>
      <c r="AJ7">
        <v>37</v>
      </c>
      <c r="AK7">
        <v>16.8</v>
      </c>
    </row>
    <row r="8" spans="4:37" x14ac:dyDescent="0.3">
      <c r="D8">
        <v>95.69</v>
      </c>
      <c r="E8">
        <v>13</v>
      </c>
      <c r="F8">
        <f t="shared" si="0"/>
        <v>95.754545454545465</v>
      </c>
      <c r="G8" s="1">
        <v>50.88</v>
      </c>
      <c r="H8">
        <v>13</v>
      </c>
      <c r="I8">
        <f t="shared" si="1"/>
        <v>51.313636363636363</v>
      </c>
      <c r="J8" s="1">
        <v>23.19</v>
      </c>
      <c r="K8">
        <v>13</v>
      </c>
      <c r="L8">
        <f t="shared" si="2"/>
        <v>23.585909090909094</v>
      </c>
      <c r="Q8">
        <v>24.23</v>
      </c>
      <c r="R8">
        <v>2.5</v>
      </c>
    </row>
    <row r="9" spans="4:37" x14ac:dyDescent="0.3">
      <c r="D9">
        <v>89.8</v>
      </c>
      <c r="E9">
        <v>10</v>
      </c>
      <c r="F9">
        <f t="shared" si="0"/>
        <v>89.864545454545464</v>
      </c>
      <c r="G9" s="1">
        <v>43.93</v>
      </c>
      <c r="H9">
        <v>10</v>
      </c>
      <c r="I9">
        <f t="shared" si="1"/>
        <v>44.36363636363636</v>
      </c>
      <c r="J9" s="1">
        <v>21.04</v>
      </c>
      <c r="K9">
        <v>10</v>
      </c>
      <c r="L9">
        <f t="shared" si="2"/>
        <v>21.435909090909092</v>
      </c>
      <c r="Q9">
        <v>21.7</v>
      </c>
      <c r="R9">
        <v>3</v>
      </c>
    </row>
    <row r="10" spans="4:37" x14ac:dyDescent="0.3">
      <c r="D10">
        <v>73.709999999999994</v>
      </c>
      <c r="E10">
        <v>8</v>
      </c>
      <c r="F10">
        <f t="shared" si="0"/>
        <v>73.774545454545461</v>
      </c>
      <c r="G10" s="1">
        <v>38.51</v>
      </c>
      <c r="H10">
        <v>8</v>
      </c>
      <c r="I10">
        <f t="shared" si="1"/>
        <v>38.943636363636358</v>
      </c>
      <c r="J10" s="1">
        <v>18.86</v>
      </c>
      <c r="K10">
        <v>8</v>
      </c>
      <c r="L10">
        <f t="shared" si="2"/>
        <v>19.255909090909093</v>
      </c>
      <c r="Q10">
        <v>20.67</v>
      </c>
      <c r="R10">
        <v>3.5</v>
      </c>
    </row>
    <row r="11" spans="4:37" x14ac:dyDescent="0.3">
      <c r="D11">
        <v>61.83</v>
      </c>
      <c r="E11">
        <v>6</v>
      </c>
      <c r="F11">
        <f t="shared" si="0"/>
        <v>61.894545454545458</v>
      </c>
      <c r="G11" s="1">
        <v>31.75</v>
      </c>
      <c r="H11">
        <v>6</v>
      </c>
      <c r="I11">
        <f t="shared" si="1"/>
        <v>32.18363636363636</v>
      </c>
      <c r="J11" s="1">
        <v>15.63</v>
      </c>
      <c r="K11">
        <v>6</v>
      </c>
      <c r="L11">
        <f t="shared" si="2"/>
        <v>16.025909090909092</v>
      </c>
      <c r="Q11">
        <v>18.13</v>
      </c>
      <c r="R11">
        <v>4</v>
      </c>
    </row>
    <row r="12" spans="4:37" x14ac:dyDescent="0.3">
      <c r="D12">
        <v>49.44</v>
      </c>
      <c r="E12">
        <v>4</v>
      </c>
      <c r="F12">
        <f t="shared" si="0"/>
        <v>49.504545454545458</v>
      </c>
      <c r="G12" s="1">
        <v>23.65</v>
      </c>
      <c r="H12">
        <v>4</v>
      </c>
      <c r="I12">
        <f t="shared" si="1"/>
        <v>24.083636363636362</v>
      </c>
      <c r="J12" s="1">
        <v>11.37</v>
      </c>
      <c r="K12">
        <v>4</v>
      </c>
      <c r="L12">
        <f t="shared" si="2"/>
        <v>11.765909090909091</v>
      </c>
      <c r="Q12">
        <v>14.92</v>
      </c>
      <c r="R12">
        <v>4.5</v>
      </c>
    </row>
    <row r="13" spans="4:37" x14ac:dyDescent="0.3">
      <c r="D13">
        <v>34.15</v>
      </c>
      <c r="E13">
        <v>2</v>
      </c>
      <c r="F13">
        <f t="shared" si="0"/>
        <v>34.214545454545458</v>
      </c>
      <c r="G13" s="1">
        <v>14.13</v>
      </c>
      <c r="H13">
        <v>2</v>
      </c>
      <c r="I13">
        <f t="shared" si="1"/>
        <v>14.563636363636364</v>
      </c>
      <c r="J13" s="1">
        <v>6.24</v>
      </c>
      <c r="K13">
        <v>2</v>
      </c>
      <c r="L13">
        <f t="shared" si="2"/>
        <v>6.6359090909090916</v>
      </c>
      <c r="Q13">
        <v>11.83</v>
      </c>
      <c r="R13">
        <v>5</v>
      </c>
    </row>
    <row r="14" spans="4:37" x14ac:dyDescent="0.3">
      <c r="D14">
        <v>21.35</v>
      </c>
      <c r="E14">
        <v>0.5</v>
      </c>
      <c r="F14">
        <f t="shared" si="0"/>
        <v>21.414545454545465</v>
      </c>
      <c r="G14" s="1">
        <v>6.35</v>
      </c>
      <c r="H14">
        <v>0.5</v>
      </c>
      <c r="I14">
        <f t="shared" si="1"/>
        <v>6.7836363636363632</v>
      </c>
      <c r="J14" s="1">
        <v>1.95</v>
      </c>
      <c r="K14">
        <v>0.5</v>
      </c>
      <c r="L14">
        <f t="shared" si="2"/>
        <v>2.3459090909090916</v>
      </c>
    </row>
    <row r="15" spans="4:37" x14ac:dyDescent="0.3">
      <c r="G15" s="1"/>
      <c r="J15" s="1"/>
    </row>
    <row r="16" spans="4:37" x14ac:dyDescent="0.3">
      <c r="D16">
        <v>-17.559999999999999</v>
      </c>
      <c r="E16">
        <v>-0.5</v>
      </c>
      <c r="F16">
        <f t="shared" si="0"/>
        <v>-17.495454545454535</v>
      </c>
      <c r="G16" s="1">
        <v>-6.33</v>
      </c>
      <c r="H16">
        <v>-0.5</v>
      </c>
      <c r="I16">
        <f t="shared" si="1"/>
        <v>-5.8963636363636365</v>
      </c>
      <c r="J16" s="1">
        <v>-1.63</v>
      </c>
      <c r="K16">
        <v>-0.5</v>
      </c>
      <c r="L16">
        <f t="shared" si="2"/>
        <v>-1.234090909090908</v>
      </c>
    </row>
    <row r="17" spans="4:14" x14ac:dyDescent="0.3">
      <c r="D17">
        <v>-30.31</v>
      </c>
      <c r="E17">
        <v>-2</v>
      </c>
      <c r="F17">
        <f t="shared" si="0"/>
        <v>-30.245454545454535</v>
      </c>
      <c r="G17" s="1">
        <v>-14.11</v>
      </c>
      <c r="H17">
        <v>-2</v>
      </c>
      <c r="I17">
        <f t="shared" si="1"/>
        <v>-13.676363636363636</v>
      </c>
      <c r="J17" s="1">
        <v>-6</v>
      </c>
      <c r="K17">
        <v>-2</v>
      </c>
      <c r="L17">
        <f t="shared" si="2"/>
        <v>-5.6040909090909086</v>
      </c>
    </row>
    <row r="18" spans="4:14" x14ac:dyDescent="0.3">
      <c r="D18">
        <v>-46.97</v>
      </c>
      <c r="E18">
        <v>-4</v>
      </c>
      <c r="F18">
        <f t="shared" si="0"/>
        <v>-46.905454545454539</v>
      </c>
      <c r="G18" s="1">
        <v>-23.72</v>
      </c>
      <c r="H18">
        <v>-4</v>
      </c>
      <c r="I18">
        <f t="shared" si="1"/>
        <v>-23.286363636363635</v>
      </c>
      <c r="J18" s="1">
        <v>-11.43</v>
      </c>
      <c r="K18">
        <v>-4</v>
      </c>
      <c r="L18">
        <f t="shared" si="2"/>
        <v>-11.034090909090908</v>
      </c>
    </row>
    <row r="19" spans="4:14" x14ac:dyDescent="0.3">
      <c r="D19">
        <v>-59.96</v>
      </c>
      <c r="E19">
        <v>-6</v>
      </c>
      <c r="F19">
        <f t="shared" si="0"/>
        <v>-59.895454545454541</v>
      </c>
      <c r="G19" s="1">
        <v>-32.18</v>
      </c>
      <c r="H19">
        <v>-6</v>
      </c>
      <c r="I19">
        <f t="shared" si="1"/>
        <v>-31.746363636363636</v>
      </c>
      <c r="J19" s="1">
        <v>-15.98</v>
      </c>
      <c r="K19">
        <v>-6</v>
      </c>
      <c r="L19">
        <f t="shared" si="2"/>
        <v>-15.584090909090909</v>
      </c>
    </row>
    <row r="20" spans="4:14" x14ac:dyDescent="0.3">
      <c r="D20">
        <v>-72.2</v>
      </c>
      <c r="E20">
        <v>-8</v>
      </c>
      <c r="F20">
        <f t="shared" si="0"/>
        <v>-72.135454545454536</v>
      </c>
      <c r="G20" s="1">
        <v>-39.35</v>
      </c>
      <c r="H20">
        <v>-8</v>
      </c>
      <c r="I20">
        <f t="shared" si="1"/>
        <v>-38.916363636363641</v>
      </c>
      <c r="J20" s="1">
        <v>-19.5</v>
      </c>
      <c r="K20">
        <v>-8</v>
      </c>
      <c r="L20">
        <f t="shared" si="2"/>
        <v>-19.104090909090907</v>
      </c>
      <c r="N20" t="s">
        <v>3</v>
      </c>
    </row>
    <row r="21" spans="4:14" x14ac:dyDescent="0.3">
      <c r="D21">
        <v>-83.6</v>
      </c>
      <c r="E21">
        <v>-10</v>
      </c>
      <c r="F21">
        <f t="shared" si="0"/>
        <v>-83.535454545454527</v>
      </c>
      <c r="G21" s="1">
        <v>-45.19</v>
      </c>
      <c r="H21">
        <v>-10</v>
      </c>
      <c r="I21">
        <f t="shared" si="1"/>
        <v>-44.756363636363638</v>
      </c>
      <c r="J21" s="1">
        <v>-22.12</v>
      </c>
      <c r="K21">
        <v>-10</v>
      </c>
      <c r="L21">
        <f t="shared" si="2"/>
        <v>-21.724090909090908</v>
      </c>
    </row>
    <row r="22" spans="4:14" x14ac:dyDescent="0.3">
      <c r="D22">
        <v>-97.47</v>
      </c>
      <c r="E22">
        <v>-13</v>
      </c>
      <c r="F22">
        <f t="shared" si="0"/>
        <v>-97.405454545454532</v>
      </c>
      <c r="G22" s="1">
        <v>-51.8</v>
      </c>
      <c r="H22">
        <v>-13</v>
      </c>
      <c r="I22">
        <f t="shared" si="1"/>
        <v>-51.366363636363637</v>
      </c>
      <c r="J22" s="1">
        <v>-24.54</v>
      </c>
      <c r="K22">
        <v>-13</v>
      </c>
      <c r="L22">
        <f t="shared" si="2"/>
        <v>-24.144090909090906</v>
      </c>
    </row>
    <row r="23" spans="4:14" x14ac:dyDescent="0.3">
      <c r="D23">
        <v>-107.97</v>
      </c>
      <c r="E23">
        <v>-16</v>
      </c>
      <c r="F23">
        <f t="shared" si="0"/>
        <v>-107.90545454545453</v>
      </c>
      <c r="G23" s="1">
        <v>-56.33</v>
      </c>
      <c r="H23">
        <v>-16</v>
      </c>
      <c r="I23">
        <f t="shared" si="1"/>
        <v>-55.896363636363638</v>
      </c>
      <c r="J23" s="1">
        <v>-25.96</v>
      </c>
      <c r="K23">
        <v>-16</v>
      </c>
      <c r="L23">
        <f t="shared" si="2"/>
        <v>-25.564090909090908</v>
      </c>
    </row>
    <row r="24" spans="4:14" x14ac:dyDescent="0.3">
      <c r="D24">
        <v>-115.29</v>
      </c>
      <c r="E24">
        <v>-19</v>
      </c>
      <c r="F24">
        <f t="shared" si="0"/>
        <v>-115.22545454545454</v>
      </c>
      <c r="G24" s="1">
        <v>-59.22</v>
      </c>
      <c r="H24">
        <v>-19</v>
      </c>
      <c r="I24">
        <f t="shared" si="1"/>
        <v>-58.786363636363639</v>
      </c>
      <c r="J24" s="1">
        <v>-27</v>
      </c>
      <c r="K24">
        <v>-19</v>
      </c>
      <c r="L24">
        <f t="shared" si="2"/>
        <v>-26.604090909090907</v>
      </c>
    </row>
    <row r="25" spans="4:14" x14ac:dyDescent="0.3">
      <c r="D25">
        <v>-119.7</v>
      </c>
      <c r="E25">
        <v>-22</v>
      </c>
      <c r="F25">
        <f t="shared" si="0"/>
        <v>-119.63545454545454</v>
      </c>
      <c r="G25" s="1">
        <v>-61.22</v>
      </c>
      <c r="H25">
        <v>-22</v>
      </c>
      <c r="I25">
        <f t="shared" si="1"/>
        <v>-60.786363636363639</v>
      </c>
      <c r="J25" s="1">
        <v>-27.98</v>
      </c>
      <c r="K25">
        <v>-22</v>
      </c>
      <c r="L25">
        <f t="shared" si="2"/>
        <v>-27.584090909090907</v>
      </c>
    </row>
    <row r="26" spans="4:14" x14ac:dyDescent="0.3">
      <c r="D26">
        <v>-122.45</v>
      </c>
      <c r="E26">
        <v>-25</v>
      </c>
      <c r="F26">
        <f t="shared" si="0"/>
        <v>-122.38545454545454</v>
      </c>
      <c r="G26" s="1">
        <v>-62.97</v>
      </c>
      <c r="H26">
        <v>-25</v>
      </c>
      <c r="I26">
        <f t="shared" si="1"/>
        <v>-62.536363636363639</v>
      </c>
      <c r="J26" s="1">
        <v>-28.97</v>
      </c>
      <c r="K26">
        <v>-25</v>
      </c>
      <c r="L26">
        <f t="shared" si="2"/>
        <v>-28.574090909090906</v>
      </c>
    </row>
    <row r="27" spans="4:14" x14ac:dyDescent="0.3">
      <c r="F27">
        <f>SUM(F4:F26)</f>
        <v>2.5579538487363607E-13</v>
      </c>
      <c r="I27">
        <f>SUM(I4:I26)</f>
        <v>0</v>
      </c>
      <c r="L27">
        <f>SUM(L4:L26)</f>
        <v>0</v>
      </c>
    </row>
    <row r="28" spans="4:14" x14ac:dyDescent="0.3">
      <c r="F28">
        <v>-1.42000000000016</v>
      </c>
      <c r="I28">
        <v>-9.539999999999992</v>
      </c>
      <c r="L28">
        <v>-8.7100000000000186</v>
      </c>
    </row>
    <row r="29" spans="4:14" x14ac:dyDescent="0.3">
      <c r="F29">
        <f>F28/22</f>
        <v>-6.4545454545461817E-2</v>
      </c>
      <c r="I29">
        <f>I28/22</f>
        <v>-0.43363636363636326</v>
      </c>
      <c r="L29">
        <f>L28/22</f>
        <v>-0.39590909090909177</v>
      </c>
    </row>
    <row r="30" spans="4:14" x14ac:dyDescent="0.3">
      <c r="F30">
        <f>-F29</f>
        <v>6.4545454545461817E-2</v>
      </c>
      <c r="I30">
        <f>-I29</f>
        <v>0.43363636363636326</v>
      </c>
      <c r="L30">
        <f>-L29</f>
        <v>0.39590909090909177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2023-09-23T11:42:00Z</dcterms:created>
  <dcterms:modified xsi:type="dcterms:W3CDTF">2023-09-24T20:10:21Z</dcterms:modified>
</cp:coreProperties>
</file>