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2.4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S48" i="1"/>
  <c r="S46" i="1"/>
  <c r="K68" i="1"/>
  <c r="K67" i="1"/>
  <c r="K66" i="1"/>
  <c r="N34" i="1"/>
  <c r="Q34" i="1"/>
  <c r="T38" i="1"/>
  <c r="K9" i="1"/>
  <c r="L11" i="1"/>
  <c r="L12" i="1"/>
  <c r="L13" i="1"/>
  <c r="L14" i="1"/>
  <c r="L15" i="1"/>
  <c r="L10" i="1"/>
  <c r="L9" i="1"/>
  <c r="J10" i="1"/>
  <c r="J11" i="1"/>
  <c r="J12" i="1"/>
  <c r="J13" i="1"/>
  <c r="J14" i="1"/>
  <c r="J15" i="1"/>
  <c r="J9" i="1"/>
  <c r="K10" i="1"/>
  <c r="K11" i="1"/>
  <c r="K12" i="1"/>
  <c r="K13" i="1"/>
  <c r="K14" i="1"/>
  <c r="K15" i="1"/>
</calcChain>
</file>

<file path=xl/sharedStrings.xml><?xml version="1.0" encoding="utf-8"?>
<sst xmlns="http://schemas.openxmlformats.org/spreadsheetml/2006/main" count="10" uniqueCount="8">
  <si>
    <t>п2 расстояние смещеня 1.85 см</t>
  </si>
  <si>
    <t>счет счетов</t>
  </si>
  <si>
    <t>часть 3</t>
  </si>
  <si>
    <t>1 скорость</t>
  </si>
  <si>
    <t>2 скорость</t>
  </si>
  <si>
    <t>3 скорость</t>
  </si>
  <si>
    <t>частота Гц</t>
  </si>
  <si>
    <t>частота шума при выключенном моторе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</si>
</sst>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r^2(N)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Лист1!$J$9:$J$15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Лист1!$K$9:$K$15</c:f>
              <c:numCache>
                <c:formatCode>General</c:formatCode>
                <c:ptCount val="7"/>
                <c:pt idx="0">
                  <c:v>0.25</c:v>
                </c:pt>
                <c:pt idx="1">
                  <c:v>0.42249999999999815</c:v>
                </c:pt>
                <c:pt idx="2">
                  <c:v>0.5625</c:v>
                </c:pt>
                <c:pt idx="3">
                  <c:v>0.80999999999999739</c:v>
                </c:pt>
                <c:pt idx="4">
                  <c:v>1</c:v>
                </c:pt>
                <c:pt idx="5">
                  <c:v>1.1024999999999978</c:v>
                </c:pt>
                <c:pt idx="6">
                  <c:v>1.3224999999999967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00536"/>
        <c:axId val="369697400"/>
      </c:scatterChart>
      <c:valAx>
        <c:axId val="3697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97400"/>
        <c:crosses val="autoZero"/>
        <c:crossBetween val="midCat"/>
      </c:valAx>
      <c:valAx>
        <c:axId val="3696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dv(v)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Лист1!$R$46:$R$48</c:f>
              <c:numCache>
                <c:formatCode>General</c:formatCode>
                <c:ptCount val="3"/>
                <c:pt idx="0">
                  <c:v>1.024</c:v>
                </c:pt>
                <c:pt idx="1">
                  <c:v>0.4158</c:v>
                </c:pt>
                <c:pt idx="2">
                  <c:v>0.14616000000000001</c:v>
                </c:pt>
              </c:numCache>
            </c:numRef>
          </c:xVal>
          <c:yVal>
            <c:numRef>
              <c:f>Лист1!$S$46:$S$48</c:f>
              <c:numCache>
                <c:formatCode>General</c:formatCode>
                <c:ptCount val="3"/>
                <c:pt idx="0">
                  <c:v>3120</c:v>
                </c:pt>
                <c:pt idx="1">
                  <c:v>1291</c:v>
                </c:pt>
                <c:pt idx="2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5528"/>
        <c:axId val="369846112"/>
      </c:scatterChart>
      <c:valAx>
        <c:axId val="4566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м</a:t>
                </a:r>
                <a:r>
                  <a:rPr lang="en-US"/>
                  <a:t>/c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46112"/>
        <c:crosses val="autoZero"/>
        <c:crossBetween val="midCat"/>
      </c:valAx>
      <c:valAx>
        <c:axId val="3698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dv, </a:t>
                </a:r>
                <a:r>
                  <a:rPr lang="ru-RU"/>
                  <a:t>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67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505239</xdr:colOff>
      <xdr:row>34</xdr:row>
      <xdr:rowOff>144044</xdr:rowOff>
    </xdr:from>
    <xdr:to>
      <xdr:col>33</xdr:col>
      <xdr:colOff>446163</xdr:colOff>
      <xdr:row>54</xdr:row>
      <xdr:rowOff>123549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46</xdr:row>
      <xdr:rowOff>10160</xdr:rowOff>
    </xdr:from>
    <xdr:to>
      <xdr:col>23</xdr:col>
      <xdr:colOff>10160</xdr:colOff>
      <xdr:row>68</xdr:row>
      <xdr:rowOff>50800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T68"/>
  <sheetViews>
    <sheetView tabSelected="1" topLeftCell="F29" zoomScale="128" zoomScaleNormal="115" workbookViewId="0">
      <selection activeCell="N39" sqref="N39"/>
    </sheetView>
  </sheetViews>
  <sheetFormatPr defaultRowHeight="14.4" x14ac:dyDescent="0.3"/>
  <sheetData>
    <row r="8" spans="8:14" x14ac:dyDescent="0.3">
      <c r="H8">
        <v>0</v>
      </c>
      <c r="I8">
        <v>10.199999999999999</v>
      </c>
    </row>
    <row r="9" spans="8:14" x14ac:dyDescent="0.3">
      <c r="H9">
        <v>1</v>
      </c>
      <c r="I9">
        <v>9.6999999999999993</v>
      </c>
      <c r="J9">
        <f>H9</f>
        <v>1</v>
      </c>
      <c r="K9">
        <f>(I9-10.2)^2</f>
        <v>0.25</v>
      </c>
      <c r="L9">
        <f>-(K9-(I9-0.1-10.2)^2)</f>
        <v>0.1099999999999996</v>
      </c>
      <c r="N9" t="s">
        <v>0</v>
      </c>
    </row>
    <row r="10" spans="8:14" x14ac:dyDescent="0.3">
      <c r="H10">
        <v>2</v>
      </c>
      <c r="I10">
        <v>9.5500000000000007</v>
      </c>
      <c r="J10">
        <f t="shared" ref="J10:J15" si="0">H10</f>
        <v>2</v>
      </c>
      <c r="K10">
        <f t="shared" ref="K10:K15" si="1">(I10-10.2)^2</f>
        <v>0.42249999999999815</v>
      </c>
      <c r="L10">
        <f>-(K10-(I10-0.1-10.2)^2)</f>
        <v>0.13999999999999918</v>
      </c>
    </row>
    <row r="11" spans="8:14" x14ac:dyDescent="0.3">
      <c r="H11">
        <v>3</v>
      </c>
      <c r="I11">
        <v>9.4499999999999993</v>
      </c>
      <c r="J11">
        <f t="shared" si="0"/>
        <v>3</v>
      </c>
      <c r="K11">
        <f t="shared" si="1"/>
        <v>0.5625</v>
      </c>
      <c r="L11">
        <f t="shared" ref="L11:L15" si="2">-(K11-(I11-0.1-10.2)^2)</f>
        <v>0.15999999999999936</v>
      </c>
    </row>
    <row r="12" spans="8:14" x14ac:dyDescent="0.3">
      <c r="H12">
        <v>4</v>
      </c>
      <c r="I12">
        <v>9.3000000000000007</v>
      </c>
      <c r="J12">
        <f t="shared" si="0"/>
        <v>4</v>
      </c>
      <c r="K12">
        <f t="shared" si="1"/>
        <v>0.80999999999999739</v>
      </c>
      <c r="L12">
        <f t="shared" si="2"/>
        <v>0.18999999999999906</v>
      </c>
    </row>
    <row r="13" spans="8:14" x14ac:dyDescent="0.3">
      <c r="H13">
        <v>5</v>
      </c>
      <c r="I13">
        <v>9.1999999999999993</v>
      </c>
      <c r="J13">
        <f t="shared" si="0"/>
        <v>5</v>
      </c>
      <c r="K13">
        <f t="shared" si="1"/>
        <v>1</v>
      </c>
      <c r="L13">
        <f t="shared" si="2"/>
        <v>0.2099999999999993</v>
      </c>
    </row>
    <row r="14" spans="8:14" x14ac:dyDescent="0.3">
      <c r="H14">
        <v>6</v>
      </c>
      <c r="I14">
        <v>9.15</v>
      </c>
      <c r="J14">
        <f t="shared" si="0"/>
        <v>6</v>
      </c>
      <c r="K14">
        <f t="shared" si="1"/>
        <v>1.1024999999999978</v>
      </c>
      <c r="L14">
        <f t="shared" si="2"/>
        <v>0.21999999999999886</v>
      </c>
    </row>
    <row r="15" spans="8:14" x14ac:dyDescent="0.3">
      <c r="H15">
        <v>7</v>
      </c>
      <c r="I15">
        <v>9.0500000000000007</v>
      </c>
      <c r="J15">
        <f t="shared" si="0"/>
        <v>7</v>
      </c>
      <c r="K15">
        <f t="shared" si="1"/>
        <v>1.3224999999999967</v>
      </c>
      <c r="L15">
        <f t="shared" si="2"/>
        <v>0.23999999999999888</v>
      </c>
    </row>
    <row r="18" spans="8:20" x14ac:dyDescent="0.3">
      <c r="I18" t="s">
        <v>2</v>
      </c>
      <c r="N18" t="s">
        <v>6</v>
      </c>
      <c r="Q18" t="s">
        <v>6</v>
      </c>
      <c r="T18" t="s">
        <v>6</v>
      </c>
    </row>
    <row r="19" spans="8:20" x14ac:dyDescent="0.3">
      <c r="H19" t="s">
        <v>1</v>
      </c>
      <c r="I19">
        <v>101707</v>
      </c>
      <c r="M19" t="s">
        <v>3</v>
      </c>
      <c r="P19" t="s">
        <v>4</v>
      </c>
      <c r="S19" t="s">
        <v>5</v>
      </c>
    </row>
    <row r="20" spans="8:20" x14ac:dyDescent="0.3">
      <c r="I20">
        <v>101774</v>
      </c>
      <c r="M20">
        <v>30972</v>
      </c>
      <c r="N20">
        <v>3149</v>
      </c>
      <c r="P20">
        <v>77007</v>
      </c>
      <c r="Q20">
        <v>1315</v>
      </c>
      <c r="S20">
        <v>218800</v>
      </c>
      <c r="T20">
        <v>772</v>
      </c>
    </row>
    <row r="21" spans="8:20" x14ac:dyDescent="0.3">
      <c r="I21">
        <v>101818</v>
      </c>
      <c r="M21">
        <v>31048</v>
      </c>
      <c r="N21">
        <v>3176</v>
      </c>
      <c r="P21">
        <v>76863</v>
      </c>
      <c r="Q21">
        <v>1290</v>
      </c>
      <c r="S21">
        <v>219080</v>
      </c>
      <c r="T21">
        <v>763</v>
      </c>
    </row>
    <row r="22" spans="8:20" x14ac:dyDescent="0.3">
      <c r="I22">
        <v>101738</v>
      </c>
      <c r="M22">
        <v>31243</v>
      </c>
      <c r="N22">
        <v>3181</v>
      </c>
      <c r="P22">
        <v>76998</v>
      </c>
      <c r="Q22">
        <v>1312</v>
      </c>
      <c r="T22">
        <v>733</v>
      </c>
    </row>
    <row r="23" spans="8:20" x14ac:dyDescent="0.3">
      <c r="I23">
        <v>101749</v>
      </c>
      <c r="M23">
        <v>31440</v>
      </c>
      <c r="N23">
        <v>3206</v>
      </c>
      <c r="Q23">
        <v>1310</v>
      </c>
      <c r="T23">
        <v>754</v>
      </c>
    </row>
    <row r="24" spans="8:20" x14ac:dyDescent="0.3">
      <c r="I24">
        <v>101644</v>
      </c>
      <c r="M24">
        <v>31553</v>
      </c>
      <c r="N24">
        <v>3218</v>
      </c>
      <c r="Q24">
        <v>1315</v>
      </c>
      <c r="T24">
        <v>750</v>
      </c>
    </row>
    <row r="25" spans="8:20" x14ac:dyDescent="0.3">
      <c r="I25">
        <v>101655</v>
      </c>
      <c r="N25">
        <v>3203</v>
      </c>
      <c r="Q25">
        <v>1318</v>
      </c>
      <c r="T25">
        <v>746</v>
      </c>
    </row>
    <row r="26" spans="8:20" x14ac:dyDescent="0.3">
      <c r="I26">
        <v>101464</v>
      </c>
      <c r="N26">
        <v>3113</v>
      </c>
      <c r="Q26">
        <v>1284</v>
      </c>
      <c r="T26">
        <v>721</v>
      </c>
    </row>
    <row r="27" spans="8:20" x14ac:dyDescent="0.3">
      <c r="I27">
        <v>101554</v>
      </c>
      <c r="N27">
        <v>3122</v>
      </c>
      <c r="Q27">
        <v>1291</v>
      </c>
      <c r="T27">
        <v>720</v>
      </c>
    </row>
    <row r="28" spans="8:20" x14ac:dyDescent="0.3">
      <c r="I28">
        <v>101554</v>
      </c>
      <c r="N28">
        <v>3075</v>
      </c>
      <c r="Q28">
        <v>1275</v>
      </c>
      <c r="T28">
        <v>732</v>
      </c>
    </row>
    <row r="29" spans="8:20" x14ac:dyDescent="0.3">
      <c r="N29">
        <v>3063</v>
      </c>
      <c r="Q29">
        <v>1307</v>
      </c>
      <c r="T29">
        <v>691</v>
      </c>
    </row>
    <row r="30" spans="8:20" x14ac:dyDescent="0.3">
      <c r="N30">
        <v>3032</v>
      </c>
      <c r="Q30">
        <v>1277</v>
      </c>
      <c r="T30">
        <v>463</v>
      </c>
    </row>
    <row r="31" spans="8:20" x14ac:dyDescent="0.3">
      <c r="N31">
        <v>3015</v>
      </c>
      <c r="Q31">
        <v>1257</v>
      </c>
      <c r="T31">
        <v>467</v>
      </c>
    </row>
    <row r="32" spans="8:20" x14ac:dyDescent="0.3">
      <c r="N32">
        <v>3008</v>
      </c>
      <c r="Q32">
        <v>1266</v>
      </c>
      <c r="T32">
        <v>616</v>
      </c>
    </row>
    <row r="33" spans="11:20" x14ac:dyDescent="0.3">
      <c r="T33">
        <v>603</v>
      </c>
    </row>
    <row r="34" spans="11:20" x14ac:dyDescent="0.3">
      <c r="N34">
        <f>MEDIAN(N20:N32)</f>
        <v>3122</v>
      </c>
      <c r="Q34">
        <f>MEDIAN(Q20:Q32)</f>
        <v>1291</v>
      </c>
      <c r="T34">
        <v>693</v>
      </c>
    </row>
    <row r="35" spans="11:20" x14ac:dyDescent="0.3">
      <c r="T35">
        <v>584</v>
      </c>
    </row>
    <row r="36" spans="11:20" x14ac:dyDescent="0.3">
      <c r="T36">
        <v>570</v>
      </c>
    </row>
    <row r="38" spans="11:20" x14ac:dyDescent="0.3">
      <c r="T38">
        <f>MEDIAN(T20:T36)</f>
        <v>720</v>
      </c>
    </row>
    <row r="40" spans="11:20" x14ac:dyDescent="0.3">
      <c r="K40" t="s">
        <v>7</v>
      </c>
    </row>
    <row r="41" spans="11:20" x14ac:dyDescent="0.3">
      <c r="K41">
        <v>302</v>
      </c>
    </row>
    <row r="42" spans="11:20" x14ac:dyDescent="0.3">
      <c r="K42">
        <v>347</v>
      </c>
    </row>
    <row r="43" spans="11:20" x14ac:dyDescent="0.3">
      <c r="K43">
        <v>250</v>
      </c>
    </row>
    <row r="44" spans="11:20" x14ac:dyDescent="0.3">
      <c r="K44">
        <v>439</v>
      </c>
    </row>
    <row r="45" spans="11:20" x14ac:dyDescent="0.3">
      <c r="K45">
        <v>212</v>
      </c>
    </row>
    <row r="46" spans="11:20" x14ac:dyDescent="0.3">
      <c r="K46">
        <v>264</v>
      </c>
      <c r="Q46">
        <v>3120</v>
      </c>
      <c r="R46">
        <v>1.024</v>
      </c>
      <c r="S46">
        <f>Q46</f>
        <v>3120</v>
      </c>
    </row>
    <row r="47" spans="11:20" x14ac:dyDescent="0.3">
      <c r="K47">
        <v>116</v>
      </c>
      <c r="Q47">
        <v>1291</v>
      </c>
      <c r="R47">
        <v>0.4158</v>
      </c>
      <c r="S47">
        <f t="shared" ref="S47:S48" si="3">Q47</f>
        <v>1291</v>
      </c>
    </row>
    <row r="48" spans="11:20" x14ac:dyDescent="0.3">
      <c r="K48">
        <v>274</v>
      </c>
      <c r="Q48">
        <v>720</v>
      </c>
      <c r="R48">
        <v>0.14616000000000001</v>
      </c>
      <c r="S48">
        <f t="shared" si="3"/>
        <v>720</v>
      </c>
    </row>
    <row r="49" spans="11:11" x14ac:dyDescent="0.3">
      <c r="K49">
        <v>251</v>
      </c>
    </row>
    <row r="50" spans="11:11" x14ac:dyDescent="0.3">
      <c r="K50">
        <v>276</v>
      </c>
    </row>
    <row r="51" spans="11:11" x14ac:dyDescent="0.3">
      <c r="K51">
        <v>741</v>
      </c>
    </row>
    <row r="52" spans="11:11" x14ac:dyDescent="0.3">
      <c r="K52">
        <v>207</v>
      </c>
    </row>
    <row r="53" spans="11:11" x14ac:dyDescent="0.3">
      <c r="K53">
        <v>367</v>
      </c>
    </row>
    <row r="54" spans="11:11" x14ac:dyDescent="0.3">
      <c r="K54">
        <v>336</v>
      </c>
    </row>
    <row r="55" spans="11:11" x14ac:dyDescent="0.3">
      <c r="K55">
        <v>433</v>
      </c>
    </row>
    <row r="56" spans="11:11" x14ac:dyDescent="0.3">
      <c r="K56">
        <v>383</v>
      </c>
    </row>
    <row r="57" spans="11:11" x14ac:dyDescent="0.3">
      <c r="K57">
        <v>221</v>
      </c>
    </row>
    <row r="58" spans="11:11" x14ac:dyDescent="0.3">
      <c r="K58">
        <v>175</v>
      </c>
    </row>
    <row r="59" spans="11:11" x14ac:dyDescent="0.3">
      <c r="K59">
        <v>421</v>
      </c>
    </row>
    <row r="60" spans="11:11" x14ac:dyDescent="0.3">
      <c r="K60">
        <v>717</v>
      </c>
    </row>
    <row r="61" spans="11:11" x14ac:dyDescent="0.3">
      <c r="K61">
        <v>744</v>
      </c>
    </row>
    <row r="62" spans="11:11" x14ac:dyDescent="0.3">
      <c r="K62">
        <v>789</v>
      </c>
    </row>
    <row r="63" spans="11:11" x14ac:dyDescent="0.3">
      <c r="K63">
        <v>945</v>
      </c>
    </row>
    <row r="64" spans="11:11" x14ac:dyDescent="0.3">
      <c r="K64">
        <v>281</v>
      </c>
    </row>
    <row r="66" spans="11:11" x14ac:dyDescent="0.3">
      <c r="K66">
        <f>MEDIAN(K41:K64)</f>
        <v>319</v>
      </c>
    </row>
    <row r="67" spans="11:11" x14ac:dyDescent="0.3">
      <c r="K67">
        <f>AVERAGE(K41:K64)</f>
        <v>395.45833333333331</v>
      </c>
    </row>
    <row r="68" spans="11:11" x14ac:dyDescent="0.3">
      <c r="K68">
        <f>SQRT(DEVSQ(K41:K64)/24/23)</f>
        <v>45.612179722193304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2024-03-30T06:03:14Z</dcterms:created>
  <dcterms:modified xsi:type="dcterms:W3CDTF">2024-04-08T12:23:55Z</dcterms:modified>
</cp:coreProperties>
</file>