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USER\Desktop\SonusAI\data\"/>
    </mc:Choice>
  </mc:AlternateContent>
  <xr:revisionPtr revIDLastSave="0" documentId="13_ncr:1_{2BEE8907-761A-491E-A16E-550D6961B709}" xr6:coauthVersionLast="47" xr6:coauthVersionMax="47" xr10:uidLastSave="{00000000-0000-0000-0000-000000000000}"/>
  <bookViews>
    <workbookView xWindow="-110" yWindow="-110" windowWidth="19420" windowHeight="10300" firstSheet="1" activeTab="2" xr2:uid="{ACE41A5C-A059-40F7-ADA2-B08AC29F5418}"/>
  </bookViews>
  <sheets>
    <sheet name="Noise Summary From Field" sheetId="7" r:id="rId1"/>
    <sheet name="Grouped locations per hour" sheetId="3" r:id="rId2"/>
    <sheet name="Noise Leq Data" sheetId="6" r:id="rId3"/>
    <sheet name="Noise Max Leq Data" sheetId="5" r:id="rId4"/>
    <sheet name="Speed Calculated" sheetId="2" r:id="rId5"/>
    <sheet name="SPEED" sheetId="8" r:id="rId6"/>
    <sheet name="PCU Conversion" sheetId="10" r:id="rId7"/>
    <sheet name="PCU" sheetId="12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5" i="12" l="1"/>
  <c r="M45" i="12"/>
  <c r="L45" i="12"/>
  <c r="K45" i="12"/>
  <c r="J45" i="12"/>
  <c r="I45" i="12"/>
  <c r="H45" i="12"/>
  <c r="G45" i="12"/>
  <c r="F45" i="12"/>
  <c r="E45" i="12"/>
  <c r="D45" i="12"/>
  <c r="C45" i="12"/>
  <c r="N128" i="10"/>
  <c r="M128" i="10"/>
  <c r="L128" i="10"/>
  <c r="K128" i="10"/>
  <c r="J128" i="10"/>
  <c r="I128" i="10"/>
  <c r="H128" i="10"/>
  <c r="G128" i="10"/>
  <c r="F128" i="10"/>
  <c r="E128" i="10"/>
  <c r="D128" i="10"/>
  <c r="O127" i="10"/>
  <c r="N125" i="10"/>
  <c r="M125" i="10"/>
  <c r="L125" i="10"/>
  <c r="K125" i="10"/>
  <c r="J125" i="10"/>
  <c r="I125" i="10"/>
  <c r="H125" i="10"/>
  <c r="G125" i="10"/>
  <c r="F125" i="10"/>
  <c r="E125" i="10"/>
  <c r="D125" i="10"/>
  <c r="O124" i="10"/>
  <c r="N122" i="10"/>
  <c r="M122" i="10"/>
  <c r="L122" i="10"/>
  <c r="K122" i="10"/>
  <c r="J122" i="10"/>
  <c r="I122" i="10"/>
  <c r="H122" i="10"/>
  <c r="G122" i="10"/>
  <c r="F122" i="10"/>
  <c r="E122" i="10"/>
  <c r="D122" i="10"/>
  <c r="O121" i="10"/>
  <c r="N119" i="10"/>
  <c r="M119" i="10"/>
  <c r="L119" i="10"/>
  <c r="K119" i="10"/>
  <c r="J119" i="10"/>
  <c r="I119" i="10"/>
  <c r="H119" i="10"/>
  <c r="G119" i="10"/>
  <c r="F119" i="10"/>
  <c r="E119" i="10"/>
  <c r="D119" i="10"/>
  <c r="O118" i="10"/>
  <c r="N116" i="10"/>
  <c r="M116" i="10"/>
  <c r="O116" i="10" s="1"/>
  <c r="L116" i="10"/>
  <c r="K116" i="10"/>
  <c r="J116" i="10"/>
  <c r="I116" i="10"/>
  <c r="H116" i="10"/>
  <c r="G116" i="10"/>
  <c r="F116" i="10"/>
  <c r="E116" i="10"/>
  <c r="D116" i="10"/>
  <c r="O115" i="10"/>
  <c r="N113" i="10"/>
  <c r="M113" i="10"/>
  <c r="L113" i="10"/>
  <c r="K113" i="10"/>
  <c r="J113" i="10"/>
  <c r="I113" i="10"/>
  <c r="H113" i="10"/>
  <c r="G113" i="10"/>
  <c r="F113" i="10"/>
  <c r="E113" i="10"/>
  <c r="D113" i="10"/>
  <c r="O112" i="10"/>
  <c r="N110" i="10"/>
  <c r="M110" i="10"/>
  <c r="O110" i="10" s="1"/>
  <c r="L110" i="10"/>
  <c r="K110" i="10"/>
  <c r="J110" i="10"/>
  <c r="I110" i="10"/>
  <c r="H110" i="10"/>
  <c r="G110" i="10"/>
  <c r="F110" i="10"/>
  <c r="E110" i="10"/>
  <c r="D110" i="10"/>
  <c r="O109" i="10"/>
  <c r="N107" i="10"/>
  <c r="O107" i="10" s="1"/>
  <c r="L107" i="10"/>
  <c r="K107" i="10"/>
  <c r="J107" i="10"/>
  <c r="I107" i="10"/>
  <c r="H107" i="10"/>
  <c r="G107" i="10"/>
  <c r="F107" i="10"/>
  <c r="E107" i="10"/>
  <c r="D107" i="10"/>
  <c r="O106" i="10"/>
  <c r="N104" i="10"/>
  <c r="M104" i="10"/>
  <c r="L104" i="10"/>
  <c r="K104" i="10"/>
  <c r="J104" i="10"/>
  <c r="I104" i="10"/>
  <c r="H104" i="10"/>
  <c r="G104" i="10"/>
  <c r="F104" i="10"/>
  <c r="E104" i="10"/>
  <c r="D104" i="10"/>
  <c r="O103" i="10"/>
  <c r="N101" i="10"/>
  <c r="O101" i="10" s="1"/>
  <c r="M101" i="10"/>
  <c r="L101" i="10"/>
  <c r="K101" i="10"/>
  <c r="J101" i="10"/>
  <c r="I101" i="10"/>
  <c r="H101" i="10"/>
  <c r="G101" i="10"/>
  <c r="F101" i="10"/>
  <c r="E101" i="10"/>
  <c r="D101" i="10"/>
  <c r="O100" i="10"/>
  <c r="N98" i="10"/>
  <c r="M98" i="10"/>
  <c r="L98" i="10"/>
  <c r="O98" i="10" s="1"/>
  <c r="K98" i="10"/>
  <c r="J98" i="10"/>
  <c r="I98" i="10"/>
  <c r="H98" i="10"/>
  <c r="G98" i="10"/>
  <c r="F98" i="10"/>
  <c r="E98" i="10"/>
  <c r="D98" i="10"/>
  <c r="O97" i="10"/>
  <c r="N95" i="10"/>
  <c r="M95" i="10"/>
  <c r="L95" i="10"/>
  <c r="K95" i="10"/>
  <c r="J95" i="10"/>
  <c r="I95" i="10"/>
  <c r="H95" i="10"/>
  <c r="G95" i="10"/>
  <c r="F95" i="10"/>
  <c r="E95" i="10"/>
  <c r="D95" i="10"/>
  <c r="O94" i="10"/>
  <c r="N92" i="10"/>
  <c r="M92" i="10"/>
  <c r="L92" i="10"/>
  <c r="K92" i="10"/>
  <c r="J92" i="10"/>
  <c r="I92" i="10"/>
  <c r="H92" i="10"/>
  <c r="G92" i="10"/>
  <c r="F92" i="10"/>
  <c r="E92" i="10"/>
  <c r="D92" i="10"/>
  <c r="O91" i="10"/>
  <c r="N89" i="10"/>
  <c r="M89" i="10"/>
  <c r="L89" i="10"/>
  <c r="K89" i="10"/>
  <c r="J89" i="10"/>
  <c r="I89" i="10"/>
  <c r="H89" i="10"/>
  <c r="G89" i="10"/>
  <c r="F89" i="10"/>
  <c r="E89" i="10"/>
  <c r="D89" i="10"/>
  <c r="O88" i="10"/>
  <c r="N86" i="10"/>
  <c r="M86" i="10"/>
  <c r="L86" i="10"/>
  <c r="K86" i="10"/>
  <c r="J86" i="10"/>
  <c r="I86" i="10"/>
  <c r="H86" i="10"/>
  <c r="G86" i="10"/>
  <c r="F86" i="10"/>
  <c r="E86" i="10"/>
  <c r="D86" i="10"/>
  <c r="O85" i="10"/>
  <c r="N83" i="10"/>
  <c r="M83" i="10"/>
  <c r="L83" i="10"/>
  <c r="K83" i="10"/>
  <c r="J83" i="10"/>
  <c r="I83" i="10"/>
  <c r="H83" i="10"/>
  <c r="G83" i="10"/>
  <c r="F83" i="10"/>
  <c r="E83" i="10"/>
  <c r="D83" i="10"/>
  <c r="O82" i="10"/>
  <c r="N80" i="10"/>
  <c r="M80" i="10"/>
  <c r="O80" i="10" s="1"/>
  <c r="L80" i="10"/>
  <c r="K80" i="10"/>
  <c r="J80" i="10"/>
  <c r="I80" i="10"/>
  <c r="H80" i="10"/>
  <c r="G80" i="10"/>
  <c r="F80" i="10"/>
  <c r="E80" i="10"/>
  <c r="D80" i="10"/>
  <c r="O79" i="10"/>
  <c r="N77" i="10"/>
  <c r="M77" i="10"/>
  <c r="L77" i="10"/>
  <c r="K77" i="10"/>
  <c r="J77" i="10"/>
  <c r="I77" i="10"/>
  <c r="H77" i="10"/>
  <c r="G77" i="10"/>
  <c r="F77" i="10"/>
  <c r="E77" i="10"/>
  <c r="D77" i="10"/>
  <c r="O76" i="10"/>
  <c r="N74" i="10"/>
  <c r="M74" i="10"/>
  <c r="L74" i="10"/>
  <c r="K74" i="10"/>
  <c r="J74" i="10"/>
  <c r="I74" i="10"/>
  <c r="H74" i="10"/>
  <c r="G74" i="10"/>
  <c r="F74" i="10"/>
  <c r="E74" i="10"/>
  <c r="D74" i="10"/>
  <c r="O73" i="10"/>
  <c r="N71" i="10"/>
  <c r="M71" i="10"/>
  <c r="L71" i="10"/>
  <c r="O71" i="10" s="1"/>
  <c r="K71" i="10"/>
  <c r="J71" i="10"/>
  <c r="I71" i="10"/>
  <c r="H71" i="10"/>
  <c r="G71" i="10"/>
  <c r="F71" i="10"/>
  <c r="E71" i="10"/>
  <c r="D71" i="10"/>
  <c r="O70" i="10"/>
  <c r="N68" i="10"/>
  <c r="O68" i="10" s="1"/>
  <c r="M68" i="10"/>
  <c r="L68" i="10"/>
  <c r="K68" i="10"/>
  <c r="J68" i="10"/>
  <c r="I68" i="10"/>
  <c r="H68" i="10"/>
  <c r="G68" i="10"/>
  <c r="F68" i="10"/>
  <c r="E68" i="10"/>
  <c r="D68" i="10"/>
  <c r="O67" i="10"/>
  <c r="N65" i="10"/>
  <c r="M65" i="10"/>
  <c r="L65" i="10"/>
  <c r="K65" i="10"/>
  <c r="J65" i="10"/>
  <c r="I65" i="10"/>
  <c r="H65" i="10"/>
  <c r="G65" i="10"/>
  <c r="F65" i="10"/>
  <c r="E65" i="10"/>
  <c r="D65" i="10"/>
  <c r="O64" i="10"/>
  <c r="N62" i="10"/>
  <c r="M62" i="10"/>
  <c r="O62" i="10" s="1"/>
  <c r="L62" i="10"/>
  <c r="K62" i="10"/>
  <c r="J62" i="10"/>
  <c r="I62" i="10"/>
  <c r="H62" i="10"/>
  <c r="G62" i="10"/>
  <c r="F62" i="10"/>
  <c r="E62" i="10"/>
  <c r="D62" i="10"/>
  <c r="O61" i="10"/>
  <c r="N59" i="10"/>
  <c r="M59" i="10"/>
  <c r="L59" i="10"/>
  <c r="K59" i="10"/>
  <c r="J59" i="10"/>
  <c r="I59" i="10"/>
  <c r="H59" i="10"/>
  <c r="G59" i="10"/>
  <c r="F59" i="10"/>
  <c r="E59" i="10"/>
  <c r="D59" i="10"/>
  <c r="O58" i="10"/>
  <c r="N56" i="10"/>
  <c r="M56" i="10"/>
  <c r="L56" i="10"/>
  <c r="K56" i="10"/>
  <c r="J56" i="10"/>
  <c r="I56" i="10"/>
  <c r="H56" i="10"/>
  <c r="G56" i="10"/>
  <c r="F56" i="10"/>
  <c r="E56" i="10"/>
  <c r="D56" i="10"/>
  <c r="O55" i="10"/>
  <c r="N53" i="10"/>
  <c r="M53" i="10"/>
  <c r="L53" i="10"/>
  <c r="K53" i="10"/>
  <c r="J53" i="10"/>
  <c r="I53" i="10"/>
  <c r="H53" i="10"/>
  <c r="G53" i="10"/>
  <c r="F53" i="10"/>
  <c r="E53" i="10"/>
  <c r="D53" i="10"/>
  <c r="O53" i="10" s="1"/>
  <c r="O52" i="10"/>
  <c r="N50" i="10"/>
  <c r="M50" i="10"/>
  <c r="L50" i="10"/>
  <c r="K50" i="10"/>
  <c r="J50" i="10"/>
  <c r="I50" i="10"/>
  <c r="H50" i="10"/>
  <c r="G50" i="10"/>
  <c r="F50" i="10"/>
  <c r="E50" i="10"/>
  <c r="D50" i="10"/>
  <c r="O49" i="10"/>
  <c r="N47" i="10"/>
  <c r="M47" i="10"/>
  <c r="L47" i="10"/>
  <c r="K47" i="10"/>
  <c r="J47" i="10"/>
  <c r="I47" i="10"/>
  <c r="H47" i="10"/>
  <c r="G47" i="10"/>
  <c r="F47" i="10"/>
  <c r="E47" i="10"/>
  <c r="D47" i="10"/>
  <c r="O46" i="10"/>
  <c r="N44" i="10"/>
  <c r="M44" i="10"/>
  <c r="L44" i="10"/>
  <c r="K44" i="10"/>
  <c r="J44" i="10"/>
  <c r="I44" i="10"/>
  <c r="H44" i="10"/>
  <c r="G44" i="10"/>
  <c r="F44" i="10"/>
  <c r="E44" i="10"/>
  <c r="D44" i="10"/>
  <c r="O43" i="10"/>
  <c r="N41" i="10"/>
  <c r="M41" i="10"/>
  <c r="L41" i="10"/>
  <c r="K41" i="10"/>
  <c r="J41" i="10"/>
  <c r="I41" i="10"/>
  <c r="H41" i="10"/>
  <c r="G41" i="10"/>
  <c r="F41" i="10"/>
  <c r="E41" i="10"/>
  <c r="D41" i="10"/>
  <c r="O40" i="10"/>
  <c r="N38" i="10"/>
  <c r="M38" i="10"/>
  <c r="L38" i="10"/>
  <c r="K38" i="10"/>
  <c r="J38" i="10"/>
  <c r="I38" i="10"/>
  <c r="H38" i="10"/>
  <c r="G38" i="10"/>
  <c r="F38" i="10"/>
  <c r="E38" i="10"/>
  <c r="D38" i="10"/>
  <c r="O37" i="10"/>
  <c r="N35" i="10"/>
  <c r="M35" i="10"/>
  <c r="L35" i="10"/>
  <c r="K35" i="10"/>
  <c r="J35" i="10"/>
  <c r="O35" i="10" s="1"/>
  <c r="I35" i="10"/>
  <c r="H35" i="10"/>
  <c r="G35" i="10"/>
  <c r="F35" i="10"/>
  <c r="E35" i="10"/>
  <c r="D35" i="10"/>
  <c r="O34" i="10"/>
  <c r="N32" i="10"/>
  <c r="O32" i="10" s="1"/>
  <c r="M32" i="10"/>
  <c r="L32" i="10"/>
  <c r="K32" i="10"/>
  <c r="J32" i="10"/>
  <c r="I32" i="10"/>
  <c r="H32" i="10"/>
  <c r="G32" i="10"/>
  <c r="F32" i="10"/>
  <c r="E32" i="10"/>
  <c r="D32" i="10"/>
  <c r="O31" i="10"/>
  <c r="N29" i="10"/>
  <c r="M29" i="10"/>
  <c r="L29" i="10"/>
  <c r="K29" i="10"/>
  <c r="J29" i="10"/>
  <c r="I29" i="10"/>
  <c r="H29" i="10"/>
  <c r="G29" i="10"/>
  <c r="F29" i="10"/>
  <c r="E29" i="10"/>
  <c r="D29" i="10"/>
  <c r="O28" i="10"/>
  <c r="N26" i="10"/>
  <c r="O26" i="10" s="1"/>
  <c r="M26" i="10"/>
  <c r="L26" i="10"/>
  <c r="K26" i="10"/>
  <c r="J26" i="10"/>
  <c r="I26" i="10"/>
  <c r="H26" i="10"/>
  <c r="G26" i="10"/>
  <c r="F26" i="10"/>
  <c r="E26" i="10"/>
  <c r="D26" i="10"/>
  <c r="O25" i="10"/>
  <c r="N23" i="10"/>
  <c r="M23" i="10"/>
  <c r="L23" i="10"/>
  <c r="K23" i="10"/>
  <c r="J23" i="10"/>
  <c r="I23" i="10"/>
  <c r="H23" i="10"/>
  <c r="G23" i="10"/>
  <c r="F23" i="10"/>
  <c r="E23" i="10"/>
  <c r="D23" i="10"/>
  <c r="O22" i="10"/>
  <c r="N20" i="10"/>
  <c r="O20" i="10" s="1"/>
  <c r="M20" i="10"/>
  <c r="L20" i="10"/>
  <c r="K20" i="10"/>
  <c r="J20" i="10"/>
  <c r="I20" i="10"/>
  <c r="H20" i="10"/>
  <c r="G20" i="10"/>
  <c r="F20" i="10"/>
  <c r="E20" i="10"/>
  <c r="D20" i="10"/>
  <c r="O19" i="10"/>
  <c r="N17" i="10"/>
  <c r="M17" i="10"/>
  <c r="L17" i="10"/>
  <c r="K17" i="10"/>
  <c r="J17" i="10"/>
  <c r="I17" i="10"/>
  <c r="H17" i="10"/>
  <c r="G17" i="10"/>
  <c r="F17" i="10"/>
  <c r="E17" i="10"/>
  <c r="D17" i="10"/>
  <c r="O16" i="10"/>
  <c r="N14" i="10"/>
  <c r="M14" i="10"/>
  <c r="L14" i="10"/>
  <c r="K14" i="10"/>
  <c r="J14" i="10"/>
  <c r="I14" i="10"/>
  <c r="H14" i="10"/>
  <c r="G14" i="10"/>
  <c r="F14" i="10"/>
  <c r="E14" i="10"/>
  <c r="D14" i="10"/>
  <c r="O13" i="10"/>
  <c r="N11" i="10"/>
  <c r="M11" i="10"/>
  <c r="L11" i="10"/>
  <c r="K11" i="10"/>
  <c r="J11" i="10"/>
  <c r="I11" i="10"/>
  <c r="H11" i="10"/>
  <c r="G11" i="10"/>
  <c r="F11" i="10"/>
  <c r="E11" i="10"/>
  <c r="D11" i="10"/>
  <c r="O10" i="10"/>
  <c r="N8" i="10"/>
  <c r="M8" i="10"/>
  <c r="L8" i="10"/>
  <c r="K8" i="10"/>
  <c r="J8" i="10"/>
  <c r="I8" i="10"/>
  <c r="H8" i="10"/>
  <c r="G8" i="10"/>
  <c r="F8" i="10"/>
  <c r="E8" i="10"/>
  <c r="D8" i="10"/>
  <c r="O7" i="10"/>
  <c r="N5" i="10"/>
  <c r="M5" i="10"/>
  <c r="L5" i="10"/>
  <c r="K5" i="10"/>
  <c r="J5" i="10"/>
  <c r="I5" i="10"/>
  <c r="H5" i="10"/>
  <c r="G5" i="10"/>
  <c r="F5" i="10"/>
  <c r="E5" i="10"/>
  <c r="D5" i="10"/>
  <c r="O4" i="10"/>
  <c r="N45" i="8"/>
  <c r="M45" i="8"/>
  <c r="L45" i="8"/>
  <c r="K45" i="8"/>
  <c r="J45" i="8"/>
  <c r="I45" i="8"/>
  <c r="H45" i="8"/>
  <c r="G45" i="8"/>
  <c r="F45" i="8"/>
  <c r="E45" i="8"/>
  <c r="D45" i="8"/>
  <c r="C45" i="8"/>
  <c r="O119" i="10"/>
  <c r="O11" i="10"/>
  <c r="O8" i="10"/>
  <c r="O44" i="10"/>
  <c r="O104" i="10"/>
  <c r="O128" i="10"/>
  <c r="O65" i="10"/>
  <c r="O113" i="10"/>
  <c r="O125" i="10"/>
  <c r="N46" i="6"/>
  <c r="M46" i="6"/>
  <c r="L46" i="6"/>
  <c r="K46" i="6"/>
  <c r="J46" i="6"/>
  <c r="I46" i="6"/>
  <c r="H46" i="6"/>
  <c r="G46" i="6"/>
  <c r="F46" i="6"/>
  <c r="E46" i="6"/>
  <c r="D46" i="6"/>
  <c r="C46" i="6"/>
  <c r="I2" i="3"/>
  <c r="J2" i="3"/>
  <c r="K2" i="3"/>
  <c r="L2" i="3"/>
  <c r="I5" i="3"/>
  <c r="J5" i="3"/>
  <c r="K5" i="3"/>
  <c r="L5" i="3"/>
  <c r="I9" i="3"/>
  <c r="J9" i="3"/>
  <c r="K9" i="3"/>
  <c r="L9" i="3"/>
  <c r="I14" i="3"/>
  <c r="J14" i="3"/>
  <c r="K14" i="3"/>
  <c r="L14" i="3"/>
  <c r="I19" i="3"/>
  <c r="J19" i="3"/>
  <c r="K19" i="3"/>
  <c r="L19" i="3"/>
  <c r="I24" i="3"/>
  <c r="J24" i="3"/>
  <c r="K24" i="3"/>
  <c r="L24" i="3"/>
  <c r="I29" i="3"/>
  <c r="J29" i="3"/>
  <c r="K29" i="3"/>
  <c r="L29" i="3"/>
  <c r="I34" i="3"/>
  <c r="J34" i="3"/>
  <c r="K34" i="3"/>
  <c r="L34" i="3"/>
  <c r="I39" i="3"/>
  <c r="J39" i="3"/>
  <c r="K39" i="3"/>
  <c r="L39" i="3"/>
  <c r="I44" i="3"/>
  <c r="J44" i="3"/>
  <c r="K44" i="3"/>
  <c r="L44" i="3"/>
  <c r="I49" i="3"/>
  <c r="J49" i="3"/>
  <c r="K49" i="3"/>
  <c r="L49" i="3"/>
  <c r="I54" i="3"/>
  <c r="J54" i="3"/>
  <c r="K54" i="3"/>
  <c r="L54" i="3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3" i="2"/>
  <c r="B46" i="5"/>
  <c r="F46" i="5"/>
  <c r="J46" i="5"/>
  <c r="C46" i="5"/>
  <c r="G46" i="5"/>
  <c r="D46" i="5"/>
  <c r="H46" i="5"/>
  <c r="L46" i="5"/>
  <c r="E46" i="5"/>
  <c r="I46" i="5"/>
  <c r="M46" i="5"/>
  <c r="K46" i="5"/>
  <c r="O122" i="10" l="1"/>
  <c r="O95" i="10"/>
  <c r="O92" i="10"/>
  <c r="O89" i="10"/>
  <c r="O86" i="10"/>
  <c r="O83" i="10"/>
  <c r="O77" i="10"/>
  <c r="O74" i="10"/>
  <c r="O59" i="10"/>
  <c r="O56" i="10"/>
  <c r="O50" i="10"/>
  <c r="O47" i="10"/>
  <c r="O41" i="10"/>
  <c r="O38" i="10"/>
  <c r="O29" i="10"/>
  <c r="O23" i="10"/>
  <c r="O17" i="10"/>
  <c r="O14" i="10"/>
  <c r="O5" i="10"/>
</calcChain>
</file>

<file path=xl/sharedStrings.xml><?xml version="1.0" encoding="utf-8"?>
<sst xmlns="http://schemas.openxmlformats.org/spreadsheetml/2006/main" count="591" uniqueCount="97">
  <si>
    <t>Place</t>
  </si>
  <si>
    <t>Max Leq</t>
  </si>
  <si>
    <t>UHURU PARK</t>
  </si>
  <si>
    <t>IMAARA MALL</t>
  </si>
  <si>
    <t>KIAMBU ROAD</t>
  </si>
  <si>
    <t>LANGATA LINK ROAD</t>
  </si>
  <si>
    <t>JEVANJEE</t>
  </si>
  <si>
    <t>KFC EMBAKASI</t>
  </si>
  <si>
    <t>RUNDA</t>
  </si>
  <si>
    <t xml:space="preserve">RAILA ODINGA ROAD </t>
  </si>
  <si>
    <t>NGARA ARYA</t>
  </si>
  <si>
    <t>KCB UTAWALA EASTERN BYPASS</t>
  </si>
  <si>
    <t>RUAKA</t>
  </si>
  <si>
    <t>NYAYO LANGATA</t>
  </si>
  <si>
    <t>OLA ENERGY WAIYAKI WAY</t>
  </si>
  <si>
    <t>MAKONGENI SHOPPING CENTRE RUAI</t>
  </si>
  <si>
    <t>KIAMBU ROAD 2</t>
  </si>
  <si>
    <t>LIKONI ROAD</t>
  </si>
  <si>
    <t>KANGEMI</t>
  </si>
  <si>
    <t>QUALITY MEAT PACKERS</t>
  </si>
  <si>
    <t>THOME</t>
  </si>
  <si>
    <t>WINNERS CHAPEL(LIKONI ROAD)</t>
  </si>
  <si>
    <t>KINOO</t>
  </si>
  <si>
    <t>DAVIS &amp; SHIRTLIFF KANGUNDO ROAD</t>
  </si>
  <si>
    <t>NORTHERN BYPASS</t>
  </si>
  <si>
    <t>LANGATA HOSPITAL</t>
  </si>
  <si>
    <t>SOUTHERN BYPASS 1</t>
  </si>
  <si>
    <t>BEE CENTRE</t>
  </si>
  <si>
    <t>OPP. KU HOSPITAL</t>
  </si>
  <si>
    <t>MMU</t>
  </si>
  <si>
    <t>SOUTHERN BYPASS 2</t>
  </si>
  <si>
    <t>TOTAL ENERGIES OUTERING</t>
  </si>
  <si>
    <t>NORTHERN BYPASS 2</t>
  </si>
  <si>
    <t>KAREN C SCHOOL</t>
  </si>
  <si>
    <t>NGONG ROAD</t>
  </si>
  <si>
    <t>JOGOO ROAD</t>
  </si>
  <si>
    <t>THIKA ROAD 1</t>
  </si>
  <si>
    <t>JUNCTION MALL</t>
  </si>
  <si>
    <t>KAWANGWARE</t>
  </si>
  <si>
    <t>BBS MALL EASTLEIGH</t>
  </si>
  <si>
    <t>THIKA ROAD 2</t>
  </si>
  <si>
    <t>ICD ROAD</t>
  </si>
  <si>
    <t>THIKA ROAD(PANGANI)</t>
  </si>
  <si>
    <t>AROUND BABA DOGO ROAD</t>
  </si>
  <si>
    <t>Speed</t>
  </si>
  <si>
    <t>5-6pm</t>
  </si>
  <si>
    <t>Avg</t>
  </si>
  <si>
    <t>Min Leq</t>
  </si>
  <si>
    <t xml:space="preserve">Leq </t>
  </si>
  <si>
    <t>4-5pm</t>
  </si>
  <si>
    <t>3-4pm</t>
  </si>
  <si>
    <t>2-3pm</t>
  </si>
  <si>
    <t>1-2pm</t>
  </si>
  <si>
    <t>12-1pm</t>
  </si>
  <si>
    <t>11-12pm</t>
  </si>
  <si>
    <t>10-11am</t>
  </si>
  <si>
    <t>ARYA(NGARA)</t>
  </si>
  <si>
    <t>9-10am</t>
  </si>
  <si>
    <t>RAILA ODINGA ROAD NEXT TO TOTAL</t>
  </si>
  <si>
    <t>8-9am</t>
  </si>
  <si>
    <t>7-8am</t>
  </si>
  <si>
    <t>6-7am</t>
  </si>
  <si>
    <t>Avg Leq</t>
  </si>
  <si>
    <t>Leq (dBA)</t>
  </si>
  <si>
    <t>Time</t>
  </si>
  <si>
    <t>Date</t>
  </si>
  <si>
    <t>5-6PM</t>
  </si>
  <si>
    <t>4-5PM</t>
  </si>
  <si>
    <t>3-4PM</t>
  </si>
  <si>
    <t>2-3PM</t>
  </si>
  <si>
    <t>1-2PM</t>
  </si>
  <si>
    <t>12-1PM</t>
  </si>
  <si>
    <t>11-12PM</t>
  </si>
  <si>
    <t>10-11AM</t>
  </si>
  <si>
    <t>9-10AM</t>
  </si>
  <si>
    <t>8-9AM</t>
  </si>
  <si>
    <t>7-8AM</t>
  </si>
  <si>
    <t>6-7AM</t>
  </si>
  <si>
    <t>Average</t>
  </si>
  <si>
    <t>PLACE</t>
  </si>
  <si>
    <t>Bicycle</t>
  </si>
  <si>
    <t>MotorCycle</t>
  </si>
  <si>
    <t>Private car</t>
  </si>
  <si>
    <t>Pickup</t>
  </si>
  <si>
    <t>SUV</t>
  </si>
  <si>
    <t>Psv</t>
  </si>
  <si>
    <t>Buses</t>
  </si>
  <si>
    <t>Light trucks</t>
  </si>
  <si>
    <t>Medium trucks</t>
  </si>
  <si>
    <t>Heavy trucks</t>
  </si>
  <si>
    <t>Others</t>
  </si>
  <si>
    <t>TOTAL</t>
  </si>
  <si>
    <t>Vehicle count</t>
  </si>
  <si>
    <t>PCU</t>
  </si>
  <si>
    <t>AVERAGE</t>
  </si>
  <si>
    <t>Place No</t>
  </si>
  <si>
    <t>PLACE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</si>
</sst>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/>
    <xf numFmtId="14" fontId="0" fillId="0" borderId="0" xfId="0" applyNumberFormat="1" applyAlignment="1">
      <alignment horizontal="center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Leq(dBA)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'Noise Leq Data'!$C$45:$N$45</c:f>
              <c:strCache>
                <c:ptCount val="12"/>
                <c:pt idx="0">
                  <c:v>6-7AM</c:v>
                </c:pt>
                <c:pt idx="1">
                  <c:v>7-8AM</c:v>
                </c:pt>
                <c:pt idx="2">
                  <c:v>8-9AM</c:v>
                </c:pt>
                <c:pt idx="3">
                  <c:v>9-10AM</c:v>
                </c:pt>
                <c:pt idx="4">
                  <c:v>10-11AM</c:v>
                </c:pt>
                <c:pt idx="5">
                  <c:v>11-12PM</c:v>
                </c:pt>
                <c:pt idx="6">
                  <c:v>12-1PM</c:v>
                </c:pt>
                <c:pt idx="7">
                  <c:v>1-2PM</c:v>
                </c:pt>
                <c:pt idx="8">
                  <c:v>2-3PM</c:v>
                </c:pt>
                <c:pt idx="9">
                  <c:v>3-4PM</c:v>
                </c:pt>
                <c:pt idx="10">
                  <c:v>4-5PM</c:v>
                </c:pt>
                <c:pt idx="11">
                  <c:v>5-6PM</c:v>
                </c:pt>
              </c:strCache>
            </c:strRef>
          </c:xVal>
          <c:yVal>
            <c:numRef>
              <c:f>'Noise Leq Data'!$C$46:$N$46</c:f>
              <c:numCache>
                <c:formatCode>General</c:formatCode>
                <c:ptCount val="12"/>
                <c:pt idx="0">
                  <c:v>76.170238095238091</c:v>
                </c:pt>
                <c:pt idx="1">
                  <c:v>74.394047619047612</c:v>
                </c:pt>
                <c:pt idx="2">
                  <c:v>74.165476190476184</c:v>
                </c:pt>
                <c:pt idx="3">
                  <c:v>74.751190476190473</c:v>
                </c:pt>
                <c:pt idx="4">
                  <c:v>76.577380952380949</c:v>
                </c:pt>
                <c:pt idx="5">
                  <c:v>78.558333333333323</c:v>
                </c:pt>
                <c:pt idx="6">
                  <c:v>79.727380952380969</c:v>
                </c:pt>
                <c:pt idx="7">
                  <c:v>78.648095238095237</c:v>
                </c:pt>
                <c:pt idx="8">
                  <c:v>76.570238095238125</c:v>
                </c:pt>
                <c:pt idx="9">
                  <c:v>75.499285714285705</c:v>
                </c:pt>
                <c:pt idx="10">
                  <c:v>75.005952380952365</c:v>
                </c:pt>
                <c:pt idx="11">
                  <c:v>74.848333333333343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0E-4CDD-A441-410BB6842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632591"/>
        <c:axId val="575633071"/>
      </c:scatterChart>
      <c:valAx>
        <c:axId val="57563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33071"/>
        <c:crosses val="autoZero"/>
        <c:crossBetween val="midCat"/>
        <c:majorUnit val="1"/>
      </c:valAx>
      <c:valAx>
        <c:axId val="57563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3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Max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 Noise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'Noise Max Leq Data'!$B$45:$M$45</c:f>
              <c:strCache>
                <c:ptCount val="12"/>
                <c:pt idx="0">
                  <c:v>6-7AM</c:v>
                </c:pt>
                <c:pt idx="1">
                  <c:v>7-8AM</c:v>
                </c:pt>
                <c:pt idx="2">
                  <c:v>8-9AM</c:v>
                </c:pt>
                <c:pt idx="3">
                  <c:v>9-10AM</c:v>
                </c:pt>
                <c:pt idx="4">
                  <c:v>10-11AM</c:v>
                </c:pt>
                <c:pt idx="5">
                  <c:v>11-12PM</c:v>
                </c:pt>
                <c:pt idx="6">
                  <c:v>12-1PM</c:v>
                </c:pt>
                <c:pt idx="7">
                  <c:v>1-2PM</c:v>
                </c:pt>
                <c:pt idx="8">
                  <c:v>2-3PM</c:v>
                </c:pt>
                <c:pt idx="9">
                  <c:v>3-4PM</c:v>
                </c:pt>
                <c:pt idx="10">
                  <c:v>4-5PM</c:v>
                </c:pt>
                <c:pt idx="11">
                  <c:v>5-6PM</c:v>
                </c:pt>
              </c:strCache>
            </c:strRef>
          </c:xVal>
          <c:yVal>
            <c:numRef>
              <c:f>'Noise Max Leq Data'!$B$46:$M$46</c:f>
              <c:numCache>
                <c:formatCode>General</c:formatCode>
                <c:ptCount val="12"/>
                <c:pt idx="0">
                  <c:v>89.064285714285717</c:v>
                </c:pt>
                <c:pt idx="1">
                  <c:v>87.288095238095252</c:v>
                </c:pt>
                <c:pt idx="2">
                  <c:v>87.059523809523824</c:v>
                </c:pt>
                <c:pt idx="3">
                  <c:v>87.645238095238099</c:v>
                </c:pt>
                <c:pt idx="4">
                  <c:v>89.471428571428604</c:v>
                </c:pt>
                <c:pt idx="5">
                  <c:v>91.452380952380921</c:v>
                </c:pt>
                <c:pt idx="6">
                  <c:v>92.621428571428552</c:v>
                </c:pt>
                <c:pt idx="7">
                  <c:v>91.540476190476198</c:v>
                </c:pt>
                <c:pt idx="8">
                  <c:v>89.471428571428561</c:v>
                </c:pt>
                <c:pt idx="9">
                  <c:v>88.390476190476193</c:v>
                </c:pt>
                <c:pt idx="10">
                  <c:v>87.899999999999991</c:v>
                </c:pt>
                <c:pt idx="11">
                  <c:v>87.740476190476201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42-4237-91BF-97E0B9EC9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279631"/>
        <c:axId val="2029281071"/>
      </c:scatterChart>
      <c:valAx>
        <c:axId val="202927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281071"/>
        <c:crosses val="autoZero"/>
        <c:crossBetween val="midCat"/>
        <c:majorUnit val="1"/>
      </c:valAx>
      <c:valAx>
        <c:axId val="202928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Leq(dBA)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27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SPEED!$C$45:$N$45</c:f>
              <c:numCache>
                <c:formatCode>General</c:formatCode>
                <c:ptCount val="12"/>
                <c:pt idx="0">
                  <c:v>55.482837301587288</c:v>
                </c:pt>
                <c:pt idx="1">
                  <c:v>48.189861111111107</c:v>
                </c:pt>
                <c:pt idx="2">
                  <c:v>41.987480158730172</c:v>
                </c:pt>
                <c:pt idx="3">
                  <c:v>43.21577380952381</c:v>
                </c:pt>
                <c:pt idx="4">
                  <c:v>52.949404761904759</c:v>
                </c:pt>
                <c:pt idx="5">
                  <c:v>64.808551587301594</c:v>
                </c:pt>
                <c:pt idx="6">
                  <c:v>72.508134920634916</c:v>
                </c:pt>
                <c:pt idx="7">
                  <c:v>62.796527777777747</c:v>
                </c:pt>
                <c:pt idx="8">
                  <c:v>53.939345238095243</c:v>
                </c:pt>
                <c:pt idx="9">
                  <c:v>46.091488095238091</c:v>
                </c:pt>
                <c:pt idx="10">
                  <c:v>42.831845238095241</c:v>
                </c:pt>
                <c:pt idx="11">
                  <c:v>40.985297619047614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48-41B3-8BEA-7BF42C4E9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255583"/>
        <c:axId val="611266143"/>
      </c:scatterChart>
      <c:valAx>
        <c:axId val="61125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66143"/>
        <c:crosses val="autoZero"/>
        <c:crossBetween val="midCat"/>
      </c:valAx>
      <c:valAx>
        <c:axId val="61126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5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Car Unit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PCU!$C$45:$N$45</c:f>
              <c:numCache>
                <c:formatCode>General</c:formatCode>
                <c:ptCount val="12"/>
                <c:pt idx="0">
                  <c:v>1838.0714285714287</c:v>
                </c:pt>
                <c:pt idx="1">
                  <c:v>2418.8095238095239</c:v>
                </c:pt>
                <c:pt idx="2">
                  <c:v>2916.5952380952381</c:v>
                </c:pt>
                <c:pt idx="3">
                  <c:v>2301.5</c:v>
                </c:pt>
                <c:pt idx="4">
                  <c:v>1860.7142857142858</c:v>
                </c:pt>
                <c:pt idx="5">
                  <c:v>1590.8571428571429</c:v>
                </c:pt>
                <c:pt idx="6">
                  <c:v>1505.047619047619</c:v>
                </c:pt>
                <c:pt idx="7">
                  <c:v>1813.2619047619048</c:v>
                </c:pt>
                <c:pt idx="8">
                  <c:v>2258.4047619047619</c:v>
                </c:pt>
                <c:pt idx="9">
                  <c:v>2701.0952380952381</c:v>
                </c:pt>
                <c:pt idx="10">
                  <c:v>2987.8809523809523</c:v>
                </c:pt>
                <c:pt idx="11">
                  <c:v>3125.3095238095239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A6-493D-835F-1C6A99E41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279007"/>
        <c:axId val="258264607"/>
      </c:scatterChart>
      <c:valAx>
        <c:axId val="25827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64607"/>
        <c:crosses val="autoZero"/>
        <c:crossBetween val="midCat"/>
      </c:valAx>
      <c:valAx>
        <c:axId val="25826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7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176212</xdr:colOff>
      <xdr:row>4</xdr:row>
      <xdr:rowOff>38100</xdr:rowOff>
    </xdr:from>
    <xdr:to>
      <xdr:col>12</xdr:col>
      <xdr:colOff>481012</xdr:colOff>
      <xdr:row>18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ACF104-FBF8-017A-3452-CA3173CF4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223837</xdr:colOff>
      <xdr:row>0</xdr:row>
      <xdr:rowOff>95250</xdr:rowOff>
    </xdr:from>
    <xdr:to>
      <xdr:col>18</xdr:col>
      <xdr:colOff>528637</xdr:colOff>
      <xdr:row>14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3A531A-617E-DA42-BCAF-66BFCD8FE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80962</xdr:colOff>
      <xdr:row>2</xdr:row>
      <xdr:rowOff>180975</xdr:rowOff>
    </xdr:from>
    <xdr:to>
      <xdr:col>11</xdr:col>
      <xdr:colOff>385762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86947E-3AAC-4AC4-A99E-4897E8DF2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185737</xdr:colOff>
      <xdr:row>1</xdr:row>
      <xdr:rowOff>161925</xdr:rowOff>
    </xdr:from>
    <xdr:to>
      <xdr:col>11</xdr:col>
      <xdr:colOff>490537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552DEB-8B2B-3F94-421A-64A7F3FC7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CB685-3765-4943-AC2A-2519D5896DB6}">
  <sheetPr codeName="Sheet2"/>
  <dimension ref="A1:G46"/>
  <sheetViews>
    <sheetView workbookViewId="0">
      <selection activeCell="C17" sqref="C17"/>
    </sheetView>
  </sheetViews>
  <sheetFormatPr defaultRowHeight="14.5" x14ac:dyDescent="0.35"/>
  <cols>
    <col min="1" max="1" width="32.1796875" style="5" customWidth="1"/>
    <col min="2" max="2" width="14.81640625" style="7" customWidth="1"/>
    <col min="3" max="3" width="14.08984375" style="7" customWidth="1"/>
    <col min="4" max="7" width="9.1796875" style="7"/>
  </cols>
  <sheetData>
    <row r="1" spans="1:7" s="5" customFormat="1" x14ac:dyDescent="0.35">
      <c r="A1" s="5" t="s">
        <v>0</v>
      </c>
      <c r="B1" s="4" t="s">
        <v>65</v>
      </c>
      <c r="C1" s="4" t="s">
        <v>64</v>
      </c>
      <c r="D1" s="4" t="s">
        <v>63</v>
      </c>
      <c r="E1" s="4" t="s">
        <v>1</v>
      </c>
      <c r="F1" s="4" t="s">
        <v>47</v>
      </c>
      <c r="G1" s="4" t="s">
        <v>62</v>
      </c>
    </row>
    <row r="2" spans="1:7" x14ac:dyDescent="0.35">
      <c r="A2" s="5" t="s">
        <v>5</v>
      </c>
      <c r="B2" s="10">
        <v>45846</v>
      </c>
      <c r="C2" s="7" t="s">
        <v>59</v>
      </c>
      <c r="D2" s="7">
        <v>71</v>
      </c>
      <c r="E2" s="7">
        <v>81.2</v>
      </c>
      <c r="F2" s="7">
        <v>54.1</v>
      </c>
      <c r="G2" s="7">
        <v>67.684105960264915</v>
      </c>
    </row>
    <row r="3" spans="1:7" x14ac:dyDescent="0.35">
      <c r="A3" s="5" t="s">
        <v>58</v>
      </c>
      <c r="B3" s="10">
        <v>45846</v>
      </c>
      <c r="C3" s="7" t="s">
        <v>57</v>
      </c>
      <c r="D3" s="7">
        <v>78.3</v>
      </c>
      <c r="E3" s="7">
        <v>87.3</v>
      </c>
      <c r="F3" s="7">
        <v>65.900000000000006</v>
      </c>
      <c r="G3" s="7">
        <v>75.945098039215651</v>
      </c>
    </row>
    <row r="4" spans="1:7" x14ac:dyDescent="0.35">
      <c r="A4" s="5" t="s">
        <v>13</v>
      </c>
      <c r="B4" s="10">
        <v>45846</v>
      </c>
      <c r="C4" s="7" t="s">
        <v>55</v>
      </c>
      <c r="D4" s="7">
        <v>80.19</v>
      </c>
      <c r="E4" s="7">
        <v>98.8</v>
      </c>
      <c r="F4" s="7">
        <v>67.2</v>
      </c>
      <c r="G4" s="7">
        <v>73.947468354430427</v>
      </c>
    </row>
    <row r="5" spans="1:7" x14ac:dyDescent="0.35">
      <c r="A5" s="5" t="s">
        <v>17</v>
      </c>
      <c r="B5" s="10">
        <v>45846</v>
      </c>
      <c r="C5" s="7" t="s">
        <v>54</v>
      </c>
      <c r="D5" s="7">
        <v>76.540000000000006</v>
      </c>
      <c r="E5" s="7">
        <v>88.5</v>
      </c>
      <c r="F5" s="7">
        <v>66.099999999999994</v>
      </c>
      <c r="G5" s="7">
        <v>74.361349693251526</v>
      </c>
    </row>
    <row r="6" spans="1:7" x14ac:dyDescent="0.35">
      <c r="A6" s="5" t="s">
        <v>21</v>
      </c>
      <c r="B6" s="10">
        <v>45846</v>
      </c>
      <c r="C6" s="7" t="s">
        <v>53</v>
      </c>
      <c r="D6" s="7">
        <v>74.260000000000005</v>
      </c>
      <c r="E6" s="7">
        <v>83.8</v>
      </c>
      <c r="F6" s="7">
        <v>60.6</v>
      </c>
      <c r="G6" s="7">
        <v>72.328104575163394</v>
      </c>
    </row>
    <row r="7" spans="1:7" x14ac:dyDescent="0.35">
      <c r="A7" s="5" t="s">
        <v>25</v>
      </c>
      <c r="B7" s="10">
        <v>45846</v>
      </c>
      <c r="C7" s="7" t="s">
        <v>52</v>
      </c>
      <c r="D7" s="7">
        <v>76.599999999999994</v>
      </c>
      <c r="E7" s="7">
        <v>85</v>
      </c>
      <c r="F7" s="7">
        <v>64.400000000000006</v>
      </c>
      <c r="G7" s="7">
        <v>75.255555555555517</v>
      </c>
    </row>
    <row r="8" spans="1:7" x14ac:dyDescent="0.35">
      <c r="A8" s="5" t="s">
        <v>29</v>
      </c>
      <c r="B8" s="10">
        <v>45846</v>
      </c>
      <c r="C8" s="7" t="s">
        <v>51</v>
      </c>
      <c r="D8" s="7">
        <v>73.06</v>
      </c>
      <c r="E8" s="7">
        <v>87.2</v>
      </c>
      <c r="F8" s="7">
        <v>48.3</v>
      </c>
      <c r="G8" s="7">
        <v>66.581168831168824</v>
      </c>
    </row>
    <row r="9" spans="1:7" x14ac:dyDescent="0.35">
      <c r="A9" s="5" t="s">
        <v>33</v>
      </c>
      <c r="B9" s="10">
        <v>45846</v>
      </c>
      <c r="C9" s="7" t="s">
        <v>50</v>
      </c>
      <c r="D9" s="7">
        <v>70.48</v>
      </c>
      <c r="E9" s="7">
        <v>83.4</v>
      </c>
      <c r="F9" s="7">
        <v>57.7</v>
      </c>
      <c r="G9" s="7">
        <v>66.862025316455714</v>
      </c>
    </row>
    <row r="10" spans="1:7" x14ac:dyDescent="0.35">
      <c r="A10" s="5" t="s">
        <v>37</v>
      </c>
      <c r="B10" s="10">
        <v>45846</v>
      </c>
      <c r="C10" s="7" t="s">
        <v>49</v>
      </c>
      <c r="D10" s="7">
        <v>75.44</v>
      </c>
      <c r="E10" s="7">
        <v>87.9</v>
      </c>
      <c r="F10" s="7">
        <v>62.8</v>
      </c>
      <c r="G10" s="7">
        <v>72.626797385620918</v>
      </c>
    </row>
    <row r="11" spans="1:7" x14ac:dyDescent="0.35">
      <c r="B11" s="10"/>
    </row>
    <row r="12" spans="1:7" x14ac:dyDescent="0.35">
      <c r="A12" s="5" t="s">
        <v>2</v>
      </c>
      <c r="B12" s="10">
        <v>45847</v>
      </c>
      <c r="C12" s="7" t="s">
        <v>60</v>
      </c>
      <c r="D12" s="7">
        <v>73.52</v>
      </c>
      <c r="E12" s="7">
        <v>88.4</v>
      </c>
      <c r="F12" s="7">
        <v>62.7</v>
      </c>
      <c r="G12" s="7">
        <v>70.974509803921578</v>
      </c>
    </row>
    <row r="13" spans="1:7" x14ac:dyDescent="0.35">
      <c r="A13" s="5" t="s">
        <v>6</v>
      </c>
      <c r="B13" s="10">
        <v>45847</v>
      </c>
      <c r="C13" s="7" t="s">
        <v>59</v>
      </c>
      <c r="D13" s="7">
        <v>74.849999999999994</v>
      </c>
      <c r="E13" s="7">
        <v>84.4</v>
      </c>
      <c r="F13" s="7">
        <v>67</v>
      </c>
      <c r="G13" s="7">
        <v>73.455263157894748</v>
      </c>
    </row>
    <row r="14" spans="1:7" x14ac:dyDescent="0.35">
      <c r="A14" s="5" t="s">
        <v>56</v>
      </c>
      <c r="B14" s="10">
        <v>45847</v>
      </c>
      <c r="C14" s="7" t="s">
        <v>57</v>
      </c>
      <c r="D14" s="7">
        <v>73.62</v>
      </c>
      <c r="E14" s="7">
        <v>87.6</v>
      </c>
      <c r="F14" s="7">
        <v>56.3</v>
      </c>
      <c r="G14" s="7">
        <v>67.790789473684185</v>
      </c>
    </row>
    <row r="15" spans="1:7" x14ac:dyDescent="0.35">
      <c r="A15" s="5" t="s">
        <v>14</v>
      </c>
      <c r="B15" s="10">
        <v>45847</v>
      </c>
      <c r="C15" s="7" t="s">
        <v>55</v>
      </c>
      <c r="D15" s="7">
        <v>80.569999999999993</v>
      </c>
      <c r="E15" s="7">
        <v>94.7</v>
      </c>
      <c r="F15" s="7">
        <v>71.3</v>
      </c>
      <c r="G15" s="7">
        <v>77.715131578947393</v>
      </c>
    </row>
    <row r="16" spans="1:7" x14ac:dyDescent="0.35">
      <c r="A16" s="5" t="s">
        <v>18</v>
      </c>
      <c r="B16" s="10">
        <v>45847</v>
      </c>
      <c r="C16" s="7" t="s">
        <v>54</v>
      </c>
      <c r="D16" s="7">
        <v>76.39</v>
      </c>
      <c r="E16" s="7">
        <v>88.7</v>
      </c>
      <c r="F16" s="7">
        <v>60.1</v>
      </c>
      <c r="G16" s="7">
        <v>73.235151515151458</v>
      </c>
    </row>
    <row r="17" spans="1:7" x14ac:dyDescent="0.35">
      <c r="A17" s="5" t="s">
        <v>22</v>
      </c>
      <c r="B17" s="10">
        <v>45847</v>
      </c>
      <c r="C17" s="7" t="s">
        <v>53</v>
      </c>
      <c r="D17" s="7">
        <v>75.81</v>
      </c>
      <c r="E17" s="7">
        <v>86.1</v>
      </c>
      <c r="F17" s="7">
        <v>58.7</v>
      </c>
      <c r="G17" s="7">
        <v>72.014935064935088</v>
      </c>
    </row>
    <row r="18" spans="1:7" x14ac:dyDescent="0.35">
      <c r="A18" s="5" t="s">
        <v>26</v>
      </c>
      <c r="B18" s="10">
        <v>45847</v>
      </c>
      <c r="C18" s="7" t="s">
        <v>52</v>
      </c>
      <c r="D18" s="7">
        <v>78.11</v>
      </c>
      <c r="E18" s="7">
        <v>90.5</v>
      </c>
      <c r="F18" s="7">
        <v>55.7</v>
      </c>
      <c r="G18" s="7">
        <v>72.164848484848491</v>
      </c>
    </row>
    <row r="19" spans="1:7" x14ac:dyDescent="0.35">
      <c r="A19" s="5" t="s">
        <v>30</v>
      </c>
      <c r="B19" s="10">
        <v>45847</v>
      </c>
      <c r="C19" s="7" t="s">
        <v>51</v>
      </c>
      <c r="D19" s="7">
        <v>78.94</v>
      </c>
      <c r="E19" s="7">
        <v>91.1</v>
      </c>
      <c r="F19" s="7">
        <v>59.4</v>
      </c>
      <c r="G19" s="7">
        <v>73.581012658227891</v>
      </c>
    </row>
    <row r="20" spans="1:7" x14ac:dyDescent="0.35">
      <c r="A20" s="5" t="s">
        <v>34</v>
      </c>
      <c r="B20" s="10">
        <v>45847</v>
      </c>
      <c r="C20" s="7" t="s">
        <v>50</v>
      </c>
      <c r="D20" s="7">
        <v>81.37</v>
      </c>
      <c r="E20" s="7">
        <v>92.9</v>
      </c>
      <c r="F20" s="7">
        <v>69.099999999999994</v>
      </c>
      <c r="G20" s="7">
        <v>79.506535947712422</v>
      </c>
    </row>
    <row r="21" spans="1:7" x14ac:dyDescent="0.35">
      <c r="A21" s="5" t="s">
        <v>38</v>
      </c>
      <c r="B21" s="10">
        <v>45847</v>
      </c>
      <c r="C21" s="7" t="s">
        <v>49</v>
      </c>
      <c r="D21" s="7">
        <v>75.88</v>
      </c>
      <c r="E21" s="7">
        <v>86.4</v>
      </c>
      <c r="F21" s="7">
        <v>62.3</v>
      </c>
      <c r="G21" s="7">
        <v>72.297385620915051</v>
      </c>
    </row>
    <row r="22" spans="1:7" x14ac:dyDescent="0.35">
      <c r="A22" s="5" t="s">
        <v>41</v>
      </c>
      <c r="B22" s="10">
        <v>45847</v>
      </c>
      <c r="C22" s="7" t="s">
        <v>45</v>
      </c>
      <c r="D22" s="7">
        <v>76.989999999999995</v>
      </c>
      <c r="E22" s="7">
        <v>89.5</v>
      </c>
      <c r="F22" s="7">
        <v>56</v>
      </c>
      <c r="G22" s="7">
        <v>69.292903225806455</v>
      </c>
    </row>
    <row r="23" spans="1:7" x14ac:dyDescent="0.35">
      <c r="B23" s="10"/>
    </row>
    <row r="24" spans="1:7" x14ac:dyDescent="0.35">
      <c r="A24" s="5" t="s">
        <v>3</v>
      </c>
      <c r="B24" s="10">
        <v>45848</v>
      </c>
      <c r="C24" s="7" t="s">
        <v>60</v>
      </c>
      <c r="D24" s="7">
        <v>81.39</v>
      </c>
      <c r="E24" s="7">
        <v>99</v>
      </c>
      <c r="F24" s="7">
        <v>72.599999999999994</v>
      </c>
      <c r="G24" s="7">
        <v>77.858441558441555</v>
      </c>
    </row>
    <row r="25" spans="1:7" x14ac:dyDescent="0.35">
      <c r="A25" s="5" t="s">
        <v>7</v>
      </c>
      <c r="B25" s="10">
        <v>45848</v>
      </c>
      <c r="C25" s="7" t="s">
        <v>59</v>
      </c>
      <c r="D25" s="7">
        <v>81.72</v>
      </c>
      <c r="E25" s="7">
        <v>93.9</v>
      </c>
      <c r="F25" s="7">
        <v>71.099999999999994</v>
      </c>
      <c r="G25" s="7">
        <v>79.576219512195095</v>
      </c>
    </row>
    <row r="26" spans="1:7" x14ac:dyDescent="0.35">
      <c r="A26" s="5" t="s">
        <v>11</v>
      </c>
      <c r="B26" s="10">
        <v>45848</v>
      </c>
      <c r="C26" s="7" t="s">
        <v>57</v>
      </c>
      <c r="D26" s="7">
        <v>77.09</v>
      </c>
      <c r="E26" s="7">
        <v>88.7</v>
      </c>
      <c r="F26" s="7">
        <v>62</v>
      </c>
      <c r="G26" s="7">
        <v>74.187012987012992</v>
      </c>
    </row>
    <row r="27" spans="1:7" x14ac:dyDescent="0.35">
      <c r="A27" s="5" t="s">
        <v>15</v>
      </c>
      <c r="B27" s="10">
        <v>45848</v>
      </c>
      <c r="C27" s="7" t="s">
        <v>55</v>
      </c>
      <c r="D27" s="7">
        <v>75.599999999999994</v>
      </c>
      <c r="E27" s="7">
        <v>86.4</v>
      </c>
      <c r="F27" s="7">
        <v>53.6</v>
      </c>
      <c r="G27" s="7">
        <v>70.601307189542496</v>
      </c>
    </row>
    <row r="28" spans="1:7" x14ac:dyDescent="0.35">
      <c r="A28" s="5" t="s">
        <v>19</v>
      </c>
      <c r="B28" s="10">
        <v>45848</v>
      </c>
      <c r="C28" s="7" t="s">
        <v>54</v>
      </c>
      <c r="D28" s="7">
        <v>76.39</v>
      </c>
      <c r="E28" s="7">
        <v>90.8</v>
      </c>
      <c r="F28" s="7">
        <v>53.9</v>
      </c>
      <c r="G28" s="7">
        <v>68.633540372670794</v>
      </c>
    </row>
    <row r="29" spans="1:7" x14ac:dyDescent="0.35">
      <c r="A29" s="5" t="s">
        <v>23</v>
      </c>
      <c r="B29" s="10">
        <v>45848</v>
      </c>
      <c r="C29" s="7" t="s">
        <v>53</v>
      </c>
      <c r="D29" s="7">
        <v>75.930000000000007</v>
      </c>
      <c r="E29" s="7">
        <v>96.3</v>
      </c>
      <c r="F29" s="7">
        <v>53.6</v>
      </c>
      <c r="G29" s="7">
        <v>67.745751633986913</v>
      </c>
    </row>
    <row r="30" spans="1:7" x14ac:dyDescent="0.35">
      <c r="A30" s="5" t="s">
        <v>27</v>
      </c>
      <c r="B30" s="10">
        <v>45848</v>
      </c>
      <c r="C30" s="7" t="s">
        <v>52</v>
      </c>
      <c r="D30" s="7">
        <v>73.97</v>
      </c>
      <c r="E30" s="7">
        <v>88.3</v>
      </c>
      <c r="F30" s="7">
        <v>57.5</v>
      </c>
      <c r="G30" s="7">
        <v>69.296894409937877</v>
      </c>
    </row>
    <row r="31" spans="1:7" x14ac:dyDescent="0.35">
      <c r="A31" s="5" t="s">
        <v>31</v>
      </c>
      <c r="B31" s="10">
        <v>45848</v>
      </c>
      <c r="C31" s="7" t="s">
        <v>51</v>
      </c>
      <c r="D31" s="7">
        <v>75.760000000000005</v>
      </c>
      <c r="E31" s="7">
        <v>86.7</v>
      </c>
      <c r="F31" s="7">
        <v>63.9</v>
      </c>
      <c r="G31" s="7">
        <v>72.945454545454496</v>
      </c>
    </row>
    <row r="32" spans="1:7" x14ac:dyDescent="0.35">
      <c r="A32" s="5" t="s">
        <v>35</v>
      </c>
      <c r="B32" s="10">
        <v>45848</v>
      </c>
      <c r="C32" s="7" t="s">
        <v>50</v>
      </c>
      <c r="D32" s="7">
        <v>73.55</v>
      </c>
      <c r="E32" s="7">
        <v>85.5</v>
      </c>
      <c r="F32" s="7">
        <v>65.8</v>
      </c>
      <c r="G32" s="7">
        <v>71.769736842105303</v>
      </c>
    </row>
    <row r="33" spans="1:7" x14ac:dyDescent="0.35">
      <c r="A33" s="5" t="s">
        <v>39</v>
      </c>
      <c r="B33" s="10">
        <v>45848</v>
      </c>
      <c r="C33" s="7" t="s">
        <v>49</v>
      </c>
      <c r="D33" s="7">
        <v>81.540000000000006</v>
      </c>
      <c r="E33" s="7">
        <v>95.2</v>
      </c>
      <c r="F33" s="7">
        <v>67.8</v>
      </c>
      <c r="G33" s="7">
        <v>77.117763157894757</v>
      </c>
    </row>
    <row r="34" spans="1:7" x14ac:dyDescent="0.35">
      <c r="A34" s="5" t="s">
        <v>42</v>
      </c>
      <c r="B34" s="10">
        <v>45848</v>
      </c>
      <c r="C34" s="7" t="s">
        <v>45</v>
      </c>
      <c r="D34" s="7">
        <v>77.010000000000005</v>
      </c>
      <c r="E34" s="7">
        <v>89.6</v>
      </c>
      <c r="F34" s="7">
        <v>65.5</v>
      </c>
      <c r="G34" s="7">
        <v>73.564935064935042</v>
      </c>
    </row>
    <row r="36" spans="1:7" x14ac:dyDescent="0.35">
      <c r="A36" s="5" t="s">
        <v>4</v>
      </c>
      <c r="B36" s="10">
        <v>45849</v>
      </c>
      <c r="C36" s="7" t="s">
        <v>60</v>
      </c>
      <c r="D36" s="7">
        <v>74.39</v>
      </c>
      <c r="E36" s="7">
        <v>84.3</v>
      </c>
      <c r="F36" s="7">
        <v>56.8</v>
      </c>
      <c r="G36" s="7">
        <v>71.661538461538456</v>
      </c>
    </row>
    <row r="37" spans="1:7" x14ac:dyDescent="0.35">
      <c r="A37" s="5" t="s">
        <v>8</v>
      </c>
      <c r="B37" s="10">
        <v>45849</v>
      </c>
      <c r="C37" s="7" t="s">
        <v>59</v>
      </c>
      <c r="D37" s="7">
        <v>78.260000000000005</v>
      </c>
      <c r="E37" s="7">
        <v>97</v>
      </c>
      <c r="F37" s="7">
        <v>56.6</v>
      </c>
      <c r="G37" s="7">
        <v>72.066447368421052</v>
      </c>
    </row>
    <row r="38" spans="1:7" x14ac:dyDescent="0.35">
      <c r="A38" s="5" t="s">
        <v>12</v>
      </c>
      <c r="B38" s="10">
        <v>45849</v>
      </c>
      <c r="C38" s="7" t="s">
        <v>57</v>
      </c>
      <c r="D38" s="7">
        <v>76.11</v>
      </c>
      <c r="E38" s="7">
        <v>92.6</v>
      </c>
      <c r="F38" s="7">
        <v>54.7</v>
      </c>
      <c r="G38" s="7">
        <v>70.516774193548386</v>
      </c>
    </row>
    <row r="39" spans="1:7" x14ac:dyDescent="0.35">
      <c r="A39" s="5" t="s">
        <v>16</v>
      </c>
      <c r="B39" s="10">
        <v>45849</v>
      </c>
      <c r="C39" s="7" t="s">
        <v>55</v>
      </c>
      <c r="D39" s="7">
        <v>74.75</v>
      </c>
      <c r="E39" s="7">
        <v>86.9</v>
      </c>
      <c r="F39" s="7">
        <v>60.8</v>
      </c>
      <c r="G39" s="7">
        <v>72.671974522292984</v>
      </c>
    </row>
    <row r="40" spans="1:7" x14ac:dyDescent="0.35">
      <c r="A40" s="5" t="s">
        <v>20</v>
      </c>
      <c r="B40" s="10">
        <v>45849</v>
      </c>
      <c r="C40" s="7" t="s">
        <v>54</v>
      </c>
      <c r="D40" s="7">
        <v>74.98</v>
      </c>
      <c r="E40" s="7">
        <v>85.8</v>
      </c>
      <c r="F40" s="7">
        <v>60</v>
      </c>
      <c r="G40" s="7">
        <v>71.895541401273888</v>
      </c>
    </row>
    <row r="41" spans="1:7" x14ac:dyDescent="0.35">
      <c r="A41" s="5" t="s">
        <v>24</v>
      </c>
      <c r="B41" s="10">
        <v>45849</v>
      </c>
      <c r="C41" s="7" t="s">
        <v>53</v>
      </c>
      <c r="D41" s="7">
        <v>85.46</v>
      </c>
      <c r="E41" s="7">
        <v>106.6</v>
      </c>
      <c r="F41" s="7">
        <v>46.3</v>
      </c>
      <c r="G41" s="7">
        <v>70.425974025974028</v>
      </c>
    </row>
    <row r="42" spans="1:7" x14ac:dyDescent="0.35">
      <c r="A42" s="5" t="s">
        <v>28</v>
      </c>
      <c r="B42" s="10">
        <v>45849</v>
      </c>
      <c r="C42" s="7" t="s">
        <v>52</v>
      </c>
      <c r="D42" s="7">
        <v>76.3</v>
      </c>
      <c r="E42" s="7">
        <v>92.8</v>
      </c>
      <c r="F42" s="7">
        <v>62.4</v>
      </c>
      <c r="G42" s="7">
        <v>71.255974842767259</v>
      </c>
    </row>
    <row r="43" spans="1:7" x14ac:dyDescent="0.35">
      <c r="A43" s="5" t="s">
        <v>32</v>
      </c>
      <c r="B43" s="10">
        <v>45849</v>
      </c>
      <c r="C43" s="7" t="s">
        <v>51</v>
      </c>
      <c r="D43" s="7">
        <v>76.3</v>
      </c>
      <c r="E43" s="7">
        <v>87</v>
      </c>
      <c r="F43" s="7">
        <v>57.8</v>
      </c>
      <c r="G43" s="7">
        <v>72.272549019607837</v>
      </c>
    </row>
    <row r="44" spans="1:7" x14ac:dyDescent="0.35">
      <c r="A44" s="5" t="s">
        <v>36</v>
      </c>
      <c r="B44" s="10">
        <v>45849</v>
      </c>
      <c r="C44" s="7" t="s">
        <v>50</v>
      </c>
      <c r="D44" s="7">
        <v>82.33</v>
      </c>
      <c r="E44" s="7">
        <v>93.4</v>
      </c>
      <c r="F44" s="7">
        <v>70.2</v>
      </c>
      <c r="G44" s="7">
        <v>80.567763157894717</v>
      </c>
    </row>
    <row r="45" spans="1:7" x14ac:dyDescent="0.35">
      <c r="A45" s="5" t="s">
        <v>40</v>
      </c>
      <c r="B45" s="10">
        <v>45849</v>
      </c>
      <c r="C45" s="7" t="s">
        <v>49</v>
      </c>
      <c r="D45" s="7">
        <v>83.6</v>
      </c>
      <c r="E45" s="7">
        <v>95.4</v>
      </c>
      <c r="F45" s="7">
        <v>74</v>
      </c>
      <c r="G45" s="7">
        <v>82.355624999999975</v>
      </c>
    </row>
    <row r="46" spans="1:7" x14ac:dyDescent="0.35">
      <c r="A46" s="5" t="s">
        <v>43</v>
      </c>
      <c r="B46" s="10">
        <v>45849</v>
      </c>
      <c r="C46" s="7" t="s">
        <v>45</v>
      </c>
      <c r="D46" s="7">
        <v>77.77</v>
      </c>
      <c r="E46" s="7">
        <v>88.1</v>
      </c>
      <c r="F46" s="7">
        <v>68.400000000000006</v>
      </c>
      <c r="G46" s="7">
        <v>75.483333333333377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776E-9983-46C0-941A-C3C87476163B}">
  <sheetPr codeName="Sheet3"/>
  <dimension ref="A1:L56"/>
  <sheetViews>
    <sheetView topLeftCell="A15" workbookViewId="0">
      <selection activeCell="D32" sqref="D32"/>
    </sheetView>
  </sheetViews>
  <sheetFormatPr defaultRowHeight="14.5" x14ac:dyDescent="0.35"/>
  <cols>
    <col min="1" max="1" width="32.1796875" style="5" customWidth="1"/>
    <col min="2" max="2" width="14.81640625" style="7" customWidth="1"/>
    <col min="3" max="3" width="14.08984375" style="7" customWidth="1"/>
    <col min="4" max="7" width="9.1796875" style="7"/>
  </cols>
  <sheetData>
    <row r="1" spans="1:12" s="5" customFormat="1" x14ac:dyDescent="0.35">
      <c r="A1" s="5" t="s">
        <v>0</v>
      </c>
      <c r="B1" s="4" t="s">
        <v>65</v>
      </c>
      <c r="C1" s="4" t="s">
        <v>64</v>
      </c>
      <c r="D1" s="4" t="s">
        <v>63</v>
      </c>
      <c r="E1" s="4" t="s">
        <v>1</v>
      </c>
      <c r="F1" s="4" t="s">
        <v>47</v>
      </c>
      <c r="G1" s="4" t="s">
        <v>62</v>
      </c>
      <c r="I1" s="5" t="s">
        <v>48</v>
      </c>
      <c r="J1" s="5" t="s">
        <v>1</v>
      </c>
      <c r="K1" s="5" t="s">
        <v>47</v>
      </c>
      <c r="L1" s="5" t="s">
        <v>46</v>
      </c>
    </row>
    <row r="2" spans="1:12" x14ac:dyDescent="0.35">
      <c r="A2" s="5" t="s">
        <v>2</v>
      </c>
      <c r="B2" s="10">
        <v>45847</v>
      </c>
      <c r="C2" s="7" t="s">
        <v>61</v>
      </c>
      <c r="D2" s="7">
        <v>73.52</v>
      </c>
      <c r="E2" s="7">
        <v>88.4</v>
      </c>
      <c r="F2" s="7">
        <v>62.7</v>
      </c>
      <c r="G2" s="7">
        <v>70.974509803921578</v>
      </c>
      <c r="I2">
        <f>AVERAGE(D2)</f>
        <v>73.52</v>
      </c>
      <c r="J2">
        <f>AVERAGE(E2)</f>
        <v>88.4</v>
      </c>
      <c r="K2">
        <f>AVERAGE(F2)</f>
        <v>62.7</v>
      </c>
      <c r="L2">
        <f>AVERAGE(G2)</f>
        <v>70.974509803921578</v>
      </c>
    </row>
    <row r="3" spans="1:12" x14ac:dyDescent="0.35">
      <c r="B3" s="10"/>
    </row>
    <row r="4" spans="1:12" s="5" customFormat="1" x14ac:dyDescent="0.35">
      <c r="B4" s="4"/>
      <c r="C4" s="4"/>
      <c r="D4" s="4"/>
      <c r="E4" s="4"/>
      <c r="F4" s="4"/>
      <c r="G4" s="4"/>
      <c r="I4" s="5" t="s">
        <v>48</v>
      </c>
      <c r="J4" s="5" t="s">
        <v>1</v>
      </c>
      <c r="K4" s="5" t="s">
        <v>47</v>
      </c>
      <c r="L4" s="5" t="s">
        <v>46</v>
      </c>
    </row>
    <row r="5" spans="1:12" x14ac:dyDescent="0.35">
      <c r="A5" s="5" t="s">
        <v>3</v>
      </c>
      <c r="B5" s="10">
        <v>45848</v>
      </c>
      <c r="C5" s="7" t="s">
        <v>60</v>
      </c>
      <c r="D5" s="7">
        <v>81.39</v>
      </c>
      <c r="E5" s="7">
        <v>99</v>
      </c>
      <c r="F5" s="7">
        <v>72.599999999999994</v>
      </c>
      <c r="G5" s="7">
        <v>77.858441558441555</v>
      </c>
      <c r="I5">
        <f>AVERAGE(D5:D6)</f>
        <v>77.89</v>
      </c>
      <c r="J5">
        <f>AVERAGE(E5:E6)</f>
        <v>91.65</v>
      </c>
      <c r="K5">
        <f>AVERAGE(F5:F6)</f>
        <v>64.699999999999989</v>
      </c>
      <c r="L5">
        <f>AVERAGE(G5:G6)</f>
        <v>74.759990009990005</v>
      </c>
    </row>
    <row r="6" spans="1:12" x14ac:dyDescent="0.35">
      <c r="A6" s="5" t="s">
        <v>4</v>
      </c>
      <c r="B6" s="10">
        <v>45849</v>
      </c>
      <c r="D6" s="7">
        <v>74.39</v>
      </c>
      <c r="E6" s="7">
        <v>84.3</v>
      </c>
      <c r="F6" s="7">
        <v>56.8</v>
      </c>
      <c r="G6" s="7">
        <v>71.661538461538456</v>
      </c>
    </row>
    <row r="7" spans="1:12" x14ac:dyDescent="0.35">
      <c r="B7" s="10"/>
    </row>
    <row r="8" spans="1:12" x14ac:dyDescent="0.35">
      <c r="B8" s="10"/>
      <c r="I8" s="5" t="s">
        <v>48</v>
      </c>
      <c r="J8" s="5" t="s">
        <v>1</v>
      </c>
      <c r="K8" s="5" t="s">
        <v>47</v>
      </c>
      <c r="L8" s="5" t="s">
        <v>46</v>
      </c>
    </row>
    <row r="9" spans="1:12" x14ac:dyDescent="0.35">
      <c r="A9" s="5" t="s">
        <v>5</v>
      </c>
      <c r="B9" s="10">
        <v>45846</v>
      </c>
      <c r="C9" s="7" t="s">
        <v>59</v>
      </c>
      <c r="D9" s="7">
        <v>71</v>
      </c>
      <c r="E9" s="7">
        <v>81.2</v>
      </c>
      <c r="F9" s="7">
        <v>54.1</v>
      </c>
      <c r="G9" s="7">
        <v>67.684105960264915</v>
      </c>
      <c r="I9">
        <f>AVERAGE(D9:D12)</f>
        <v>76.457499999999996</v>
      </c>
      <c r="J9">
        <f>AVERAGE(E9:E12)</f>
        <v>89.125</v>
      </c>
      <c r="K9">
        <f>AVERAGE(F9:F12)</f>
        <v>62.199999999999996</v>
      </c>
      <c r="L9">
        <f>AVERAGE(G9:G12)</f>
        <v>73.195508999693956</v>
      </c>
    </row>
    <row r="10" spans="1:12" x14ac:dyDescent="0.35">
      <c r="A10" s="5" t="s">
        <v>6</v>
      </c>
      <c r="B10" s="10">
        <v>45847</v>
      </c>
      <c r="D10" s="7">
        <v>74.849999999999994</v>
      </c>
      <c r="E10" s="7">
        <v>84.4</v>
      </c>
      <c r="F10" s="7">
        <v>67</v>
      </c>
      <c r="G10" s="7">
        <v>73.455263157894748</v>
      </c>
    </row>
    <row r="11" spans="1:12" x14ac:dyDescent="0.35">
      <c r="A11" s="5" t="s">
        <v>7</v>
      </c>
      <c r="B11" s="10">
        <v>45848</v>
      </c>
      <c r="D11" s="7">
        <v>81.72</v>
      </c>
      <c r="E11" s="7">
        <v>93.9</v>
      </c>
      <c r="F11" s="7">
        <v>71.099999999999994</v>
      </c>
      <c r="G11" s="7">
        <v>79.576219512195095</v>
      </c>
    </row>
    <row r="12" spans="1:12" x14ac:dyDescent="0.35">
      <c r="A12" s="5" t="s">
        <v>8</v>
      </c>
      <c r="B12" s="10">
        <v>45849</v>
      </c>
      <c r="D12" s="7">
        <v>78.260000000000005</v>
      </c>
      <c r="E12" s="7">
        <v>97</v>
      </c>
      <c r="F12" s="7">
        <v>56.6</v>
      </c>
      <c r="G12" s="7">
        <v>72.066447368421052</v>
      </c>
    </row>
    <row r="13" spans="1:12" x14ac:dyDescent="0.35">
      <c r="B13" s="10"/>
      <c r="I13" s="5" t="s">
        <v>48</v>
      </c>
      <c r="J13" s="5" t="s">
        <v>1</v>
      </c>
      <c r="K13" s="5" t="s">
        <v>47</v>
      </c>
      <c r="L13" s="5" t="s">
        <v>46</v>
      </c>
    </row>
    <row r="14" spans="1:12" x14ac:dyDescent="0.35">
      <c r="A14" s="5" t="s">
        <v>58</v>
      </c>
      <c r="B14" s="10">
        <v>45846</v>
      </c>
      <c r="C14" s="7" t="s">
        <v>57</v>
      </c>
      <c r="D14" s="7">
        <v>78.3</v>
      </c>
      <c r="E14" s="7">
        <v>87.3</v>
      </c>
      <c r="F14" s="7">
        <v>65.900000000000006</v>
      </c>
      <c r="G14" s="7">
        <v>75.945098039215651</v>
      </c>
      <c r="I14">
        <f>AVERAGE(D14:D17)</f>
        <v>76.28</v>
      </c>
      <c r="J14">
        <f>AVERAGE(E14:E17)</f>
        <v>89.049999999999983</v>
      </c>
      <c r="K14">
        <f>AVERAGE(F14:F17)</f>
        <v>59.724999999999994</v>
      </c>
      <c r="L14">
        <f>AVERAGE(G14:G17)</f>
        <v>72.1099186733653</v>
      </c>
    </row>
    <row r="15" spans="1:12" x14ac:dyDescent="0.35">
      <c r="A15" s="5" t="s">
        <v>56</v>
      </c>
      <c r="B15" s="10">
        <v>45847</v>
      </c>
      <c r="D15" s="7">
        <v>73.62</v>
      </c>
      <c r="E15" s="7">
        <v>87.6</v>
      </c>
      <c r="F15" s="7">
        <v>56.3</v>
      </c>
      <c r="G15" s="7">
        <v>67.790789473684185</v>
      </c>
    </row>
    <row r="16" spans="1:12" x14ac:dyDescent="0.35">
      <c r="A16" s="5" t="s">
        <v>11</v>
      </c>
      <c r="B16" s="10">
        <v>45848</v>
      </c>
      <c r="D16" s="7">
        <v>77.09</v>
      </c>
      <c r="E16" s="7">
        <v>88.7</v>
      </c>
      <c r="F16" s="7">
        <v>62</v>
      </c>
      <c r="G16" s="7">
        <v>74.187012987012992</v>
      </c>
    </row>
    <row r="17" spans="1:12" x14ac:dyDescent="0.35">
      <c r="A17" s="5" t="s">
        <v>12</v>
      </c>
      <c r="B17" s="10">
        <v>45849</v>
      </c>
      <c r="D17" s="7">
        <v>76.11</v>
      </c>
      <c r="E17" s="7">
        <v>92.6</v>
      </c>
      <c r="F17" s="7">
        <v>54.7</v>
      </c>
      <c r="G17" s="7">
        <v>70.516774193548386</v>
      </c>
    </row>
    <row r="18" spans="1:12" x14ac:dyDescent="0.35">
      <c r="B18" s="10"/>
      <c r="I18" s="5" t="s">
        <v>48</v>
      </c>
      <c r="J18" s="5" t="s">
        <v>1</v>
      </c>
      <c r="K18" s="5" t="s">
        <v>47</v>
      </c>
      <c r="L18" s="5" t="s">
        <v>46</v>
      </c>
    </row>
    <row r="19" spans="1:12" x14ac:dyDescent="0.35">
      <c r="A19" s="5" t="s">
        <v>13</v>
      </c>
      <c r="B19" s="10">
        <v>45846</v>
      </c>
      <c r="C19" s="7" t="s">
        <v>55</v>
      </c>
      <c r="D19" s="7">
        <v>80.19</v>
      </c>
      <c r="E19" s="7">
        <v>98.8</v>
      </c>
      <c r="F19" s="7">
        <v>67.2</v>
      </c>
      <c r="G19" s="7">
        <v>73.947468354430427</v>
      </c>
      <c r="I19">
        <f>AVERAGE(D19:D22)</f>
        <v>77.777500000000003</v>
      </c>
      <c r="J19">
        <f>AVERAGE(E19:E22)</f>
        <v>91.699999999999989</v>
      </c>
      <c r="K19">
        <f>AVERAGE(F19:F22)</f>
        <v>63.224999999999994</v>
      </c>
      <c r="L19">
        <f>AVERAGE(G19:G22)</f>
        <v>73.733970411303318</v>
      </c>
    </row>
    <row r="20" spans="1:12" x14ac:dyDescent="0.35">
      <c r="A20" s="5" t="s">
        <v>14</v>
      </c>
      <c r="B20" s="10">
        <v>45847</v>
      </c>
      <c r="D20" s="7">
        <v>80.569999999999993</v>
      </c>
      <c r="E20" s="7">
        <v>94.7</v>
      </c>
      <c r="F20" s="7">
        <v>71.3</v>
      </c>
      <c r="G20" s="7">
        <v>77.715131578947393</v>
      </c>
    </row>
    <row r="21" spans="1:12" x14ac:dyDescent="0.35">
      <c r="A21" s="5" t="s">
        <v>15</v>
      </c>
      <c r="B21" s="10">
        <v>45848</v>
      </c>
      <c r="D21" s="7">
        <v>75.599999999999994</v>
      </c>
      <c r="E21" s="7">
        <v>86.4</v>
      </c>
      <c r="F21" s="7">
        <v>53.6</v>
      </c>
      <c r="G21" s="7">
        <v>70.601307189542496</v>
      </c>
    </row>
    <row r="22" spans="1:12" x14ac:dyDescent="0.35">
      <c r="A22" s="5" t="s">
        <v>16</v>
      </c>
      <c r="B22" s="10">
        <v>45849</v>
      </c>
      <c r="D22" s="7">
        <v>74.75</v>
      </c>
      <c r="E22" s="7">
        <v>86.9</v>
      </c>
      <c r="F22" s="7">
        <v>60.8</v>
      </c>
      <c r="G22" s="7">
        <v>72.671974522292984</v>
      </c>
    </row>
    <row r="23" spans="1:12" x14ac:dyDescent="0.35">
      <c r="B23" s="10"/>
      <c r="I23" s="5" t="s">
        <v>48</v>
      </c>
      <c r="J23" s="5" t="s">
        <v>1</v>
      </c>
      <c r="K23" s="5" t="s">
        <v>47</v>
      </c>
      <c r="L23" s="5" t="s">
        <v>46</v>
      </c>
    </row>
    <row r="24" spans="1:12" x14ac:dyDescent="0.35">
      <c r="A24" s="5" t="s">
        <v>17</v>
      </c>
      <c r="B24" s="10">
        <v>45846</v>
      </c>
      <c r="C24" s="7" t="s">
        <v>54</v>
      </c>
      <c r="D24" s="7">
        <v>76.540000000000006</v>
      </c>
      <c r="E24" s="7">
        <v>88.5</v>
      </c>
      <c r="F24" s="7">
        <v>66.099999999999994</v>
      </c>
      <c r="G24" s="7">
        <v>74.361349693251526</v>
      </c>
      <c r="I24">
        <f>AVERAGE(D24:D27)</f>
        <v>76.075000000000003</v>
      </c>
      <c r="J24">
        <f>AVERAGE(E24:E27)</f>
        <v>88.45</v>
      </c>
      <c r="K24">
        <f>AVERAGE(F24:F27)</f>
        <v>60.024999999999999</v>
      </c>
      <c r="L24">
        <f>AVERAGE(G24:G27)</f>
        <v>72.031395745586906</v>
      </c>
    </row>
    <row r="25" spans="1:12" x14ac:dyDescent="0.35">
      <c r="A25" s="5" t="s">
        <v>18</v>
      </c>
      <c r="B25" s="10">
        <v>45847</v>
      </c>
      <c r="D25" s="7">
        <v>76.39</v>
      </c>
      <c r="E25" s="7">
        <v>88.7</v>
      </c>
      <c r="F25" s="7">
        <v>60.1</v>
      </c>
      <c r="G25" s="7">
        <v>73.235151515151458</v>
      </c>
    </row>
    <row r="26" spans="1:12" x14ac:dyDescent="0.35">
      <c r="A26" s="5" t="s">
        <v>19</v>
      </c>
      <c r="B26" s="10">
        <v>45848</v>
      </c>
      <c r="D26" s="7">
        <v>76.39</v>
      </c>
      <c r="E26" s="7">
        <v>90.8</v>
      </c>
      <c r="F26" s="7">
        <v>53.9</v>
      </c>
      <c r="G26" s="7">
        <v>68.633540372670794</v>
      </c>
    </row>
    <row r="27" spans="1:12" x14ac:dyDescent="0.35">
      <c r="A27" s="5" t="s">
        <v>20</v>
      </c>
      <c r="B27" s="10">
        <v>45849</v>
      </c>
      <c r="D27" s="7">
        <v>74.98</v>
      </c>
      <c r="E27" s="7">
        <v>85.8</v>
      </c>
      <c r="F27" s="7">
        <v>60</v>
      </c>
      <c r="G27" s="7">
        <v>71.895541401273888</v>
      </c>
    </row>
    <row r="28" spans="1:12" x14ac:dyDescent="0.35">
      <c r="B28" s="10"/>
      <c r="I28" s="5" t="s">
        <v>48</v>
      </c>
      <c r="J28" s="5" t="s">
        <v>1</v>
      </c>
      <c r="K28" s="5" t="s">
        <v>47</v>
      </c>
      <c r="L28" s="5" t="s">
        <v>46</v>
      </c>
    </row>
    <row r="29" spans="1:12" x14ac:dyDescent="0.35">
      <c r="A29" s="5" t="s">
        <v>21</v>
      </c>
      <c r="B29" s="10">
        <v>45846</v>
      </c>
      <c r="C29" s="7" t="s">
        <v>53</v>
      </c>
      <c r="D29" s="7">
        <v>74.260000000000005</v>
      </c>
      <c r="E29" s="7">
        <v>83.8</v>
      </c>
      <c r="F29" s="7">
        <v>60.6</v>
      </c>
      <c r="G29" s="7">
        <v>72.328104575163394</v>
      </c>
      <c r="I29">
        <f>AVERAGE(D29:D32)</f>
        <v>77.864999999999995</v>
      </c>
      <c r="J29">
        <f>AVERAGE(E29:E32)</f>
        <v>93.199999999999989</v>
      </c>
      <c r="K29">
        <f>AVERAGE(F29:F32)</f>
        <v>54.8</v>
      </c>
      <c r="L29">
        <f>AVERAGE(G29:G32)</f>
        <v>70.628691325014856</v>
      </c>
    </row>
    <row r="30" spans="1:12" x14ac:dyDescent="0.35">
      <c r="A30" s="5" t="s">
        <v>22</v>
      </c>
      <c r="B30" s="10">
        <v>45847</v>
      </c>
      <c r="D30" s="7">
        <v>75.81</v>
      </c>
      <c r="E30" s="7">
        <v>86.1</v>
      </c>
      <c r="F30" s="7">
        <v>58.7</v>
      </c>
      <c r="G30" s="7">
        <v>72.014935064935088</v>
      </c>
    </row>
    <row r="31" spans="1:12" x14ac:dyDescent="0.35">
      <c r="A31" s="5" t="s">
        <v>23</v>
      </c>
      <c r="B31" s="10">
        <v>45848</v>
      </c>
      <c r="D31" s="7">
        <v>75.930000000000007</v>
      </c>
      <c r="E31" s="7">
        <v>96.3</v>
      </c>
      <c r="F31" s="7">
        <v>53.6</v>
      </c>
      <c r="G31" s="7">
        <v>67.745751633986913</v>
      </c>
    </row>
    <row r="32" spans="1:12" x14ac:dyDescent="0.35">
      <c r="A32" s="5" t="s">
        <v>24</v>
      </c>
      <c r="B32" s="10">
        <v>45849</v>
      </c>
      <c r="D32" s="7">
        <v>85.46</v>
      </c>
      <c r="E32" s="7">
        <v>106.6</v>
      </c>
      <c r="F32" s="7">
        <v>46.3</v>
      </c>
      <c r="G32" s="7">
        <v>70.425974025974028</v>
      </c>
    </row>
    <row r="33" spans="1:12" x14ac:dyDescent="0.35">
      <c r="B33" s="10"/>
      <c r="I33" s="5" t="s">
        <v>48</v>
      </c>
      <c r="J33" s="5" t="s">
        <v>1</v>
      </c>
      <c r="K33" s="5" t="s">
        <v>47</v>
      </c>
      <c r="L33" s="5" t="s">
        <v>46</v>
      </c>
    </row>
    <row r="34" spans="1:12" x14ac:dyDescent="0.35">
      <c r="A34" s="5" t="s">
        <v>25</v>
      </c>
      <c r="B34" s="10">
        <v>45846</v>
      </c>
      <c r="C34" s="7" t="s">
        <v>52</v>
      </c>
      <c r="D34" s="7">
        <v>76.599999999999994</v>
      </c>
      <c r="E34" s="7">
        <v>85</v>
      </c>
      <c r="F34" s="7">
        <v>64.400000000000006</v>
      </c>
      <c r="G34" s="7">
        <v>75.255555555555517</v>
      </c>
      <c r="I34">
        <f>AVERAGE(D34:D37)</f>
        <v>76.24499999999999</v>
      </c>
      <c r="J34">
        <f>AVERAGE(E34:E37)</f>
        <v>89.15</v>
      </c>
      <c r="K34">
        <f>AVERAGE(F34:F37)</f>
        <v>60.000000000000007</v>
      </c>
      <c r="L34">
        <f>AVERAGE(G34:G37)</f>
        <v>71.993318323277293</v>
      </c>
    </row>
    <row r="35" spans="1:12" x14ac:dyDescent="0.35">
      <c r="A35" s="5" t="s">
        <v>26</v>
      </c>
      <c r="B35" s="10">
        <v>45847</v>
      </c>
      <c r="D35" s="7">
        <v>78.11</v>
      </c>
      <c r="E35" s="7">
        <v>90.5</v>
      </c>
      <c r="F35" s="7">
        <v>55.7</v>
      </c>
      <c r="G35" s="7">
        <v>72.164848484848491</v>
      </c>
    </row>
    <row r="36" spans="1:12" x14ac:dyDescent="0.35">
      <c r="A36" s="5" t="s">
        <v>27</v>
      </c>
      <c r="B36" s="10">
        <v>45848</v>
      </c>
      <c r="D36" s="7">
        <v>73.97</v>
      </c>
      <c r="E36" s="7">
        <v>88.3</v>
      </c>
      <c r="F36" s="7">
        <v>57.5</v>
      </c>
      <c r="G36" s="7">
        <v>69.296894409937877</v>
      </c>
    </row>
    <row r="37" spans="1:12" x14ac:dyDescent="0.35">
      <c r="A37" s="5" t="s">
        <v>28</v>
      </c>
      <c r="B37" s="10">
        <v>45849</v>
      </c>
      <c r="D37" s="7">
        <v>76.3</v>
      </c>
      <c r="E37" s="7">
        <v>92.8</v>
      </c>
      <c r="F37" s="7">
        <v>62.4</v>
      </c>
      <c r="G37" s="7">
        <v>71.255974842767259</v>
      </c>
    </row>
    <row r="38" spans="1:12" x14ac:dyDescent="0.35">
      <c r="B38" s="10"/>
      <c r="I38" s="5" t="s">
        <v>48</v>
      </c>
      <c r="J38" s="5" t="s">
        <v>1</v>
      </c>
      <c r="K38" s="5" t="s">
        <v>47</v>
      </c>
      <c r="L38" s="5" t="s">
        <v>46</v>
      </c>
    </row>
    <row r="39" spans="1:12" x14ac:dyDescent="0.35">
      <c r="A39" s="5" t="s">
        <v>29</v>
      </c>
      <c r="B39" s="10">
        <v>45846</v>
      </c>
      <c r="C39" s="7" t="s">
        <v>51</v>
      </c>
      <c r="D39" s="7">
        <v>73.06</v>
      </c>
      <c r="E39" s="7">
        <v>87.2</v>
      </c>
      <c r="F39" s="7">
        <v>48.3</v>
      </c>
      <c r="G39" s="7">
        <v>66.581168831168824</v>
      </c>
      <c r="I39">
        <f>AVERAGE(D39:D42)</f>
        <v>76.015000000000001</v>
      </c>
      <c r="J39">
        <f>AVERAGE(E39:E42)</f>
        <v>88</v>
      </c>
      <c r="K39">
        <f>AVERAGE(F39:F42)</f>
        <v>57.349999999999994</v>
      </c>
      <c r="L39">
        <f>AVERAGE(G39:G42)</f>
        <v>71.345046263614762</v>
      </c>
    </row>
    <row r="40" spans="1:12" x14ac:dyDescent="0.35">
      <c r="A40" s="5" t="s">
        <v>30</v>
      </c>
      <c r="B40" s="10">
        <v>45847</v>
      </c>
      <c r="D40" s="7">
        <v>78.94</v>
      </c>
      <c r="E40" s="7">
        <v>91.1</v>
      </c>
      <c r="F40" s="7">
        <v>59.4</v>
      </c>
      <c r="G40" s="7">
        <v>73.581012658227891</v>
      </c>
    </row>
    <row r="41" spans="1:12" x14ac:dyDescent="0.35">
      <c r="A41" s="5" t="s">
        <v>31</v>
      </c>
      <c r="B41" s="10">
        <v>45848</v>
      </c>
      <c r="D41" s="7">
        <v>75.760000000000005</v>
      </c>
      <c r="E41" s="7">
        <v>86.7</v>
      </c>
      <c r="F41" s="7">
        <v>63.9</v>
      </c>
      <c r="G41" s="7">
        <v>72.945454545454496</v>
      </c>
    </row>
    <row r="42" spans="1:12" x14ac:dyDescent="0.35">
      <c r="A42" s="5" t="s">
        <v>32</v>
      </c>
      <c r="B42" s="10">
        <v>45849</v>
      </c>
      <c r="D42" s="7">
        <v>76.3</v>
      </c>
      <c r="E42" s="7">
        <v>87</v>
      </c>
      <c r="F42" s="7">
        <v>57.8</v>
      </c>
      <c r="G42" s="7">
        <v>72.272549019607837</v>
      </c>
    </row>
    <row r="43" spans="1:12" x14ac:dyDescent="0.35">
      <c r="B43" s="10"/>
      <c r="I43" s="5" t="s">
        <v>48</v>
      </c>
      <c r="J43" s="5" t="s">
        <v>1</v>
      </c>
      <c r="K43" s="5" t="s">
        <v>47</v>
      </c>
      <c r="L43" s="5" t="s">
        <v>46</v>
      </c>
    </row>
    <row r="44" spans="1:12" x14ac:dyDescent="0.35">
      <c r="A44" s="5" t="s">
        <v>33</v>
      </c>
      <c r="B44" s="10">
        <v>45846</v>
      </c>
      <c r="C44" s="7" t="s">
        <v>50</v>
      </c>
      <c r="D44" s="7">
        <v>70.48</v>
      </c>
      <c r="E44" s="7">
        <v>83.4</v>
      </c>
      <c r="F44" s="7">
        <v>57.7</v>
      </c>
      <c r="G44" s="7">
        <v>66.862025316455714</v>
      </c>
      <c r="I44">
        <f>AVERAGE(D44:D47)</f>
        <v>76.932500000000005</v>
      </c>
      <c r="J44">
        <f>AVERAGE(E44:E47)</f>
        <v>88.800000000000011</v>
      </c>
      <c r="K44">
        <f>AVERAGE(F44:F47)</f>
        <v>65.7</v>
      </c>
      <c r="L44">
        <f>AVERAGE(G44:G47)</f>
        <v>74.676515316042043</v>
      </c>
    </row>
    <row r="45" spans="1:12" x14ac:dyDescent="0.35">
      <c r="A45" s="5" t="s">
        <v>34</v>
      </c>
      <c r="B45" s="10">
        <v>45847</v>
      </c>
      <c r="D45" s="7">
        <v>81.37</v>
      </c>
      <c r="E45" s="7">
        <v>92.9</v>
      </c>
      <c r="F45" s="7">
        <v>69.099999999999994</v>
      </c>
      <c r="G45" s="7">
        <v>79.506535947712422</v>
      </c>
    </row>
    <row r="46" spans="1:12" x14ac:dyDescent="0.35">
      <c r="A46" s="5" t="s">
        <v>35</v>
      </c>
      <c r="B46" s="10">
        <v>45848</v>
      </c>
      <c r="D46" s="7">
        <v>73.55</v>
      </c>
      <c r="E46" s="7">
        <v>85.5</v>
      </c>
      <c r="F46" s="7">
        <v>65.8</v>
      </c>
      <c r="G46" s="7">
        <v>71.769736842105303</v>
      </c>
    </row>
    <row r="47" spans="1:12" x14ac:dyDescent="0.35">
      <c r="A47" s="5" t="s">
        <v>36</v>
      </c>
      <c r="B47" s="10">
        <v>45849</v>
      </c>
      <c r="D47" s="7">
        <v>82.33</v>
      </c>
      <c r="E47" s="7">
        <v>93.4</v>
      </c>
      <c r="F47" s="7">
        <v>70.2</v>
      </c>
      <c r="G47" s="7">
        <v>80.567763157894717</v>
      </c>
    </row>
    <row r="48" spans="1:12" x14ac:dyDescent="0.35">
      <c r="B48" s="10"/>
      <c r="I48" s="5" t="s">
        <v>48</v>
      </c>
      <c r="J48" s="5" t="s">
        <v>1</v>
      </c>
      <c r="K48" s="5" t="s">
        <v>47</v>
      </c>
      <c r="L48" s="5" t="s">
        <v>46</v>
      </c>
    </row>
    <row r="49" spans="1:12" x14ac:dyDescent="0.35">
      <c r="A49" s="5" t="s">
        <v>37</v>
      </c>
      <c r="B49" s="10">
        <v>45846</v>
      </c>
      <c r="C49" s="7" t="s">
        <v>49</v>
      </c>
      <c r="D49" s="7">
        <v>75.44</v>
      </c>
      <c r="E49" s="7">
        <v>87.9</v>
      </c>
      <c r="F49" s="7">
        <v>62.8</v>
      </c>
      <c r="G49" s="7">
        <v>72.626797385620918</v>
      </c>
      <c r="I49">
        <f>AVERAGE(D49:D52)</f>
        <v>79.115000000000009</v>
      </c>
      <c r="J49">
        <f>AVERAGE(E49:E52)</f>
        <v>91.224999999999994</v>
      </c>
      <c r="K49">
        <f>AVERAGE(F49:F52)</f>
        <v>66.724999999999994</v>
      </c>
      <c r="L49">
        <f>AVERAGE(G49:G52)</f>
        <v>76.099392791107675</v>
      </c>
    </row>
    <row r="50" spans="1:12" x14ac:dyDescent="0.35">
      <c r="A50" s="5" t="s">
        <v>38</v>
      </c>
      <c r="B50" s="10">
        <v>45847</v>
      </c>
      <c r="D50" s="7">
        <v>75.88</v>
      </c>
      <c r="E50" s="7">
        <v>86.4</v>
      </c>
      <c r="F50" s="7">
        <v>62.3</v>
      </c>
      <c r="G50" s="7">
        <v>72.297385620915051</v>
      </c>
    </row>
    <row r="51" spans="1:12" x14ac:dyDescent="0.35">
      <c r="A51" s="5" t="s">
        <v>39</v>
      </c>
      <c r="B51" s="10">
        <v>45848</v>
      </c>
      <c r="D51" s="7">
        <v>81.540000000000006</v>
      </c>
      <c r="E51" s="7">
        <v>95.2</v>
      </c>
      <c r="F51" s="7">
        <v>67.8</v>
      </c>
      <c r="G51" s="7">
        <v>77.117763157894757</v>
      </c>
    </row>
    <row r="52" spans="1:12" x14ac:dyDescent="0.35">
      <c r="A52" s="5" t="s">
        <v>40</v>
      </c>
      <c r="B52" s="10">
        <v>45849</v>
      </c>
      <c r="D52" s="7">
        <v>83.6</v>
      </c>
      <c r="E52" s="7">
        <v>95.4</v>
      </c>
      <c r="F52" s="7">
        <v>74</v>
      </c>
      <c r="G52" s="7">
        <v>82.355624999999975</v>
      </c>
    </row>
    <row r="53" spans="1:12" x14ac:dyDescent="0.35">
      <c r="B53" s="10"/>
      <c r="I53" s="5" t="s">
        <v>48</v>
      </c>
      <c r="J53" s="5" t="s">
        <v>1</v>
      </c>
      <c r="K53" s="5" t="s">
        <v>47</v>
      </c>
      <c r="L53" s="5" t="s">
        <v>46</v>
      </c>
    </row>
    <row r="54" spans="1:12" x14ac:dyDescent="0.35">
      <c r="A54" s="5" t="s">
        <v>41</v>
      </c>
      <c r="B54" s="10">
        <v>45847</v>
      </c>
      <c r="C54" s="7" t="s">
        <v>45</v>
      </c>
      <c r="D54" s="7">
        <v>76.989999999999995</v>
      </c>
      <c r="E54" s="7">
        <v>89.5</v>
      </c>
      <c r="F54" s="7">
        <v>56</v>
      </c>
      <c r="G54" s="7">
        <v>69.292903225806455</v>
      </c>
      <c r="I54">
        <f>AVERAGE(D54:D56)</f>
        <v>77.256666666666661</v>
      </c>
      <c r="J54">
        <f>AVERAGE(E54:E56)</f>
        <v>89.066666666666663</v>
      </c>
      <c r="K54">
        <f>AVERAGE(F54:F56)</f>
        <v>63.300000000000004</v>
      </c>
      <c r="L54">
        <f>AVERAGE(G54:G56)</f>
        <v>72.780390541358287</v>
      </c>
    </row>
    <row r="55" spans="1:12" x14ac:dyDescent="0.35">
      <c r="A55" s="5" t="s">
        <v>42</v>
      </c>
      <c r="B55" s="10">
        <v>45848</v>
      </c>
      <c r="D55" s="7">
        <v>77.010000000000005</v>
      </c>
      <c r="E55" s="7">
        <v>89.6</v>
      </c>
      <c r="F55" s="7">
        <v>65.5</v>
      </c>
      <c r="G55" s="7">
        <v>73.564935064935042</v>
      </c>
    </row>
    <row r="56" spans="1:12" x14ac:dyDescent="0.35">
      <c r="A56" s="5" t="s">
        <v>43</v>
      </c>
      <c r="B56" s="10">
        <v>45849</v>
      </c>
      <c r="D56" s="7">
        <v>77.77</v>
      </c>
      <c r="E56" s="7">
        <v>88.1</v>
      </c>
      <c r="F56" s="7">
        <v>68.400000000000006</v>
      </c>
      <c r="G56" s="7">
        <v>75.483333333333377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D7701-A8F4-4336-817C-70B9F08DCAA0}">
  <dimension ref="A1:N46"/>
  <sheetViews>
    <sheetView tabSelected="1" workbookViewId="0">
      <selection activeCell="B1" sqref="B1"/>
    </sheetView>
  </sheetViews>
  <sheetFormatPr defaultRowHeight="14.5" x14ac:dyDescent="0.35"/>
  <cols>
    <col min="1" max="1" width="39" style="5" customWidth="1"/>
    <col min="2" max="2" width="9.1796875" style="5"/>
  </cols>
  <sheetData>
    <row r="1" spans="1:14" x14ac:dyDescent="0.35">
      <c r="A1" s="5" t="s">
        <v>0</v>
      </c>
      <c r="B1" s="5" t="s">
        <v>96</v>
      </c>
      <c r="C1" s="5" t="s">
        <v>77</v>
      </c>
      <c r="D1" s="5" t="s">
        <v>76</v>
      </c>
      <c r="E1" s="5" t="s">
        <v>75</v>
      </c>
      <c r="F1" s="5" t="s">
        <v>74</v>
      </c>
      <c r="G1" s="5" t="s">
        <v>73</v>
      </c>
      <c r="H1" s="5" t="s">
        <v>72</v>
      </c>
      <c r="I1" s="5" t="s">
        <v>71</v>
      </c>
      <c r="J1" s="5" t="s">
        <v>70</v>
      </c>
      <c r="K1" s="5" t="s">
        <v>69</v>
      </c>
      <c r="L1" s="5" t="s">
        <v>68</v>
      </c>
      <c r="M1" s="5" t="s">
        <v>67</v>
      </c>
      <c r="N1" s="5" t="s">
        <v>66</v>
      </c>
    </row>
    <row r="2" spans="1:14" x14ac:dyDescent="0.35">
      <c r="A2" s="5" t="s">
        <v>2</v>
      </c>
      <c r="B2" s="5">
        <v>1</v>
      </c>
      <c r="C2">
        <v>73.52</v>
      </c>
      <c r="D2">
        <v>72.11999999999999</v>
      </c>
      <c r="E2">
        <v>71.319999999999993</v>
      </c>
      <c r="F2">
        <v>71.919999999999987</v>
      </c>
      <c r="G2">
        <v>73.02</v>
      </c>
      <c r="H2">
        <v>74.319999999999993</v>
      </c>
      <c r="I2">
        <v>74.919999999999987</v>
      </c>
      <c r="J2">
        <v>74.22</v>
      </c>
      <c r="K2">
        <v>72.02</v>
      </c>
      <c r="L2">
        <v>71.319999999999993</v>
      </c>
      <c r="M2">
        <v>71.11999999999999</v>
      </c>
      <c r="N2">
        <v>71.02</v>
      </c>
    </row>
    <row r="3" spans="1:14" x14ac:dyDescent="0.35">
      <c r="A3" s="5" t="s">
        <v>3</v>
      </c>
      <c r="B3" s="5">
        <v>2</v>
      </c>
      <c r="C3">
        <v>82.89</v>
      </c>
      <c r="D3">
        <v>81.39</v>
      </c>
      <c r="E3">
        <v>80.690000000000012</v>
      </c>
      <c r="F3">
        <v>81.290000000000006</v>
      </c>
      <c r="G3">
        <v>82.39</v>
      </c>
      <c r="H3">
        <v>83.690000000000012</v>
      </c>
      <c r="I3">
        <v>84.29</v>
      </c>
      <c r="J3">
        <v>83.29</v>
      </c>
      <c r="K3">
        <v>81.39</v>
      </c>
      <c r="L3">
        <v>80.59</v>
      </c>
      <c r="M3">
        <v>80.39</v>
      </c>
      <c r="N3">
        <v>80.290000000000006</v>
      </c>
    </row>
    <row r="4" spans="1:14" x14ac:dyDescent="0.35">
      <c r="A4" s="5" t="s">
        <v>4</v>
      </c>
      <c r="B4" s="5">
        <v>3</v>
      </c>
      <c r="C4">
        <v>75.990000000000009</v>
      </c>
      <c r="D4">
        <v>74.39</v>
      </c>
      <c r="E4">
        <v>73.790000000000006</v>
      </c>
      <c r="F4">
        <v>74.39</v>
      </c>
      <c r="G4">
        <v>75.490000000000009</v>
      </c>
      <c r="H4">
        <v>76.790000000000006</v>
      </c>
      <c r="I4">
        <v>77.39</v>
      </c>
      <c r="J4">
        <v>76.290000000000006</v>
      </c>
      <c r="K4">
        <v>75.09</v>
      </c>
      <c r="L4">
        <v>74.39</v>
      </c>
      <c r="M4">
        <v>73.59</v>
      </c>
      <c r="N4">
        <v>73.39</v>
      </c>
    </row>
    <row r="5" spans="1:14" x14ac:dyDescent="0.35">
      <c r="A5" s="5" t="s">
        <v>5</v>
      </c>
      <c r="B5" s="5">
        <v>4</v>
      </c>
      <c r="C5">
        <v>72.2</v>
      </c>
      <c r="D5">
        <v>70.800000000000011</v>
      </c>
      <c r="E5">
        <v>71</v>
      </c>
      <c r="F5">
        <v>71.600000000000009</v>
      </c>
      <c r="G5">
        <v>72.7</v>
      </c>
      <c r="H5">
        <v>74</v>
      </c>
      <c r="I5">
        <v>74.600000000000009</v>
      </c>
      <c r="J5">
        <v>73.5</v>
      </c>
      <c r="K5">
        <v>71.7</v>
      </c>
      <c r="L5">
        <v>71</v>
      </c>
      <c r="M5">
        <v>70.7</v>
      </c>
      <c r="N5">
        <v>70.600000000000009</v>
      </c>
    </row>
    <row r="6" spans="1:14" x14ac:dyDescent="0.35">
      <c r="A6" s="5" t="s">
        <v>6</v>
      </c>
      <c r="B6" s="5">
        <v>5</v>
      </c>
      <c r="C6">
        <v>75.349999999999994</v>
      </c>
      <c r="D6">
        <v>74.45</v>
      </c>
      <c r="E6">
        <v>74.849999999999994</v>
      </c>
      <c r="F6">
        <v>75.45</v>
      </c>
      <c r="G6">
        <v>75.95</v>
      </c>
      <c r="H6">
        <v>77.849999999999994</v>
      </c>
      <c r="I6">
        <v>78.45</v>
      </c>
      <c r="J6">
        <v>77.349999999999994</v>
      </c>
      <c r="K6">
        <v>75.55</v>
      </c>
      <c r="L6">
        <v>74.849999999999994</v>
      </c>
      <c r="M6">
        <v>74.649999999999991</v>
      </c>
      <c r="N6">
        <v>74.55</v>
      </c>
    </row>
    <row r="7" spans="1:14" x14ac:dyDescent="0.35">
      <c r="A7" s="5" t="s">
        <v>7</v>
      </c>
      <c r="B7" s="5">
        <v>6</v>
      </c>
      <c r="C7">
        <v>82.92</v>
      </c>
      <c r="D7">
        <v>81.22</v>
      </c>
      <c r="E7">
        <v>81.72</v>
      </c>
      <c r="F7">
        <v>82.320000000000007</v>
      </c>
      <c r="G7">
        <v>83.42</v>
      </c>
      <c r="H7">
        <v>84.72</v>
      </c>
      <c r="I7">
        <v>85.320000000000007</v>
      </c>
      <c r="J7">
        <v>84.22</v>
      </c>
      <c r="K7">
        <v>82.42</v>
      </c>
      <c r="L7">
        <v>81.72</v>
      </c>
      <c r="M7">
        <v>81.52</v>
      </c>
      <c r="N7">
        <v>81.42</v>
      </c>
    </row>
    <row r="8" spans="1:14" x14ac:dyDescent="0.35">
      <c r="A8" s="5" t="s">
        <v>8</v>
      </c>
      <c r="B8" s="5">
        <v>7</v>
      </c>
      <c r="C8">
        <v>79.459999999999994</v>
      </c>
      <c r="D8">
        <v>76.959999999999994</v>
      </c>
      <c r="E8">
        <v>78.260000000000005</v>
      </c>
      <c r="F8">
        <v>78.86</v>
      </c>
      <c r="G8">
        <v>79.959999999999994</v>
      </c>
      <c r="H8">
        <v>81.260000000000005</v>
      </c>
      <c r="I8">
        <v>81.86</v>
      </c>
      <c r="J8">
        <v>80.760000000000005</v>
      </c>
      <c r="K8">
        <v>78.959999999999994</v>
      </c>
      <c r="L8">
        <v>78.260000000000005</v>
      </c>
      <c r="M8">
        <v>78.06</v>
      </c>
      <c r="N8">
        <v>77.959999999999994</v>
      </c>
    </row>
    <row r="9" spans="1:14" x14ac:dyDescent="0.35">
      <c r="A9" s="5" t="s">
        <v>58</v>
      </c>
      <c r="B9" s="5">
        <v>8</v>
      </c>
      <c r="C9">
        <v>78.899999999999991</v>
      </c>
      <c r="D9">
        <v>76.399999999999991</v>
      </c>
      <c r="E9">
        <v>77.699999999999989</v>
      </c>
      <c r="F9">
        <v>78.3</v>
      </c>
      <c r="G9">
        <v>79.399999999999991</v>
      </c>
      <c r="H9">
        <v>80.699999999999989</v>
      </c>
      <c r="I9">
        <v>81.3</v>
      </c>
      <c r="J9">
        <v>80.199999999999989</v>
      </c>
      <c r="K9">
        <v>78.399999999999991</v>
      </c>
      <c r="L9">
        <v>77.599999999999994</v>
      </c>
      <c r="M9">
        <v>77.499999999999986</v>
      </c>
      <c r="N9">
        <v>77.199999999999989</v>
      </c>
    </row>
    <row r="10" spans="1:14" x14ac:dyDescent="0.35">
      <c r="A10" s="5" t="s">
        <v>56</v>
      </c>
      <c r="B10" s="5">
        <v>9</v>
      </c>
      <c r="C10">
        <v>74.22</v>
      </c>
      <c r="D10">
        <v>72.62</v>
      </c>
      <c r="E10">
        <v>73.02</v>
      </c>
      <c r="F10">
        <v>73.62</v>
      </c>
      <c r="G10">
        <v>74.72</v>
      </c>
      <c r="H10">
        <v>76.02</v>
      </c>
      <c r="I10">
        <v>76.62</v>
      </c>
      <c r="J10">
        <v>75.52</v>
      </c>
      <c r="K10">
        <v>73.72</v>
      </c>
      <c r="L10">
        <v>72.92</v>
      </c>
      <c r="M10">
        <v>72.820000000000007</v>
      </c>
      <c r="N10">
        <v>72.72</v>
      </c>
    </row>
    <row r="11" spans="1:14" x14ac:dyDescent="0.35">
      <c r="A11" s="5" t="s">
        <v>11</v>
      </c>
      <c r="B11" s="5">
        <v>10</v>
      </c>
      <c r="C11">
        <v>78.690000000000012</v>
      </c>
      <c r="D11">
        <v>76.690000000000012</v>
      </c>
      <c r="E11">
        <v>76.490000000000009</v>
      </c>
      <c r="F11">
        <v>77.09</v>
      </c>
      <c r="G11">
        <v>78.190000000000012</v>
      </c>
      <c r="H11">
        <v>79.490000000000009</v>
      </c>
      <c r="I11">
        <v>80.09</v>
      </c>
      <c r="J11">
        <v>78.990000000000009</v>
      </c>
      <c r="K11">
        <v>77.190000000000012</v>
      </c>
      <c r="L11">
        <v>76.39</v>
      </c>
      <c r="M11">
        <v>76.290000000000006</v>
      </c>
      <c r="N11">
        <v>76.190000000000012</v>
      </c>
    </row>
    <row r="12" spans="1:14" x14ac:dyDescent="0.35">
      <c r="A12" s="5" t="s">
        <v>12</v>
      </c>
      <c r="B12" s="5">
        <v>11</v>
      </c>
      <c r="C12">
        <v>77.709999999999994</v>
      </c>
      <c r="D12">
        <v>75.91</v>
      </c>
      <c r="E12">
        <v>75.509999999999991</v>
      </c>
      <c r="F12">
        <v>76.11</v>
      </c>
      <c r="G12">
        <v>77.209999999999994</v>
      </c>
      <c r="H12">
        <v>78.509999999999991</v>
      </c>
      <c r="I12">
        <v>79.11</v>
      </c>
      <c r="J12">
        <v>78.009999999999991</v>
      </c>
      <c r="K12">
        <v>76.209999999999994</v>
      </c>
      <c r="L12">
        <v>75.41</v>
      </c>
      <c r="M12">
        <v>75.31</v>
      </c>
      <c r="N12">
        <v>75.209999999999994</v>
      </c>
    </row>
    <row r="13" spans="1:14" x14ac:dyDescent="0.35">
      <c r="A13" s="5" t="s">
        <v>13</v>
      </c>
      <c r="B13" s="5">
        <v>12</v>
      </c>
      <c r="C13">
        <v>80.69</v>
      </c>
      <c r="D13">
        <v>78.59</v>
      </c>
      <c r="E13">
        <v>78.489999999999995</v>
      </c>
      <c r="F13">
        <v>79.09</v>
      </c>
      <c r="G13">
        <v>80.19</v>
      </c>
      <c r="H13">
        <v>81.489999999999995</v>
      </c>
      <c r="I13">
        <v>82.09</v>
      </c>
      <c r="J13">
        <v>80.989999999999995</v>
      </c>
      <c r="K13">
        <v>79.19</v>
      </c>
      <c r="L13">
        <v>78.489999999999995</v>
      </c>
      <c r="M13">
        <v>78.290000000000006</v>
      </c>
      <c r="N13">
        <v>78.19</v>
      </c>
    </row>
    <row r="14" spans="1:14" x14ac:dyDescent="0.35">
      <c r="A14" s="5" t="s">
        <v>14</v>
      </c>
      <c r="B14" s="5">
        <v>13</v>
      </c>
      <c r="C14">
        <v>81.069999999999993</v>
      </c>
      <c r="D14">
        <v>78.969999999999985</v>
      </c>
      <c r="E14">
        <v>78.86999999999999</v>
      </c>
      <c r="F14">
        <v>79.469999999999985</v>
      </c>
      <c r="G14">
        <v>80.569999999999993</v>
      </c>
      <c r="H14">
        <v>81.86999999999999</v>
      </c>
      <c r="I14">
        <v>82.469999999999985</v>
      </c>
      <c r="J14">
        <v>81.36999999999999</v>
      </c>
      <c r="K14">
        <v>79.569999999999993</v>
      </c>
      <c r="L14">
        <v>78.86999999999999</v>
      </c>
      <c r="M14">
        <v>78.669999999999987</v>
      </c>
      <c r="N14">
        <v>78.569999999999993</v>
      </c>
    </row>
    <row r="15" spans="1:14" x14ac:dyDescent="0.35">
      <c r="A15" s="5" t="s">
        <v>15</v>
      </c>
      <c r="B15" s="5">
        <v>14</v>
      </c>
      <c r="C15">
        <v>76.099999999999994</v>
      </c>
      <c r="D15">
        <v>73.999999999999986</v>
      </c>
      <c r="E15">
        <v>73.899999999999991</v>
      </c>
      <c r="F15">
        <v>74.499999999999986</v>
      </c>
      <c r="G15">
        <v>75.599999999999994</v>
      </c>
      <c r="H15">
        <v>76.899999999999991</v>
      </c>
      <c r="I15">
        <v>77.499999999999986</v>
      </c>
      <c r="J15">
        <v>76.399999999999991</v>
      </c>
      <c r="K15">
        <v>74.599999999999994</v>
      </c>
      <c r="L15">
        <v>73.899999999999991</v>
      </c>
      <c r="M15">
        <v>73.699999999999989</v>
      </c>
      <c r="N15">
        <v>73.599999999999994</v>
      </c>
    </row>
    <row r="16" spans="1:14" x14ac:dyDescent="0.35">
      <c r="A16" s="5" t="s">
        <v>16</v>
      </c>
      <c r="B16" s="5">
        <v>15</v>
      </c>
      <c r="C16">
        <v>75.25</v>
      </c>
      <c r="D16">
        <v>73.149999999999991</v>
      </c>
      <c r="E16">
        <v>73.05</v>
      </c>
      <c r="F16">
        <v>73.649999999999991</v>
      </c>
      <c r="G16">
        <v>74.75</v>
      </c>
      <c r="H16">
        <v>76.05</v>
      </c>
      <c r="I16">
        <v>76.649999999999991</v>
      </c>
      <c r="J16">
        <v>75.55</v>
      </c>
      <c r="K16">
        <v>73.75</v>
      </c>
      <c r="L16">
        <v>73.05</v>
      </c>
      <c r="M16">
        <v>72.849999999999994</v>
      </c>
      <c r="N16">
        <v>72.55</v>
      </c>
    </row>
    <row r="17" spans="1:14" x14ac:dyDescent="0.35">
      <c r="A17" s="5" t="s">
        <v>17</v>
      </c>
      <c r="B17" s="5">
        <v>16</v>
      </c>
      <c r="C17">
        <v>75.740000000000009</v>
      </c>
      <c r="D17">
        <v>73.640000000000015</v>
      </c>
      <c r="E17">
        <v>73.540000000000006</v>
      </c>
      <c r="F17">
        <v>74.140000000000015</v>
      </c>
      <c r="G17">
        <v>75.240000000000009</v>
      </c>
      <c r="H17">
        <v>76.540000000000006</v>
      </c>
      <c r="I17">
        <v>77.140000000000015</v>
      </c>
      <c r="J17">
        <v>76.040000000000006</v>
      </c>
      <c r="K17">
        <v>74.240000000000009</v>
      </c>
      <c r="L17">
        <v>73.440000000000012</v>
      </c>
      <c r="M17">
        <v>73.340000000000018</v>
      </c>
      <c r="N17">
        <v>73.240000000000009</v>
      </c>
    </row>
    <row r="18" spans="1:14" x14ac:dyDescent="0.35">
      <c r="A18" s="5" t="s">
        <v>18</v>
      </c>
      <c r="B18" s="5">
        <v>17</v>
      </c>
      <c r="C18">
        <v>70.89</v>
      </c>
      <c r="D18">
        <v>69.89</v>
      </c>
      <c r="E18">
        <v>68.19</v>
      </c>
      <c r="F18">
        <v>67.790000000000006</v>
      </c>
      <c r="G18">
        <v>70.19</v>
      </c>
      <c r="H18">
        <v>76.39</v>
      </c>
      <c r="I18">
        <v>77.790000000000006</v>
      </c>
      <c r="J18">
        <v>76.69</v>
      </c>
      <c r="K18">
        <v>72.89</v>
      </c>
      <c r="L18">
        <v>71.09</v>
      </c>
      <c r="M18">
        <v>70.69</v>
      </c>
      <c r="N18">
        <v>70.39</v>
      </c>
    </row>
    <row r="19" spans="1:14" x14ac:dyDescent="0.35">
      <c r="A19" s="5" t="s">
        <v>19</v>
      </c>
      <c r="B19" s="5">
        <v>18</v>
      </c>
      <c r="C19">
        <v>75.190000000000012</v>
      </c>
      <c r="D19">
        <v>74.09</v>
      </c>
      <c r="E19">
        <v>73.990000000000009</v>
      </c>
      <c r="F19">
        <v>74.190000000000012</v>
      </c>
      <c r="G19">
        <v>74.89</v>
      </c>
      <c r="H19">
        <v>76.39</v>
      </c>
      <c r="I19">
        <v>77.190000000000012</v>
      </c>
      <c r="J19">
        <v>76.59</v>
      </c>
      <c r="K19">
        <v>74.790000000000006</v>
      </c>
      <c r="L19">
        <v>74.09</v>
      </c>
      <c r="M19">
        <v>73.790000000000006</v>
      </c>
      <c r="N19">
        <v>73.490000000000009</v>
      </c>
    </row>
    <row r="20" spans="1:14" x14ac:dyDescent="0.35">
      <c r="A20" s="5" t="s">
        <v>20</v>
      </c>
      <c r="B20" s="5">
        <v>19</v>
      </c>
      <c r="C20">
        <v>72.58</v>
      </c>
      <c r="D20">
        <v>71.08</v>
      </c>
      <c r="E20">
        <v>70.38</v>
      </c>
      <c r="F20">
        <v>70.98</v>
      </c>
      <c r="G20">
        <v>73.38</v>
      </c>
      <c r="H20">
        <v>74.98</v>
      </c>
      <c r="I20">
        <v>76.08</v>
      </c>
      <c r="J20">
        <v>74.78</v>
      </c>
      <c r="K20">
        <v>72.179999999999993</v>
      </c>
      <c r="L20">
        <v>71.38</v>
      </c>
      <c r="M20">
        <v>70.88</v>
      </c>
      <c r="N20">
        <v>70.679999999999993</v>
      </c>
    </row>
    <row r="21" spans="1:14" x14ac:dyDescent="0.35">
      <c r="A21" s="5" t="s">
        <v>21</v>
      </c>
      <c r="B21" s="5">
        <v>20</v>
      </c>
      <c r="C21">
        <v>68.86</v>
      </c>
      <c r="D21">
        <v>66.760000000000005</v>
      </c>
      <c r="E21">
        <v>66.36</v>
      </c>
      <c r="F21">
        <v>67.460000000000008</v>
      </c>
      <c r="G21">
        <v>69.66</v>
      </c>
      <c r="H21">
        <v>72.760000000000005</v>
      </c>
      <c r="I21">
        <v>74.260000000000005</v>
      </c>
      <c r="J21">
        <v>73.16</v>
      </c>
      <c r="K21">
        <v>70.36</v>
      </c>
      <c r="L21">
        <v>68.66</v>
      </c>
      <c r="M21">
        <v>67.960000000000008</v>
      </c>
      <c r="N21">
        <v>67.16</v>
      </c>
    </row>
    <row r="22" spans="1:14" x14ac:dyDescent="0.35">
      <c r="A22" s="5" t="s">
        <v>22</v>
      </c>
      <c r="B22" s="5">
        <v>21</v>
      </c>
      <c r="C22">
        <v>68.710000000000008</v>
      </c>
      <c r="D22">
        <v>67.710000000000008</v>
      </c>
      <c r="E22">
        <v>66.510000000000005</v>
      </c>
      <c r="F22">
        <v>67.11</v>
      </c>
      <c r="G22">
        <v>69.61</v>
      </c>
      <c r="H22">
        <v>73.91</v>
      </c>
      <c r="I22">
        <v>75.81</v>
      </c>
      <c r="J22">
        <v>74.710000000000008</v>
      </c>
      <c r="K22">
        <v>70.91</v>
      </c>
      <c r="L22">
        <v>69.210000000000008</v>
      </c>
      <c r="M22">
        <v>68.11</v>
      </c>
      <c r="N22">
        <v>67.710000000000008</v>
      </c>
    </row>
    <row r="23" spans="1:14" x14ac:dyDescent="0.35">
      <c r="A23" s="5" t="s">
        <v>23</v>
      </c>
      <c r="B23" s="5">
        <v>22</v>
      </c>
      <c r="C23">
        <v>73.03</v>
      </c>
      <c r="D23">
        <v>71.73</v>
      </c>
      <c r="E23">
        <v>71.430000000000007</v>
      </c>
      <c r="F23">
        <v>71.83</v>
      </c>
      <c r="G23">
        <v>74.03</v>
      </c>
      <c r="H23">
        <v>75.23</v>
      </c>
      <c r="I23">
        <v>75.930000000000007</v>
      </c>
      <c r="J23">
        <v>74.83</v>
      </c>
      <c r="K23">
        <v>73.03</v>
      </c>
      <c r="L23">
        <v>72.33</v>
      </c>
      <c r="M23">
        <v>71.73</v>
      </c>
      <c r="N23">
        <v>71.53</v>
      </c>
    </row>
    <row r="24" spans="1:14" x14ac:dyDescent="0.35">
      <c r="A24" s="5" t="s">
        <v>24</v>
      </c>
      <c r="B24" s="5">
        <v>23</v>
      </c>
      <c r="C24">
        <v>80.86</v>
      </c>
      <c r="D24">
        <v>78.959999999999994</v>
      </c>
      <c r="E24">
        <v>78.66</v>
      </c>
      <c r="F24">
        <v>79.259999999999991</v>
      </c>
      <c r="G24">
        <v>81.66</v>
      </c>
      <c r="H24">
        <v>84.559999999999988</v>
      </c>
      <c r="I24">
        <v>85.46</v>
      </c>
      <c r="J24">
        <v>84.36</v>
      </c>
      <c r="K24">
        <v>82.559999999999988</v>
      </c>
      <c r="L24">
        <v>80.86</v>
      </c>
      <c r="M24">
        <v>80.259999999999991</v>
      </c>
      <c r="N24">
        <v>80.059999999999988</v>
      </c>
    </row>
    <row r="25" spans="1:14" x14ac:dyDescent="0.35">
      <c r="A25" s="5" t="s">
        <v>25</v>
      </c>
      <c r="B25" s="5">
        <v>24</v>
      </c>
      <c r="C25">
        <v>72.999999999999986</v>
      </c>
      <c r="D25">
        <v>70.899999999999991</v>
      </c>
      <c r="E25">
        <v>70.799999999999983</v>
      </c>
      <c r="F25">
        <v>71.399999999999991</v>
      </c>
      <c r="G25">
        <v>73.899999999999991</v>
      </c>
      <c r="H25">
        <v>76.499999999999986</v>
      </c>
      <c r="I25">
        <v>77.699999999999989</v>
      </c>
      <c r="J25">
        <v>76.599999999999994</v>
      </c>
      <c r="K25">
        <v>74.799999999999983</v>
      </c>
      <c r="L25">
        <v>72.999999999999986</v>
      </c>
      <c r="M25">
        <v>72.499999999999986</v>
      </c>
      <c r="N25">
        <v>72.299999999999983</v>
      </c>
    </row>
    <row r="26" spans="1:14" x14ac:dyDescent="0.35">
      <c r="A26" s="5" t="s">
        <v>26</v>
      </c>
      <c r="B26" s="5">
        <v>25</v>
      </c>
      <c r="C26">
        <v>74.439999999999984</v>
      </c>
      <c r="D26">
        <v>72.339999999999989</v>
      </c>
      <c r="E26">
        <v>72.239999999999981</v>
      </c>
      <c r="F26">
        <v>72.839999999999989</v>
      </c>
      <c r="G26">
        <v>75.339999999999989</v>
      </c>
      <c r="H26">
        <v>77.739999999999981</v>
      </c>
      <c r="I26">
        <v>79.139999999999986</v>
      </c>
      <c r="J26">
        <v>78.11</v>
      </c>
      <c r="K26">
        <v>76.239999999999981</v>
      </c>
      <c r="L26">
        <v>74.839999999999989</v>
      </c>
      <c r="M26">
        <v>74.539999999999992</v>
      </c>
      <c r="N26">
        <v>74.339999999999989</v>
      </c>
    </row>
    <row r="27" spans="1:14" x14ac:dyDescent="0.35">
      <c r="A27" s="5" t="s">
        <v>27</v>
      </c>
      <c r="B27" s="5">
        <v>26</v>
      </c>
      <c r="C27">
        <v>70.36999999999999</v>
      </c>
      <c r="D27">
        <v>68.27</v>
      </c>
      <c r="E27">
        <v>68.17</v>
      </c>
      <c r="F27">
        <v>68.77</v>
      </c>
      <c r="G27">
        <v>71.27</v>
      </c>
      <c r="H27">
        <v>73.569999999999993</v>
      </c>
      <c r="I27">
        <v>75.069999999999993</v>
      </c>
      <c r="J27">
        <v>73.97</v>
      </c>
      <c r="K27">
        <v>72.17</v>
      </c>
      <c r="L27">
        <v>70.97</v>
      </c>
      <c r="M27">
        <v>70.17</v>
      </c>
      <c r="N27">
        <v>69.97</v>
      </c>
    </row>
    <row r="28" spans="1:14" x14ac:dyDescent="0.35">
      <c r="A28" s="5" t="s">
        <v>28</v>
      </c>
      <c r="B28" s="5">
        <v>27</v>
      </c>
      <c r="C28">
        <v>72.699999999999989</v>
      </c>
      <c r="D28">
        <v>71.099999999999994</v>
      </c>
      <c r="E28">
        <v>70.5</v>
      </c>
      <c r="F28">
        <v>71.099999999999994</v>
      </c>
      <c r="G28">
        <v>73.599999999999994</v>
      </c>
      <c r="H28">
        <v>76.099999999999994</v>
      </c>
      <c r="I28">
        <v>77.399999999999991</v>
      </c>
      <c r="J28">
        <v>76.3</v>
      </c>
      <c r="K28">
        <v>74.5</v>
      </c>
      <c r="L28">
        <v>73.899999999999991</v>
      </c>
      <c r="M28">
        <v>71.899999999999991</v>
      </c>
      <c r="N28">
        <v>71.699999999999989</v>
      </c>
    </row>
    <row r="29" spans="1:14" x14ac:dyDescent="0.35">
      <c r="A29" s="5" t="s">
        <v>29</v>
      </c>
      <c r="B29" s="5">
        <v>28</v>
      </c>
      <c r="C29">
        <v>71.36</v>
      </c>
      <c r="D29">
        <v>69.86</v>
      </c>
      <c r="E29">
        <v>69.16</v>
      </c>
      <c r="F29">
        <v>69.759999999999991</v>
      </c>
      <c r="G29">
        <v>72.16</v>
      </c>
      <c r="H29">
        <v>74.459999999999994</v>
      </c>
      <c r="I29">
        <v>75.959999999999994</v>
      </c>
      <c r="J29">
        <v>74.86</v>
      </c>
      <c r="K29">
        <v>73.06</v>
      </c>
      <c r="L29">
        <v>72.06</v>
      </c>
      <c r="M29">
        <v>70.66</v>
      </c>
      <c r="N29">
        <v>70.36</v>
      </c>
    </row>
    <row r="30" spans="1:14" x14ac:dyDescent="0.35">
      <c r="A30" s="5" t="s">
        <v>30</v>
      </c>
      <c r="B30" s="5">
        <v>29</v>
      </c>
      <c r="C30">
        <v>76.939999999999984</v>
      </c>
      <c r="D30">
        <v>74.839999999999989</v>
      </c>
      <c r="E30">
        <v>74.739999999999995</v>
      </c>
      <c r="F30">
        <v>75.339999999999989</v>
      </c>
      <c r="G30">
        <v>77.739999999999995</v>
      </c>
      <c r="H30">
        <v>79.639999999999986</v>
      </c>
      <c r="I30">
        <v>81.539999999999992</v>
      </c>
      <c r="J30">
        <v>80.439999999999984</v>
      </c>
      <c r="K30">
        <v>78.94</v>
      </c>
      <c r="L30">
        <v>77.639999999999986</v>
      </c>
      <c r="M30">
        <v>76.539999999999992</v>
      </c>
      <c r="N30">
        <v>76.239999999999995</v>
      </c>
    </row>
    <row r="31" spans="1:14" x14ac:dyDescent="0.35">
      <c r="A31" s="5" t="s">
        <v>31</v>
      </c>
      <c r="B31" s="5">
        <v>30</v>
      </c>
      <c r="C31">
        <v>74.47999999999999</v>
      </c>
      <c r="D31">
        <v>72.379999999999981</v>
      </c>
      <c r="E31">
        <v>72.279999999999987</v>
      </c>
      <c r="F31">
        <v>72.879999999999981</v>
      </c>
      <c r="G31">
        <v>75.279999999999987</v>
      </c>
      <c r="H31">
        <v>77.179999999999993</v>
      </c>
      <c r="I31">
        <v>79.079999999999984</v>
      </c>
      <c r="J31">
        <v>77.97999999999999</v>
      </c>
      <c r="K31">
        <v>75.760000000000005</v>
      </c>
      <c r="L31">
        <v>75.179999999999993</v>
      </c>
      <c r="M31">
        <v>74.579999999999984</v>
      </c>
      <c r="N31">
        <v>74.379999999999981</v>
      </c>
    </row>
    <row r="32" spans="1:14" x14ac:dyDescent="0.35">
      <c r="A32" s="5" t="s">
        <v>32</v>
      </c>
      <c r="B32" s="5">
        <v>31</v>
      </c>
      <c r="C32">
        <v>75.47999999999999</v>
      </c>
      <c r="D32">
        <v>73.38</v>
      </c>
      <c r="E32">
        <v>73.279999999999987</v>
      </c>
      <c r="F32">
        <v>73.88</v>
      </c>
      <c r="G32">
        <v>76.279999999999987</v>
      </c>
      <c r="H32">
        <v>78.179999999999993</v>
      </c>
      <c r="I32">
        <v>80.079999999999984</v>
      </c>
      <c r="J32">
        <v>78.97999999999999</v>
      </c>
      <c r="K32">
        <v>76.3</v>
      </c>
      <c r="L32">
        <v>75.679999999999993</v>
      </c>
      <c r="M32">
        <v>75.179999999999993</v>
      </c>
      <c r="N32">
        <v>74.88</v>
      </c>
    </row>
    <row r="33" spans="1:14" x14ac:dyDescent="0.35">
      <c r="A33" s="5" t="s">
        <v>33</v>
      </c>
      <c r="B33" s="5">
        <v>32</v>
      </c>
      <c r="C33">
        <v>69.78</v>
      </c>
      <c r="D33">
        <v>67.680000000000007</v>
      </c>
      <c r="E33">
        <v>67.580000000000013</v>
      </c>
      <c r="F33">
        <v>68.180000000000007</v>
      </c>
      <c r="G33">
        <v>70.580000000000013</v>
      </c>
      <c r="H33">
        <v>72.48</v>
      </c>
      <c r="I33">
        <v>74.38000000000001</v>
      </c>
      <c r="J33">
        <v>73.28</v>
      </c>
      <c r="K33">
        <v>71.48</v>
      </c>
      <c r="L33">
        <v>70.48</v>
      </c>
      <c r="M33">
        <v>69.680000000000007</v>
      </c>
      <c r="N33">
        <v>69.38000000000001</v>
      </c>
    </row>
    <row r="34" spans="1:14" x14ac:dyDescent="0.35">
      <c r="A34" s="5" t="s">
        <v>34</v>
      </c>
      <c r="B34" s="5">
        <v>33</v>
      </c>
      <c r="C34">
        <v>80.699999999999989</v>
      </c>
      <c r="D34">
        <v>78.599999999999994</v>
      </c>
      <c r="E34">
        <v>78.5</v>
      </c>
      <c r="F34">
        <v>79.099999999999994</v>
      </c>
      <c r="G34">
        <v>81.5</v>
      </c>
      <c r="H34">
        <v>83.899999999999991</v>
      </c>
      <c r="I34">
        <v>85.3</v>
      </c>
      <c r="J34">
        <v>84.199999999999989</v>
      </c>
      <c r="K34">
        <v>82.399999999999991</v>
      </c>
      <c r="L34">
        <v>81.37</v>
      </c>
      <c r="M34">
        <v>80.5</v>
      </c>
      <c r="N34">
        <v>80.3</v>
      </c>
    </row>
    <row r="35" spans="1:14" x14ac:dyDescent="0.35">
      <c r="A35" s="5" t="s">
        <v>35</v>
      </c>
      <c r="B35" s="5">
        <v>34</v>
      </c>
      <c r="C35">
        <v>73.999999999999986</v>
      </c>
      <c r="D35">
        <v>73.199999999999989</v>
      </c>
      <c r="E35">
        <v>72.499999999999986</v>
      </c>
      <c r="F35">
        <v>73.09999999999998</v>
      </c>
      <c r="G35">
        <v>74.499999999999986</v>
      </c>
      <c r="H35">
        <v>77.399999999999991</v>
      </c>
      <c r="I35">
        <v>78.299999999999983</v>
      </c>
      <c r="J35">
        <v>77.199999999999989</v>
      </c>
      <c r="K35">
        <v>75.399999999999991</v>
      </c>
      <c r="L35">
        <v>73.55</v>
      </c>
      <c r="M35">
        <v>73.199999999999989</v>
      </c>
      <c r="N35">
        <v>72.999999999999986</v>
      </c>
    </row>
    <row r="36" spans="1:14" x14ac:dyDescent="0.35">
      <c r="A36" s="5" t="s">
        <v>36</v>
      </c>
      <c r="B36" s="5">
        <v>35</v>
      </c>
      <c r="C36">
        <v>83.33</v>
      </c>
      <c r="D36">
        <v>81.93</v>
      </c>
      <c r="E36">
        <v>81.13000000000001</v>
      </c>
      <c r="F36">
        <v>82.23</v>
      </c>
      <c r="G36">
        <v>84.13000000000001</v>
      </c>
      <c r="H36">
        <v>86.03</v>
      </c>
      <c r="I36">
        <v>87.93</v>
      </c>
      <c r="J36">
        <v>86.83</v>
      </c>
      <c r="K36">
        <v>84.03</v>
      </c>
      <c r="L36">
        <v>82.33</v>
      </c>
      <c r="M36">
        <v>82.03</v>
      </c>
      <c r="N36">
        <v>81.83</v>
      </c>
    </row>
    <row r="37" spans="1:14" x14ac:dyDescent="0.35">
      <c r="A37" s="5" t="s">
        <v>37</v>
      </c>
      <c r="B37" s="5">
        <v>36</v>
      </c>
      <c r="C37">
        <v>76.539999999999992</v>
      </c>
      <c r="D37">
        <v>74.44</v>
      </c>
      <c r="E37">
        <v>74.34</v>
      </c>
      <c r="F37">
        <v>74.94</v>
      </c>
      <c r="G37">
        <v>77.44</v>
      </c>
      <c r="H37">
        <v>79.239999999999995</v>
      </c>
      <c r="I37">
        <v>81.239999999999995</v>
      </c>
      <c r="J37">
        <v>80.14</v>
      </c>
      <c r="K37">
        <v>77.34</v>
      </c>
      <c r="L37">
        <v>75.64</v>
      </c>
      <c r="M37">
        <v>75.44</v>
      </c>
      <c r="N37">
        <v>75.239999999999995</v>
      </c>
    </row>
    <row r="38" spans="1:14" x14ac:dyDescent="0.35">
      <c r="A38" s="5" t="s">
        <v>38</v>
      </c>
      <c r="B38" s="5">
        <v>37</v>
      </c>
      <c r="C38">
        <v>77.179999999999993</v>
      </c>
      <c r="D38">
        <v>75.08</v>
      </c>
      <c r="E38">
        <v>74.98</v>
      </c>
      <c r="F38">
        <v>75.58</v>
      </c>
      <c r="G38">
        <v>78.08</v>
      </c>
      <c r="H38">
        <v>79.88</v>
      </c>
      <c r="I38">
        <v>81.88</v>
      </c>
      <c r="J38">
        <v>80.78</v>
      </c>
      <c r="K38">
        <v>77.08</v>
      </c>
      <c r="L38">
        <v>76.58</v>
      </c>
      <c r="M38">
        <v>75.88</v>
      </c>
      <c r="N38">
        <v>75.679999999999993</v>
      </c>
    </row>
    <row r="39" spans="1:14" x14ac:dyDescent="0.35">
      <c r="A39" s="5" t="s">
        <v>39</v>
      </c>
      <c r="B39" s="5">
        <v>38</v>
      </c>
      <c r="C39">
        <v>81.640000000000015</v>
      </c>
      <c r="D39">
        <v>79.540000000000006</v>
      </c>
      <c r="E39">
        <v>79.440000000000012</v>
      </c>
      <c r="F39">
        <v>80.040000000000006</v>
      </c>
      <c r="G39">
        <v>82.54</v>
      </c>
      <c r="H39">
        <v>85.04</v>
      </c>
      <c r="I39">
        <v>86.34</v>
      </c>
      <c r="J39">
        <v>85.240000000000009</v>
      </c>
      <c r="K39">
        <v>83.440000000000012</v>
      </c>
      <c r="L39">
        <v>82.34</v>
      </c>
      <c r="M39">
        <v>81.540000000000006</v>
      </c>
      <c r="N39">
        <v>81.240000000000009</v>
      </c>
    </row>
    <row r="40" spans="1:14" x14ac:dyDescent="0.35">
      <c r="A40" s="5" t="s">
        <v>40</v>
      </c>
      <c r="B40" s="5">
        <v>39</v>
      </c>
      <c r="C40">
        <v>83.299999999999983</v>
      </c>
      <c r="D40">
        <v>81.999999999999986</v>
      </c>
      <c r="E40">
        <v>81.099999999999994</v>
      </c>
      <c r="F40">
        <v>81.699999999999989</v>
      </c>
      <c r="G40">
        <v>84.199999999999989</v>
      </c>
      <c r="H40">
        <v>85.999999999999986</v>
      </c>
      <c r="I40">
        <v>87.999999999999986</v>
      </c>
      <c r="J40">
        <v>86.899999999999991</v>
      </c>
      <c r="K40">
        <v>85.1</v>
      </c>
      <c r="L40">
        <v>83.999999999999986</v>
      </c>
      <c r="M40">
        <v>83.6</v>
      </c>
      <c r="N40">
        <v>83.299999999999983</v>
      </c>
    </row>
    <row r="41" spans="1:14" x14ac:dyDescent="0.35">
      <c r="A41" s="5" t="s">
        <v>41</v>
      </c>
      <c r="B41" s="5">
        <v>40</v>
      </c>
      <c r="C41">
        <v>77.610000000000028</v>
      </c>
      <c r="D41">
        <v>76.210000000000022</v>
      </c>
      <c r="E41">
        <v>75.410000000000025</v>
      </c>
      <c r="F41">
        <v>76.010000000000019</v>
      </c>
      <c r="G41">
        <v>78.410000000000025</v>
      </c>
      <c r="H41">
        <v>80.310000000000016</v>
      </c>
      <c r="I41">
        <v>82.210000000000022</v>
      </c>
      <c r="J41">
        <v>81.110000000000028</v>
      </c>
      <c r="K41">
        <v>79.310000000000016</v>
      </c>
      <c r="L41">
        <v>77.610000000000028</v>
      </c>
      <c r="M41">
        <v>77.110000000000028</v>
      </c>
      <c r="N41">
        <v>76.989999999999995</v>
      </c>
    </row>
    <row r="42" spans="1:14" x14ac:dyDescent="0.35">
      <c r="A42" s="5" t="s">
        <v>42</v>
      </c>
      <c r="B42" s="5">
        <v>41</v>
      </c>
      <c r="C42">
        <v>78.410000000000011</v>
      </c>
      <c r="D42">
        <v>76.310000000000016</v>
      </c>
      <c r="E42">
        <v>76.210000000000008</v>
      </c>
      <c r="F42">
        <v>76.810000000000016</v>
      </c>
      <c r="G42">
        <v>79.210000000000008</v>
      </c>
      <c r="H42">
        <v>81.610000000000014</v>
      </c>
      <c r="I42">
        <v>83.01</v>
      </c>
      <c r="J42">
        <v>81.910000000000011</v>
      </c>
      <c r="K42">
        <v>79.110000000000014</v>
      </c>
      <c r="L42">
        <v>77.910000000000011</v>
      </c>
      <c r="M42">
        <v>77.310000000000016</v>
      </c>
      <c r="N42">
        <v>77.010000000000005</v>
      </c>
    </row>
    <row r="43" spans="1:14" x14ac:dyDescent="0.35">
      <c r="A43" s="5" t="s">
        <v>43</v>
      </c>
      <c r="B43" s="5">
        <v>42</v>
      </c>
      <c r="C43">
        <v>77.069999999999993</v>
      </c>
      <c r="D43">
        <v>74.97</v>
      </c>
      <c r="E43">
        <v>74.86999999999999</v>
      </c>
      <c r="F43">
        <v>75.47</v>
      </c>
      <c r="G43">
        <v>77.86999999999999</v>
      </c>
      <c r="H43">
        <v>79.77</v>
      </c>
      <c r="I43">
        <v>81.669999999999987</v>
      </c>
      <c r="J43">
        <v>80.569999999999993</v>
      </c>
      <c r="K43">
        <v>78.77</v>
      </c>
      <c r="L43">
        <v>76.069999999999993</v>
      </c>
      <c r="M43">
        <v>75.669999999999987</v>
      </c>
      <c r="N43">
        <v>77.77</v>
      </c>
    </row>
    <row r="45" spans="1:14" x14ac:dyDescent="0.35">
      <c r="C45" s="5" t="s">
        <v>77</v>
      </c>
      <c r="D45" s="5" t="s">
        <v>76</v>
      </c>
      <c r="E45" s="5" t="s">
        <v>75</v>
      </c>
      <c r="F45" s="5" t="s">
        <v>74</v>
      </c>
      <c r="G45" s="5" t="s">
        <v>73</v>
      </c>
      <c r="H45" s="5" t="s">
        <v>72</v>
      </c>
      <c r="I45" s="5" t="s">
        <v>71</v>
      </c>
      <c r="J45" s="5" t="s">
        <v>70</v>
      </c>
      <c r="K45" s="5" t="s">
        <v>69</v>
      </c>
      <c r="L45" s="5" t="s">
        <v>68</v>
      </c>
      <c r="M45" s="5" t="s">
        <v>67</v>
      </c>
      <c r="N45" s="5" t="s">
        <v>66</v>
      </c>
    </row>
    <row r="46" spans="1:14" x14ac:dyDescent="0.35">
      <c r="B46" s="5" t="s">
        <v>78</v>
      </c>
      <c r="C46" s="5">
        <f>AVERAGE(C2:C43)</f>
        <v>76.170238095238091</v>
      </c>
      <c r="D46" s="5">
        <f t="shared" ref="D46:N46" si="0">AVERAGE(D2:D43)</f>
        <v>74.394047619047612</v>
      </c>
      <c r="E46" s="5">
        <f t="shared" si="0"/>
        <v>74.165476190476184</v>
      </c>
      <c r="F46" s="5">
        <f t="shared" si="0"/>
        <v>74.751190476190473</v>
      </c>
      <c r="G46" s="5">
        <f t="shared" si="0"/>
        <v>76.577380952380949</v>
      </c>
      <c r="H46" s="5">
        <f t="shared" si="0"/>
        <v>78.558333333333323</v>
      </c>
      <c r="I46" s="5">
        <f t="shared" si="0"/>
        <v>79.727380952380969</v>
      </c>
      <c r="J46" s="5">
        <f t="shared" si="0"/>
        <v>78.648095238095237</v>
      </c>
      <c r="K46" s="5">
        <f t="shared" si="0"/>
        <v>76.570238095238125</v>
      </c>
      <c r="L46" s="5">
        <f t="shared" si="0"/>
        <v>75.499285714285705</v>
      </c>
      <c r="M46" s="5">
        <f t="shared" si="0"/>
        <v>75.005952380952365</v>
      </c>
      <c r="N46" s="5">
        <f t="shared" si="0"/>
        <v>74.848333333333343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75C03-9662-40E7-896B-57E4E916D684}">
  <dimension ref="A1:P46"/>
  <sheetViews>
    <sheetView workbookViewId="0">
      <selection activeCell="N18" sqref="N18"/>
    </sheetView>
  </sheetViews>
  <sheetFormatPr defaultRowHeight="14.5" x14ac:dyDescent="0.35"/>
  <cols>
    <col min="1" max="1" width="9.1796875" style="5"/>
    <col min="15" max="16" width="9.1796875" style="5"/>
  </cols>
  <sheetData>
    <row r="1" spans="1:13" s="5" customFormat="1" x14ac:dyDescent="0.35">
      <c r="A1" s="5" t="s">
        <v>79</v>
      </c>
      <c r="B1" s="5" t="s">
        <v>77</v>
      </c>
      <c r="C1" s="5" t="s">
        <v>76</v>
      </c>
      <c r="D1" s="5" t="s">
        <v>75</v>
      </c>
      <c r="E1" s="5" t="s">
        <v>74</v>
      </c>
      <c r="F1" s="5" t="s">
        <v>73</v>
      </c>
      <c r="G1" s="5" t="s">
        <v>72</v>
      </c>
      <c r="H1" s="5" t="s">
        <v>71</v>
      </c>
      <c r="I1" s="5" t="s">
        <v>70</v>
      </c>
      <c r="J1" s="5" t="s">
        <v>69</v>
      </c>
      <c r="K1" s="5" t="s">
        <v>68</v>
      </c>
      <c r="L1" s="5" t="s">
        <v>67</v>
      </c>
      <c r="M1" s="5" t="s">
        <v>66</v>
      </c>
    </row>
    <row r="2" spans="1:13" x14ac:dyDescent="0.35">
      <c r="A2" s="5">
        <v>1</v>
      </c>
      <c r="B2">
        <v>88.4</v>
      </c>
      <c r="C2">
        <v>87</v>
      </c>
      <c r="D2">
        <v>86.2</v>
      </c>
      <c r="E2">
        <v>86.8</v>
      </c>
      <c r="F2">
        <v>87.9</v>
      </c>
      <c r="G2">
        <v>89.2</v>
      </c>
      <c r="H2">
        <v>89.8</v>
      </c>
      <c r="I2">
        <v>89.100000000000009</v>
      </c>
      <c r="J2">
        <v>86.9</v>
      </c>
      <c r="K2">
        <v>86.2</v>
      </c>
      <c r="L2">
        <v>86</v>
      </c>
      <c r="M2">
        <v>85.9</v>
      </c>
    </row>
    <row r="3" spans="1:13" x14ac:dyDescent="0.35">
      <c r="A3" s="5">
        <v>2</v>
      </c>
      <c r="B3">
        <v>100.5</v>
      </c>
      <c r="C3">
        <v>99</v>
      </c>
      <c r="D3">
        <v>98.300000000000011</v>
      </c>
      <c r="E3">
        <v>98.9</v>
      </c>
      <c r="F3">
        <v>100</v>
      </c>
      <c r="G3">
        <v>101.30000000000001</v>
      </c>
      <c r="H3">
        <v>101.9</v>
      </c>
      <c r="I3">
        <v>100.9</v>
      </c>
      <c r="J3">
        <v>99</v>
      </c>
      <c r="K3">
        <v>98.2</v>
      </c>
      <c r="L3">
        <v>98</v>
      </c>
      <c r="M3">
        <v>97.9</v>
      </c>
    </row>
    <row r="4" spans="1:13" x14ac:dyDescent="0.35">
      <c r="A4" s="5">
        <v>3</v>
      </c>
      <c r="B4">
        <v>85.9</v>
      </c>
      <c r="C4">
        <v>84.3</v>
      </c>
      <c r="D4">
        <v>83.7</v>
      </c>
      <c r="E4">
        <v>84.3</v>
      </c>
      <c r="F4">
        <v>85.4</v>
      </c>
      <c r="G4">
        <v>86.7</v>
      </c>
      <c r="H4">
        <v>87.3</v>
      </c>
      <c r="I4">
        <v>86.2</v>
      </c>
      <c r="J4">
        <v>85</v>
      </c>
      <c r="K4">
        <v>84.3</v>
      </c>
      <c r="L4">
        <v>83.5</v>
      </c>
      <c r="M4">
        <v>83.3</v>
      </c>
    </row>
    <row r="5" spans="1:13" x14ac:dyDescent="0.35">
      <c r="A5" s="5">
        <v>4</v>
      </c>
      <c r="B5">
        <v>82.4</v>
      </c>
      <c r="C5">
        <v>81.000000000000014</v>
      </c>
      <c r="D5">
        <v>81.2</v>
      </c>
      <c r="E5">
        <v>81.800000000000011</v>
      </c>
      <c r="F5">
        <v>82.9</v>
      </c>
      <c r="G5">
        <v>84.2</v>
      </c>
      <c r="H5">
        <v>84.800000000000011</v>
      </c>
      <c r="I5">
        <v>83.7</v>
      </c>
      <c r="J5">
        <v>81.900000000000006</v>
      </c>
      <c r="K5">
        <v>81.2</v>
      </c>
      <c r="L5">
        <v>80.900000000000006</v>
      </c>
      <c r="M5">
        <v>80.800000000000011</v>
      </c>
    </row>
    <row r="6" spans="1:13" x14ac:dyDescent="0.35">
      <c r="A6" s="5">
        <v>5</v>
      </c>
      <c r="B6">
        <v>84.9</v>
      </c>
      <c r="C6">
        <v>84.000000000000014</v>
      </c>
      <c r="D6">
        <v>84.4</v>
      </c>
      <c r="E6">
        <v>85.000000000000014</v>
      </c>
      <c r="F6">
        <v>85.500000000000014</v>
      </c>
      <c r="G6">
        <v>87.4</v>
      </c>
      <c r="H6">
        <v>88.000000000000014</v>
      </c>
      <c r="I6">
        <v>86.9</v>
      </c>
      <c r="J6">
        <v>85.100000000000009</v>
      </c>
      <c r="K6">
        <v>84.4</v>
      </c>
      <c r="L6">
        <v>84.2</v>
      </c>
      <c r="M6">
        <v>84.100000000000009</v>
      </c>
    </row>
    <row r="7" spans="1:13" x14ac:dyDescent="0.35">
      <c r="A7" s="5">
        <v>6</v>
      </c>
      <c r="B7">
        <v>95.100000000000009</v>
      </c>
      <c r="C7">
        <v>93.4</v>
      </c>
      <c r="D7">
        <v>93.9</v>
      </c>
      <c r="E7">
        <v>94.500000000000014</v>
      </c>
      <c r="F7">
        <v>95.600000000000009</v>
      </c>
      <c r="G7">
        <v>96.9</v>
      </c>
      <c r="H7">
        <v>97.500000000000014</v>
      </c>
      <c r="I7">
        <v>96.4</v>
      </c>
      <c r="J7">
        <v>94.600000000000009</v>
      </c>
      <c r="K7">
        <v>93.9</v>
      </c>
      <c r="L7">
        <v>93.7</v>
      </c>
      <c r="M7">
        <v>93.600000000000009</v>
      </c>
    </row>
    <row r="8" spans="1:13" x14ac:dyDescent="0.35">
      <c r="A8" s="5">
        <v>7</v>
      </c>
      <c r="B8">
        <v>98.2</v>
      </c>
      <c r="C8">
        <v>95.7</v>
      </c>
      <c r="D8">
        <v>97.000000000000014</v>
      </c>
      <c r="E8">
        <v>97.600000000000009</v>
      </c>
      <c r="F8">
        <v>98.7</v>
      </c>
      <c r="G8">
        <v>100.00000000000001</v>
      </c>
      <c r="H8">
        <v>100.60000000000001</v>
      </c>
      <c r="I8">
        <v>99.500000000000014</v>
      </c>
      <c r="J8">
        <v>97.7</v>
      </c>
      <c r="K8">
        <v>97.000000000000014</v>
      </c>
      <c r="L8">
        <v>96.800000000000011</v>
      </c>
      <c r="M8">
        <v>96.7</v>
      </c>
    </row>
    <row r="9" spans="1:13" x14ac:dyDescent="0.35">
      <c r="A9" s="5">
        <v>8</v>
      </c>
      <c r="B9">
        <v>87.899999999999991</v>
      </c>
      <c r="C9">
        <v>85.399999999999991</v>
      </c>
      <c r="D9">
        <v>86.699999999999989</v>
      </c>
      <c r="E9">
        <v>87.3</v>
      </c>
      <c r="F9">
        <v>88.399999999999991</v>
      </c>
      <c r="G9">
        <v>89.699999999999989</v>
      </c>
      <c r="H9">
        <v>90.3</v>
      </c>
      <c r="I9">
        <v>89.199999999999989</v>
      </c>
      <c r="J9">
        <v>87.399999999999991</v>
      </c>
      <c r="K9">
        <v>86.6</v>
      </c>
      <c r="L9">
        <v>86.499999999999986</v>
      </c>
      <c r="M9">
        <v>86.199999999999989</v>
      </c>
    </row>
    <row r="10" spans="1:13" x14ac:dyDescent="0.35">
      <c r="A10" s="5">
        <v>9</v>
      </c>
      <c r="B10">
        <v>88.199999999999989</v>
      </c>
      <c r="C10">
        <v>86.6</v>
      </c>
      <c r="D10">
        <v>86.999999999999986</v>
      </c>
      <c r="E10">
        <v>87.6</v>
      </c>
      <c r="F10">
        <v>88.699999999999989</v>
      </c>
      <c r="G10">
        <v>89.999999999999986</v>
      </c>
      <c r="H10">
        <v>90.6</v>
      </c>
      <c r="I10">
        <v>89.499999999999986</v>
      </c>
      <c r="J10">
        <v>87.699999999999989</v>
      </c>
      <c r="K10">
        <v>86.899999999999991</v>
      </c>
      <c r="L10">
        <v>86.8</v>
      </c>
      <c r="M10">
        <v>86.699999999999989</v>
      </c>
    </row>
    <row r="11" spans="1:13" x14ac:dyDescent="0.35">
      <c r="A11" s="5">
        <v>10</v>
      </c>
      <c r="B11">
        <v>90.3</v>
      </c>
      <c r="C11">
        <v>88.3</v>
      </c>
      <c r="D11">
        <v>88.1</v>
      </c>
      <c r="E11">
        <v>88.699999999999989</v>
      </c>
      <c r="F11">
        <v>89.8</v>
      </c>
      <c r="G11">
        <v>91.1</v>
      </c>
      <c r="H11">
        <v>91.699999999999989</v>
      </c>
      <c r="I11">
        <v>90.6</v>
      </c>
      <c r="J11">
        <v>88.8</v>
      </c>
      <c r="K11">
        <v>87.999999999999986</v>
      </c>
      <c r="L11">
        <v>87.899999999999991</v>
      </c>
      <c r="M11">
        <v>87.8</v>
      </c>
    </row>
    <row r="12" spans="1:13" x14ac:dyDescent="0.35">
      <c r="A12" s="5">
        <v>11</v>
      </c>
      <c r="B12">
        <v>94.199999999999989</v>
      </c>
      <c r="C12">
        <v>92.399999999999991</v>
      </c>
      <c r="D12">
        <v>91.999999999999986</v>
      </c>
      <c r="E12">
        <v>92.6</v>
      </c>
      <c r="F12">
        <v>93.699999999999989</v>
      </c>
      <c r="G12">
        <v>94.999999999999986</v>
      </c>
      <c r="H12">
        <v>95.6</v>
      </c>
      <c r="I12">
        <v>94.499999999999986</v>
      </c>
      <c r="J12">
        <v>92.699999999999989</v>
      </c>
      <c r="K12">
        <v>91.899999999999991</v>
      </c>
      <c r="L12">
        <v>91.8</v>
      </c>
      <c r="M12">
        <v>91.699999999999989</v>
      </c>
    </row>
    <row r="13" spans="1:13" x14ac:dyDescent="0.35">
      <c r="A13" s="5">
        <v>12</v>
      </c>
      <c r="B13">
        <v>99.3</v>
      </c>
      <c r="C13">
        <v>97.2</v>
      </c>
      <c r="D13">
        <v>97.1</v>
      </c>
      <c r="E13">
        <v>97.7</v>
      </c>
      <c r="F13">
        <v>98.8</v>
      </c>
      <c r="G13">
        <v>100.1</v>
      </c>
      <c r="H13">
        <v>100.7</v>
      </c>
      <c r="I13">
        <v>99.6</v>
      </c>
      <c r="J13">
        <v>97.8</v>
      </c>
      <c r="K13">
        <v>97.1</v>
      </c>
      <c r="L13">
        <v>96.9</v>
      </c>
      <c r="M13">
        <v>96.8</v>
      </c>
    </row>
    <row r="14" spans="1:13" x14ac:dyDescent="0.35">
      <c r="A14" s="5">
        <v>13</v>
      </c>
      <c r="B14">
        <v>95.2</v>
      </c>
      <c r="C14">
        <v>93.1</v>
      </c>
      <c r="D14">
        <v>93</v>
      </c>
      <c r="E14">
        <v>93.6</v>
      </c>
      <c r="F14">
        <v>94.7</v>
      </c>
      <c r="G14">
        <v>96</v>
      </c>
      <c r="H14">
        <v>96.6</v>
      </c>
      <c r="I14">
        <v>95.5</v>
      </c>
      <c r="J14">
        <v>93.7</v>
      </c>
      <c r="K14">
        <v>93</v>
      </c>
      <c r="L14">
        <v>92.8</v>
      </c>
      <c r="M14">
        <v>92.7</v>
      </c>
    </row>
    <row r="15" spans="1:13" x14ac:dyDescent="0.35">
      <c r="A15" s="5">
        <v>14</v>
      </c>
      <c r="B15">
        <v>86.9</v>
      </c>
      <c r="C15">
        <v>84.8</v>
      </c>
      <c r="D15">
        <v>84.7</v>
      </c>
      <c r="E15">
        <v>85.3</v>
      </c>
      <c r="F15">
        <v>86.4</v>
      </c>
      <c r="G15">
        <v>87.7</v>
      </c>
      <c r="H15">
        <v>88.3</v>
      </c>
      <c r="I15">
        <v>87.2</v>
      </c>
      <c r="J15">
        <v>85.4</v>
      </c>
      <c r="K15">
        <v>84.7</v>
      </c>
      <c r="L15">
        <v>84.5</v>
      </c>
      <c r="M15">
        <v>84.4</v>
      </c>
    </row>
    <row r="16" spans="1:13" x14ac:dyDescent="0.35">
      <c r="A16" s="5">
        <v>15</v>
      </c>
      <c r="B16">
        <v>87.4</v>
      </c>
      <c r="C16">
        <v>85.3</v>
      </c>
      <c r="D16">
        <v>85.2</v>
      </c>
      <c r="E16">
        <v>85.8</v>
      </c>
      <c r="F16">
        <v>86.9</v>
      </c>
      <c r="G16">
        <v>88.2</v>
      </c>
      <c r="H16">
        <v>88.8</v>
      </c>
      <c r="I16">
        <v>87.7</v>
      </c>
      <c r="J16">
        <v>85.9</v>
      </c>
      <c r="K16">
        <v>85.2</v>
      </c>
      <c r="L16">
        <v>85</v>
      </c>
      <c r="M16">
        <v>84.7</v>
      </c>
    </row>
    <row r="17" spans="1:13" x14ac:dyDescent="0.35">
      <c r="A17" s="5">
        <v>16</v>
      </c>
      <c r="B17">
        <v>87.7</v>
      </c>
      <c r="C17">
        <v>85.600000000000009</v>
      </c>
      <c r="D17">
        <v>85.5</v>
      </c>
      <c r="E17">
        <v>86.100000000000009</v>
      </c>
      <c r="F17">
        <v>87.2</v>
      </c>
      <c r="G17">
        <v>88.5</v>
      </c>
      <c r="H17">
        <v>89.100000000000009</v>
      </c>
      <c r="I17">
        <v>88</v>
      </c>
      <c r="J17">
        <v>86.2</v>
      </c>
      <c r="K17">
        <v>85.4</v>
      </c>
      <c r="L17">
        <v>85.300000000000011</v>
      </c>
      <c r="M17">
        <v>85.2</v>
      </c>
    </row>
    <row r="18" spans="1:13" x14ac:dyDescent="0.35">
      <c r="A18" s="5">
        <v>17</v>
      </c>
      <c r="B18">
        <v>83.2</v>
      </c>
      <c r="C18">
        <v>82.2</v>
      </c>
      <c r="D18">
        <v>80.5</v>
      </c>
      <c r="E18">
        <v>80.100000000000009</v>
      </c>
      <c r="F18">
        <v>82.5</v>
      </c>
      <c r="G18">
        <v>88.7</v>
      </c>
      <c r="H18">
        <v>90.100000000000009</v>
      </c>
      <c r="I18">
        <v>89</v>
      </c>
      <c r="J18">
        <v>85.2</v>
      </c>
      <c r="K18">
        <v>83.4</v>
      </c>
      <c r="L18">
        <v>83</v>
      </c>
      <c r="M18">
        <v>82.7</v>
      </c>
    </row>
    <row r="19" spans="1:13" x14ac:dyDescent="0.35">
      <c r="A19" s="5">
        <v>18</v>
      </c>
      <c r="B19">
        <v>89.600000000000009</v>
      </c>
      <c r="C19">
        <v>88.5</v>
      </c>
      <c r="D19">
        <v>88.4</v>
      </c>
      <c r="E19">
        <v>88.600000000000009</v>
      </c>
      <c r="F19">
        <v>89.3</v>
      </c>
      <c r="G19">
        <v>90.8</v>
      </c>
      <c r="H19">
        <v>91.600000000000009</v>
      </c>
      <c r="I19">
        <v>91</v>
      </c>
      <c r="J19">
        <v>89.2</v>
      </c>
      <c r="K19">
        <v>88.5</v>
      </c>
      <c r="L19">
        <v>88.2</v>
      </c>
      <c r="M19">
        <v>87.9</v>
      </c>
    </row>
    <row r="20" spans="1:13" x14ac:dyDescent="0.35">
      <c r="A20" s="5">
        <v>19</v>
      </c>
      <c r="B20">
        <v>83.399999999999991</v>
      </c>
      <c r="C20">
        <v>81.899999999999991</v>
      </c>
      <c r="D20">
        <v>81.199999999999989</v>
      </c>
      <c r="E20">
        <v>81.8</v>
      </c>
      <c r="F20">
        <v>84.199999999999989</v>
      </c>
      <c r="G20">
        <v>85.8</v>
      </c>
      <c r="H20">
        <v>86.899999999999991</v>
      </c>
      <c r="I20">
        <v>85.6</v>
      </c>
      <c r="J20">
        <v>82.999999999999986</v>
      </c>
      <c r="K20">
        <v>82.199999999999989</v>
      </c>
      <c r="L20">
        <v>81.699999999999989</v>
      </c>
      <c r="M20">
        <v>81.499999999999986</v>
      </c>
    </row>
    <row r="21" spans="1:13" x14ac:dyDescent="0.35">
      <c r="A21" s="5">
        <v>20</v>
      </c>
      <c r="B21">
        <v>78.399999999999991</v>
      </c>
      <c r="C21">
        <v>76.3</v>
      </c>
      <c r="D21">
        <v>75.899999999999991</v>
      </c>
      <c r="E21">
        <v>77</v>
      </c>
      <c r="F21">
        <v>79.199999999999989</v>
      </c>
      <c r="G21">
        <v>82.3</v>
      </c>
      <c r="H21">
        <v>83.8</v>
      </c>
      <c r="I21">
        <v>82.699999999999989</v>
      </c>
      <c r="J21">
        <v>79.899999999999991</v>
      </c>
      <c r="K21">
        <v>78.199999999999989</v>
      </c>
      <c r="L21">
        <v>77.5</v>
      </c>
      <c r="M21">
        <v>76.699999999999989</v>
      </c>
    </row>
    <row r="22" spans="1:13" x14ac:dyDescent="0.35">
      <c r="A22" s="5">
        <v>21</v>
      </c>
      <c r="B22">
        <v>79</v>
      </c>
      <c r="C22">
        <v>78</v>
      </c>
      <c r="D22">
        <v>76.8</v>
      </c>
      <c r="E22">
        <v>77.399999999999991</v>
      </c>
      <c r="F22">
        <v>79.899999999999991</v>
      </c>
      <c r="G22">
        <v>84.199999999999989</v>
      </c>
      <c r="H22">
        <v>86.1</v>
      </c>
      <c r="I22">
        <v>85</v>
      </c>
      <c r="J22">
        <v>81.199999999999989</v>
      </c>
      <c r="K22">
        <v>79.5</v>
      </c>
      <c r="L22">
        <v>78.399999999999991</v>
      </c>
      <c r="M22">
        <v>78</v>
      </c>
    </row>
    <row r="23" spans="1:13" x14ac:dyDescent="0.35">
      <c r="A23" s="5">
        <v>22</v>
      </c>
      <c r="B23">
        <v>93.399999999999991</v>
      </c>
      <c r="C23">
        <v>92.1</v>
      </c>
      <c r="D23">
        <v>91.8</v>
      </c>
      <c r="E23">
        <v>92.199999999999989</v>
      </c>
      <c r="F23">
        <v>94.399999999999991</v>
      </c>
      <c r="G23">
        <v>95.6</v>
      </c>
      <c r="H23">
        <v>96.3</v>
      </c>
      <c r="I23">
        <v>95.199999999999989</v>
      </c>
      <c r="J23">
        <v>93.399999999999991</v>
      </c>
      <c r="K23">
        <v>92.699999999999989</v>
      </c>
      <c r="L23">
        <v>92.1</v>
      </c>
      <c r="M23">
        <v>91.899999999999991</v>
      </c>
    </row>
    <row r="24" spans="1:13" x14ac:dyDescent="0.35">
      <c r="A24" s="5">
        <v>23</v>
      </c>
      <c r="B24">
        <v>102</v>
      </c>
      <c r="C24">
        <v>100.1</v>
      </c>
      <c r="D24">
        <v>99.8</v>
      </c>
      <c r="E24">
        <v>100.39999999999999</v>
      </c>
      <c r="F24">
        <v>102.8</v>
      </c>
      <c r="G24">
        <v>105.69999999999999</v>
      </c>
      <c r="H24">
        <v>106.6</v>
      </c>
      <c r="I24">
        <v>105.5</v>
      </c>
      <c r="J24">
        <v>103.69999999999999</v>
      </c>
      <c r="K24">
        <v>102</v>
      </c>
      <c r="L24">
        <v>101.39999999999999</v>
      </c>
      <c r="M24">
        <v>101.19999999999999</v>
      </c>
    </row>
    <row r="25" spans="1:13" x14ac:dyDescent="0.35">
      <c r="A25" s="5">
        <v>24</v>
      </c>
      <c r="B25">
        <v>81.399999999999991</v>
      </c>
      <c r="C25">
        <v>79.3</v>
      </c>
      <c r="D25">
        <v>79.199999999999989</v>
      </c>
      <c r="E25">
        <v>79.8</v>
      </c>
      <c r="F25">
        <v>82.3</v>
      </c>
      <c r="G25">
        <v>84.899999999999991</v>
      </c>
      <c r="H25">
        <v>86.1</v>
      </c>
      <c r="I25">
        <v>85</v>
      </c>
      <c r="J25">
        <v>83.199999999999989</v>
      </c>
      <c r="K25">
        <v>81.399999999999991</v>
      </c>
      <c r="L25">
        <v>80.899999999999991</v>
      </c>
      <c r="M25">
        <v>80.699999999999989</v>
      </c>
    </row>
    <row r="26" spans="1:13" x14ac:dyDescent="0.35">
      <c r="A26" s="5">
        <v>25</v>
      </c>
      <c r="B26">
        <v>86.899999999999991</v>
      </c>
      <c r="C26">
        <v>84.8</v>
      </c>
      <c r="D26">
        <v>84.699999999999989</v>
      </c>
      <c r="E26">
        <v>85.3</v>
      </c>
      <c r="F26">
        <v>87.8</v>
      </c>
      <c r="G26">
        <v>90.199999999999989</v>
      </c>
      <c r="H26">
        <v>91.6</v>
      </c>
      <c r="I26">
        <v>90.5</v>
      </c>
      <c r="J26">
        <v>88.699999999999989</v>
      </c>
      <c r="K26">
        <v>87.3</v>
      </c>
      <c r="L26">
        <v>87</v>
      </c>
      <c r="M26">
        <v>86.8</v>
      </c>
    </row>
    <row r="27" spans="1:13" x14ac:dyDescent="0.35">
      <c r="A27" s="5">
        <v>26</v>
      </c>
      <c r="B27">
        <v>84.699999999999989</v>
      </c>
      <c r="C27">
        <v>82.6</v>
      </c>
      <c r="D27">
        <v>82.5</v>
      </c>
      <c r="E27">
        <v>83.1</v>
      </c>
      <c r="F27">
        <v>85.6</v>
      </c>
      <c r="G27">
        <v>87.899999999999991</v>
      </c>
      <c r="H27">
        <v>89.399999999999991</v>
      </c>
      <c r="I27">
        <v>88.3</v>
      </c>
      <c r="J27">
        <v>86.5</v>
      </c>
      <c r="K27">
        <v>85.3</v>
      </c>
      <c r="L27">
        <v>84.5</v>
      </c>
      <c r="M27">
        <v>84.3</v>
      </c>
    </row>
    <row r="28" spans="1:13" x14ac:dyDescent="0.35">
      <c r="A28" s="5">
        <v>27</v>
      </c>
      <c r="B28">
        <v>89.199999999999989</v>
      </c>
      <c r="C28">
        <v>87.6</v>
      </c>
      <c r="D28">
        <v>87</v>
      </c>
      <c r="E28">
        <v>87.6</v>
      </c>
      <c r="F28">
        <v>90.1</v>
      </c>
      <c r="G28">
        <v>92.6</v>
      </c>
      <c r="H28">
        <v>93.899999999999991</v>
      </c>
      <c r="I28">
        <v>92.8</v>
      </c>
      <c r="J28">
        <v>91</v>
      </c>
      <c r="K28">
        <v>90.399999999999991</v>
      </c>
      <c r="L28">
        <v>88.399999999999991</v>
      </c>
      <c r="M28">
        <v>88.199999999999989</v>
      </c>
    </row>
    <row r="29" spans="1:13" x14ac:dyDescent="0.35">
      <c r="A29" s="5">
        <v>28</v>
      </c>
      <c r="B29">
        <v>85.5</v>
      </c>
      <c r="C29">
        <v>84</v>
      </c>
      <c r="D29">
        <v>83.3</v>
      </c>
      <c r="E29">
        <v>83.899999999999991</v>
      </c>
      <c r="F29">
        <v>86.3</v>
      </c>
      <c r="G29">
        <v>88.6</v>
      </c>
      <c r="H29">
        <v>90.1</v>
      </c>
      <c r="I29">
        <v>89</v>
      </c>
      <c r="J29">
        <v>87.2</v>
      </c>
      <c r="K29">
        <v>86.2</v>
      </c>
      <c r="L29">
        <v>84.8</v>
      </c>
      <c r="M29">
        <v>84.5</v>
      </c>
    </row>
    <row r="30" spans="1:13" x14ac:dyDescent="0.35">
      <c r="A30" s="5">
        <v>29</v>
      </c>
      <c r="B30">
        <v>89.399999999999991</v>
      </c>
      <c r="C30">
        <v>87.3</v>
      </c>
      <c r="D30">
        <v>87.2</v>
      </c>
      <c r="E30">
        <v>87.8</v>
      </c>
      <c r="F30">
        <v>90.2</v>
      </c>
      <c r="G30">
        <v>92.1</v>
      </c>
      <c r="H30">
        <v>94</v>
      </c>
      <c r="I30">
        <v>92.899999999999991</v>
      </c>
      <c r="J30">
        <v>91.1</v>
      </c>
      <c r="K30">
        <v>90.1</v>
      </c>
      <c r="L30">
        <v>89</v>
      </c>
      <c r="M30">
        <v>88.7</v>
      </c>
    </row>
    <row r="31" spans="1:13" x14ac:dyDescent="0.35">
      <c r="A31" s="5">
        <v>30</v>
      </c>
      <c r="B31">
        <v>85</v>
      </c>
      <c r="C31">
        <v>82.899999999999991</v>
      </c>
      <c r="D31">
        <v>82.8</v>
      </c>
      <c r="E31">
        <v>83.399999999999991</v>
      </c>
      <c r="F31">
        <v>85.8</v>
      </c>
      <c r="G31">
        <v>87.7</v>
      </c>
      <c r="H31">
        <v>89.6</v>
      </c>
      <c r="I31">
        <v>88.5</v>
      </c>
      <c r="J31">
        <v>86.7</v>
      </c>
      <c r="K31">
        <v>85.7</v>
      </c>
      <c r="L31">
        <v>85.1</v>
      </c>
      <c r="M31">
        <v>84.899999999999991</v>
      </c>
    </row>
    <row r="32" spans="1:13" x14ac:dyDescent="0.35">
      <c r="A32" s="5">
        <v>31</v>
      </c>
      <c r="B32">
        <v>86</v>
      </c>
      <c r="C32">
        <v>83.9</v>
      </c>
      <c r="D32">
        <v>83.8</v>
      </c>
      <c r="E32">
        <v>84.4</v>
      </c>
      <c r="F32">
        <v>86.8</v>
      </c>
      <c r="G32">
        <v>88.7</v>
      </c>
      <c r="H32">
        <v>90.6</v>
      </c>
      <c r="I32">
        <v>89.5</v>
      </c>
      <c r="J32">
        <v>87</v>
      </c>
      <c r="K32">
        <v>86.2</v>
      </c>
      <c r="L32">
        <v>85.7</v>
      </c>
      <c r="M32">
        <v>85.4</v>
      </c>
    </row>
    <row r="33" spans="1:13" x14ac:dyDescent="0.35">
      <c r="A33" s="5">
        <v>32</v>
      </c>
      <c r="B33">
        <v>82.7</v>
      </c>
      <c r="C33">
        <v>80.600000000000009</v>
      </c>
      <c r="D33">
        <v>80.500000000000014</v>
      </c>
      <c r="E33">
        <v>81.100000000000009</v>
      </c>
      <c r="F33">
        <v>83.500000000000014</v>
      </c>
      <c r="G33">
        <v>85.4</v>
      </c>
      <c r="H33">
        <v>87.300000000000011</v>
      </c>
      <c r="I33">
        <v>86.2</v>
      </c>
      <c r="J33">
        <v>84.4</v>
      </c>
      <c r="K33">
        <v>83.4</v>
      </c>
      <c r="L33">
        <v>82.600000000000009</v>
      </c>
      <c r="M33">
        <v>82.300000000000011</v>
      </c>
    </row>
    <row r="34" spans="1:13" x14ac:dyDescent="0.35">
      <c r="A34" s="5">
        <v>33</v>
      </c>
      <c r="B34">
        <v>92.5</v>
      </c>
      <c r="C34">
        <v>90.4</v>
      </c>
      <c r="D34">
        <v>90.300000000000011</v>
      </c>
      <c r="E34">
        <v>90.9</v>
      </c>
      <c r="F34">
        <v>93.300000000000011</v>
      </c>
      <c r="G34">
        <v>95.7</v>
      </c>
      <c r="H34">
        <v>97.100000000000009</v>
      </c>
      <c r="I34">
        <v>96</v>
      </c>
      <c r="J34">
        <v>94.2</v>
      </c>
      <c r="K34">
        <v>92.9</v>
      </c>
      <c r="L34">
        <v>92.300000000000011</v>
      </c>
      <c r="M34">
        <v>92.100000000000009</v>
      </c>
    </row>
    <row r="35" spans="1:13" x14ac:dyDescent="0.35">
      <c r="A35" s="5">
        <v>34</v>
      </c>
      <c r="B35">
        <v>85.8</v>
      </c>
      <c r="C35">
        <v>85</v>
      </c>
      <c r="D35">
        <v>84.3</v>
      </c>
      <c r="E35">
        <v>84.899999999999991</v>
      </c>
      <c r="F35">
        <v>86.3</v>
      </c>
      <c r="G35">
        <v>89.2</v>
      </c>
      <c r="H35">
        <v>90.1</v>
      </c>
      <c r="I35">
        <v>89</v>
      </c>
      <c r="J35">
        <v>87.2</v>
      </c>
      <c r="K35">
        <v>85.5</v>
      </c>
      <c r="L35">
        <v>85</v>
      </c>
      <c r="M35">
        <v>84.8</v>
      </c>
    </row>
    <row r="36" spans="1:13" x14ac:dyDescent="0.35">
      <c r="A36" s="5">
        <v>35</v>
      </c>
      <c r="B36">
        <v>94.4</v>
      </c>
      <c r="C36">
        <v>93.000000000000014</v>
      </c>
      <c r="D36">
        <v>92.200000000000017</v>
      </c>
      <c r="E36">
        <v>93.300000000000011</v>
      </c>
      <c r="F36">
        <v>95.200000000000017</v>
      </c>
      <c r="G36">
        <v>97.100000000000009</v>
      </c>
      <c r="H36">
        <v>99.000000000000014</v>
      </c>
      <c r="I36">
        <v>97.9</v>
      </c>
      <c r="J36">
        <v>95.100000000000009</v>
      </c>
      <c r="K36">
        <v>93.4</v>
      </c>
      <c r="L36">
        <v>93.100000000000009</v>
      </c>
      <c r="M36">
        <v>92.9</v>
      </c>
    </row>
    <row r="37" spans="1:13" x14ac:dyDescent="0.35">
      <c r="A37" s="5">
        <v>36</v>
      </c>
      <c r="B37">
        <v>89</v>
      </c>
      <c r="C37">
        <v>86.9</v>
      </c>
      <c r="D37">
        <v>86.800000000000011</v>
      </c>
      <c r="E37">
        <v>87.4</v>
      </c>
      <c r="F37">
        <v>89.9</v>
      </c>
      <c r="G37">
        <v>91.7</v>
      </c>
      <c r="H37">
        <v>93.7</v>
      </c>
      <c r="I37">
        <v>92.600000000000009</v>
      </c>
      <c r="J37">
        <v>89.800000000000011</v>
      </c>
      <c r="K37">
        <v>88.100000000000009</v>
      </c>
      <c r="L37">
        <v>87.9</v>
      </c>
      <c r="M37">
        <v>87.7</v>
      </c>
    </row>
    <row r="38" spans="1:13" x14ac:dyDescent="0.35">
      <c r="A38" s="5">
        <v>37</v>
      </c>
      <c r="B38">
        <v>87.7</v>
      </c>
      <c r="C38">
        <v>85.600000000000009</v>
      </c>
      <c r="D38">
        <v>85.500000000000014</v>
      </c>
      <c r="E38">
        <v>86.100000000000009</v>
      </c>
      <c r="F38">
        <v>88.600000000000009</v>
      </c>
      <c r="G38">
        <v>90.4</v>
      </c>
      <c r="H38">
        <v>92.4</v>
      </c>
      <c r="I38">
        <v>91.300000000000011</v>
      </c>
      <c r="J38">
        <v>87.600000000000009</v>
      </c>
      <c r="K38">
        <v>87.100000000000009</v>
      </c>
      <c r="L38">
        <v>86.4</v>
      </c>
      <c r="M38">
        <v>86.2</v>
      </c>
    </row>
    <row r="39" spans="1:13" x14ac:dyDescent="0.35">
      <c r="A39" s="5">
        <v>38</v>
      </c>
      <c r="B39">
        <v>95.300000000000011</v>
      </c>
      <c r="C39">
        <v>93.2</v>
      </c>
      <c r="D39">
        <v>93.100000000000009</v>
      </c>
      <c r="E39">
        <v>93.7</v>
      </c>
      <c r="F39">
        <v>96.2</v>
      </c>
      <c r="G39">
        <v>98.7</v>
      </c>
      <c r="H39">
        <v>100</v>
      </c>
      <c r="I39">
        <v>98.9</v>
      </c>
      <c r="J39">
        <v>97.100000000000009</v>
      </c>
      <c r="K39">
        <v>96</v>
      </c>
      <c r="L39">
        <v>95.2</v>
      </c>
      <c r="M39">
        <v>94.9</v>
      </c>
    </row>
    <row r="40" spans="1:13" x14ac:dyDescent="0.35">
      <c r="A40" s="5">
        <v>39</v>
      </c>
      <c r="B40">
        <v>95.1</v>
      </c>
      <c r="C40">
        <v>93.8</v>
      </c>
      <c r="D40">
        <v>92.9</v>
      </c>
      <c r="E40">
        <v>93.5</v>
      </c>
      <c r="F40">
        <v>96</v>
      </c>
      <c r="G40">
        <v>97.8</v>
      </c>
      <c r="H40">
        <v>99.8</v>
      </c>
      <c r="I40">
        <v>98.7</v>
      </c>
      <c r="J40">
        <v>96.9</v>
      </c>
      <c r="K40">
        <v>95.8</v>
      </c>
      <c r="L40">
        <v>95.4</v>
      </c>
      <c r="M40">
        <v>95.1</v>
      </c>
    </row>
    <row r="41" spans="1:13" x14ac:dyDescent="0.35">
      <c r="A41" s="5">
        <v>40</v>
      </c>
      <c r="B41">
        <v>90.200000000000017</v>
      </c>
      <c r="C41">
        <v>88.800000000000011</v>
      </c>
      <c r="D41">
        <v>88.000000000000014</v>
      </c>
      <c r="E41">
        <v>88.600000000000009</v>
      </c>
      <c r="F41">
        <v>91.000000000000014</v>
      </c>
      <c r="G41">
        <v>92.9</v>
      </c>
      <c r="H41">
        <v>94.800000000000011</v>
      </c>
      <c r="I41">
        <v>93.700000000000017</v>
      </c>
      <c r="J41">
        <v>91.9</v>
      </c>
      <c r="K41">
        <v>90.200000000000017</v>
      </c>
      <c r="L41">
        <v>89.700000000000017</v>
      </c>
      <c r="M41">
        <v>89.500000000000014</v>
      </c>
    </row>
    <row r="42" spans="1:13" x14ac:dyDescent="0.35">
      <c r="A42" s="5">
        <v>41</v>
      </c>
      <c r="B42">
        <v>91</v>
      </c>
      <c r="C42">
        <v>88.9</v>
      </c>
      <c r="D42">
        <v>88.8</v>
      </c>
      <c r="E42">
        <v>89.4</v>
      </c>
      <c r="F42">
        <v>91.8</v>
      </c>
      <c r="G42">
        <v>94.2</v>
      </c>
      <c r="H42">
        <v>95.6</v>
      </c>
      <c r="I42">
        <v>94.5</v>
      </c>
      <c r="J42">
        <v>91.7</v>
      </c>
      <c r="K42">
        <v>90.5</v>
      </c>
      <c r="L42">
        <v>89.9</v>
      </c>
      <c r="M42">
        <v>89.6</v>
      </c>
    </row>
    <row r="43" spans="1:13" x14ac:dyDescent="0.35">
      <c r="A43" s="5">
        <v>42</v>
      </c>
      <c r="B43">
        <v>87.4</v>
      </c>
      <c r="C43">
        <v>85.300000000000011</v>
      </c>
      <c r="D43">
        <v>85.2</v>
      </c>
      <c r="E43">
        <v>85.800000000000011</v>
      </c>
      <c r="F43">
        <v>88.2</v>
      </c>
      <c r="G43">
        <v>90.100000000000009</v>
      </c>
      <c r="H43">
        <v>92</v>
      </c>
      <c r="I43">
        <v>90.9</v>
      </c>
      <c r="J43">
        <v>89.100000000000009</v>
      </c>
      <c r="K43">
        <v>86.4</v>
      </c>
      <c r="L43">
        <v>86</v>
      </c>
      <c r="M43">
        <v>88.100000000000009</v>
      </c>
    </row>
    <row r="45" spans="1:13" s="5" customFormat="1" x14ac:dyDescent="0.35">
      <c r="B45" s="5" t="s">
        <v>77</v>
      </c>
      <c r="C45" s="5" t="s">
        <v>76</v>
      </c>
      <c r="D45" s="5" t="s">
        <v>75</v>
      </c>
      <c r="E45" s="5" t="s">
        <v>74</v>
      </c>
      <c r="F45" s="5" t="s">
        <v>73</v>
      </c>
      <c r="G45" s="5" t="s">
        <v>72</v>
      </c>
      <c r="H45" s="5" t="s">
        <v>71</v>
      </c>
      <c r="I45" s="5" t="s">
        <v>70</v>
      </c>
      <c r="J45" s="5" t="s">
        <v>69</v>
      </c>
      <c r="K45" s="5" t="s">
        <v>68</v>
      </c>
      <c r="L45" s="5" t="s">
        <v>67</v>
      </c>
      <c r="M45" s="5" t="s">
        <v>66</v>
      </c>
    </row>
    <row r="46" spans="1:13" s="5" customFormat="1" x14ac:dyDescent="0.35">
      <c r="A46" s="5" t="s">
        <v>78</v>
      </c>
      <c r="B46" s="5">
        <f>AVERAGE(B2:B43)</f>
        <v>89.064285714285717</v>
      </c>
      <c r="C46" s="5">
        <f t="shared" ref="C46:M46" si="0">AVERAGE(C2:C43)</f>
        <v>87.288095238095252</v>
      </c>
      <c r="D46" s="5">
        <f t="shared" si="0"/>
        <v>87.059523809523824</v>
      </c>
      <c r="E46" s="5">
        <f t="shared" si="0"/>
        <v>87.645238095238099</v>
      </c>
      <c r="F46" s="5">
        <f t="shared" si="0"/>
        <v>89.471428571428604</v>
      </c>
      <c r="G46" s="5">
        <f t="shared" si="0"/>
        <v>91.452380952380921</v>
      </c>
      <c r="H46" s="5">
        <f t="shared" si="0"/>
        <v>92.621428571428552</v>
      </c>
      <c r="I46" s="5">
        <f t="shared" si="0"/>
        <v>91.540476190476198</v>
      </c>
      <c r="J46" s="5">
        <f t="shared" si="0"/>
        <v>89.471428571428561</v>
      </c>
      <c r="K46" s="5">
        <f t="shared" si="0"/>
        <v>88.390476190476193</v>
      </c>
      <c r="L46" s="5">
        <f t="shared" si="0"/>
        <v>87.899999999999991</v>
      </c>
      <c r="M46" s="5">
        <f t="shared" si="0"/>
        <v>87.740476190476201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2122-E5AA-42AF-BFB8-AD41E698F672}">
  <dimension ref="A1:W43"/>
  <sheetViews>
    <sheetView workbookViewId="0">
      <selection activeCell="F10" sqref="F10"/>
    </sheetView>
  </sheetViews>
  <sheetFormatPr defaultColWidth="9.1796875" defaultRowHeight="14.5" x14ac:dyDescent="0.35"/>
  <cols>
    <col min="1" max="1" width="37" style="9" customWidth="1"/>
    <col min="2" max="2" width="11" style="8" customWidth="1"/>
    <col min="3" max="3" width="9.1796875" style="11"/>
    <col min="4" max="15" width="9.1796875" style="9"/>
    <col min="16" max="16" width="14.08984375" style="6" customWidth="1"/>
    <col min="17" max="16384" width="9.1796875" style="9"/>
  </cols>
  <sheetData>
    <row r="1" spans="1:23" x14ac:dyDescent="0.35">
      <c r="A1" s="1" t="s">
        <v>0</v>
      </c>
      <c r="B1" s="3" t="s">
        <v>0</v>
      </c>
      <c r="C1" s="3" t="s">
        <v>44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P1" s="3"/>
      <c r="T1" s="3"/>
      <c r="U1" s="3"/>
      <c r="V1" s="3"/>
      <c r="W1" s="3"/>
    </row>
    <row r="2" spans="1:23" x14ac:dyDescent="0.35">
      <c r="A2" s="1" t="s">
        <v>2</v>
      </c>
      <c r="B2" s="2">
        <v>1</v>
      </c>
      <c r="C2" s="11">
        <v>48.19</v>
      </c>
      <c r="T2"/>
      <c r="U2"/>
      <c r="V2"/>
      <c r="W2"/>
    </row>
    <row r="3" spans="1:23" x14ac:dyDescent="0.35">
      <c r="A3" s="1" t="s">
        <v>3</v>
      </c>
      <c r="B3" s="2">
        <f>B2+1</f>
        <v>2</v>
      </c>
      <c r="C3" s="11">
        <v>56.5</v>
      </c>
      <c r="T3"/>
      <c r="U3"/>
      <c r="V3"/>
      <c r="W3"/>
    </row>
    <row r="4" spans="1:23" x14ac:dyDescent="0.35">
      <c r="A4" s="1" t="s">
        <v>4</v>
      </c>
      <c r="B4" s="2">
        <f t="shared" ref="B4:B43" si="0">B3+1</f>
        <v>3</v>
      </c>
      <c r="C4" s="11">
        <v>50.17</v>
      </c>
      <c r="T4"/>
      <c r="U4"/>
      <c r="V4"/>
      <c r="W4"/>
    </row>
    <row r="5" spans="1:23" x14ac:dyDescent="0.35">
      <c r="A5" s="1" t="s">
        <v>5</v>
      </c>
      <c r="B5" s="2">
        <f>B4+1</f>
        <v>4</v>
      </c>
      <c r="C5" s="11">
        <v>41.65</v>
      </c>
      <c r="T5"/>
      <c r="U5"/>
      <c r="V5"/>
      <c r="W5"/>
    </row>
    <row r="6" spans="1:23" x14ac:dyDescent="0.35">
      <c r="A6" s="1" t="s">
        <v>6</v>
      </c>
      <c r="B6" s="2">
        <f t="shared" si="0"/>
        <v>5</v>
      </c>
      <c r="C6" s="11">
        <v>37.11</v>
      </c>
      <c r="T6"/>
      <c r="U6"/>
      <c r="V6"/>
      <c r="W6"/>
    </row>
    <row r="7" spans="1:23" x14ac:dyDescent="0.35">
      <c r="A7" s="1" t="s">
        <v>7</v>
      </c>
      <c r="B7" s="2">
        <f>B6+1</f>
        <v>6</v>
      </c>
      <c r="C7" s="11">
        <v>54.92</v>
      </c>
      <c r="T7"/>
      <c r="U7"/>
      <c r="V7"/>
      <c r="W7"/>
    </row>
    <row r="8" spans="1:23" x14ac:dyDescent="0.35">
      <c r="A8" s="1" t="s">
        <v>8</v>
      </c>
      <c r="B8" s="2">
        <f t="shared" si="0"/>
        <v>7</v>
      </c>
      <c r="C8" s="11">
        <v>34.270000000000003</v>
      </c>
      <c r="T8"/>
      <c r="U8"/>
      <c r="V8"/>
      <c r="W8"/>
    </row>
    <row r="9" spans="1:23" x14ac:dyDescent="0.35">
      <c r="A9" s="1" t="s">
        <v>9</v>
      </c>
      <c r="B9" s="2">
        <f t="shared" si="0"/>
        <v>8</v>
      </c>
      <c r="C9" s="11">
        <v>56.18</v>
      </c>
      <c r="T9"/>
      <c r="U9"/>
      <c r="V9"/>
      <c r="W9"/>
    </row>
    <row r="10" spans="1:23" x14ac:dyDescent="0.35">
      <c r="A10" s="1" t="s">
        <v>10</v>
      </c>
      <c r="B10" s="2">
        <f t="shared" si="0"/>
        <v>9</v>
      </c>
      <c r="C10" s="11">
        <v>37.71</v>
      </c>
      <c r="T10"/>
      <c r="U10"/>
      <c r="V10"/>
      <c r="W10"/>
    </row>
    <row r="11" spans="1:23" x14ac:dyDescent="0.35">
      <c r="A11" s="1" t="s">
        <v>11</v>
      </c>
      <c r="B11" s="2">
        <f t="shared" si="0"/>
        <v>10</v>
      </c>
      <c r="C11" s="11">
        <v>70</v>
      </c>
      <c r="T11"/>
      <c r="U11"/>
      <c r="V11"/>
      <c r="W11"/>
    </row>
    <row r="12" spans="1:23" x14ac:dyDescent="0.35">
      <c r="A12" s="1" t="s">
        <v>12</v>
      </c>
      <c r="B12" s="2">
        <f t="shared" si="0"/>
        <v>11</v>
      </c>
      <c r="C12" s="11">
        <v>48.86</v>
      </c>
      <c r="T12"/>
      <c r="U12"/>
      <c r="V12"/>
      <c r="W12"/>
    </row>
    <row r="13" spans="1:23" x14ac:dyDescent="0.35">
      <c r="A13" s="1" t="s">
        <v>13</v>
      </c>
      <c r="B13" s="2">
        <f t="shared" si="0"/>
        <v>12</v>
      </c>
      <c r="C13" s="11">
        <v>76.33</v>
      </c>
      <c r="T13"/>
      <c r="U13"/>
      <c r="V13"/>
      <c r="W13"/>
    </row>
    <row r="14" spans="1:23" x14ac:dyDescent="0.35">
      <c r="A14" s="1" t="s">
        <v>14</v>
      </c>
      <c r="B14" s="2">
        <f t="shared" si="0"/>
        <v>13</v>
      </c>
      <c r="C14" s="11">
        <v>63.7</v>
      </c>
      <c r="T14"/>
      <c r="U14"/>
      <c r="V14"/>
      <c r="W14"/>
    </row>
    <row r="15" spans="1:23" x14ac:dyDescent="0.35">
      <c r="A15" s="1" t="s">
        <v>15</v>
      </c>
      <c r="B15" s="2">
        <f t="shared" si="0"/>
        <v>14</v>
      </c>
      <c r="C15" s="11">
        <v>56.05</v>
      </c>
      <c r="T15"/>
      <c r="U15"/>
      <c r="V15"/>
      <c r="W15"/>
    </row>
    <row r="16" spans="1:23" x14ac:dyDescent="0.35">
      <c r="A16" s="1" t="s">
        <v>16</v>
      </c>
      <c r="B16" s="2">
        <f t="shared" si="0"/>
        <v>15</v>
      </c>
      <c r="C16" s="11">
        <v>46</v>
      </c>
      <c r="T16"/>
      <c r="U16"/>
      <c r="V16"/>
      <c r="W16"/>
    </row>
    <row r="17" spans="1:23" x14ac:dyDescent="0.35">
      <c r="A17" s="1" t="s">
        <v>17</v>
      </c>
      <c r="B17" s="2">
        <f t="shared" si="0"/>
        <v>16</v>
      </c>
      <c r="C17" s="11">
        <v>47.72</v>
      </c>
      <c r="T17"/>
      <c r="U17"/>
      <c r="V17"/>
      <c r="W17"/>
    </row>
    <row r="18" spans="1:23" x14ac:dyDescent="0.35">
      <c r="A18" s="1" t="s">
        <v>18</v>
      </c>
      <c r="B18" s="2">
        <f t="shared" si="0"/>
        <v>17</v>
      </c>
      <c r="C18" s="11">
        <v>49.33</v>
      </c>
      <c r="T18"/>
      <c r="U18"/>
      <c r="V18"/>
      <c r="W18"/>
    </row>
    <row r="19" spans="1:23" x14ac:dyDescent="0.35">
      <c r="A19" s="1" t="s">
        <v>19</v>
      </c>
      <c r="B19" s="2">
        <f t="shared" si="0"/>
        <v>18</v>
      </c>
      <c r="C19" s="11">
        <v>23.27</v>
      </c>
      <c r="T19"/>
      <c r="U19"/>
      <c r="V19"/>
      <c r="W19"/>
    </row>
    <row r="20" spans="1:23" x14ac:dyDescent="0.35">
      <c r="A20" s="1" t="s">
        <v>20</v>
      </c>
      <c r="B20" s="2">
        <f t="shared" si="0"/>
        <v>19</v>
      </c>
      <c r="C20" s="11">
        <v>48.87</v>
      </c>
      <c r="T20"/>
      <c r="U20"/>
      <c r="V20"/>
      <c r="W20"/>
    </row>
    <row r="21" spans="1:23" x14ac:dyDescent="0.35">
      <c r="A21" s="1" t="s">
        <v>21</v>
      </c>
      <c r="B21" s="2">
        <f t="shared" si="0"/>
        <v>20</v>
      </c>
      <c r="C21" s="11">
        <v>48.23</v>
      </c>
      <c r="T21"/>
      <c r="U21"/>
      <c r="V21"/>
      <c r="W21"/>
    </row>
    <row r="22" spans="1:23" x14ac:dyDescent="0.35">
      <c r="A22" s="1" t="s">
        <v>22</v>
      </c>
      <c r="B22" s="2">
        <f t="shared" si="0"/>
        <v>21</v>
      </c>
      <c r="C22" s="11">
        <v>75.67</v>
      </c>
      <c r="T22"/>
      <c r="U22"/>
      <c r="V22"/>
      <c r="W22"/>
    </row>
    <row r="23" spans="1:23" x14ac:dyDescent="0.35">
      <c r="A23" s="1" t="s">
        <v>23</v>
      </c>
      <c r="B23" s="2">
        <f t="shared" si="0"/>
        <v>22</v>
      </c>
      <c r="C23" s="11">
        <v>29.43</v>
      </c>
      <c r="T23"/>
      <c r="U23"/>
      <c r="V23"/>
      <c r="W23"/>
    </row>
    <row r="24" spans="1:23" x14ac:dyDescent="0.35">
      <c r="A24" s="1" t="s">
        <v>24</v>
      </c>
      <c r="B24" s="2">
        <f t="shared" si="0"/>
        <v>23</v>
      </c>
      <c r="C24" s="11">
        <v>76.89</v>
      </c>
      <c r="T24"/>
      <c r="U24"/>
      <c r="V24"/>
      <c r="W24"/>
    </row>
    <row r="25" spans="1:23" x14ac:dyDescent="0.35">
      <c r="A25" s="1" t="s">
        <v>25</v>
      </c>
      <c r="B25" s="2">
        <f t="shared" si="0"/>
        <v>24</v>
      </c>
      <c r="C25" s="11">
        <v>61.14</v>
      </c>
      <c r="T25"/>
      <c r="U25"/>
      <c r="V25"/>
      <c r="W25"/>
    </row>
    <row r="26" spans="1:23" x14ac:dyDescent="0.35">
      <c r="A26" s="1" t="s">
        <v>26</v>
      </c>
      <c r="B26" s="2">
        <f t="shared" si="0"/>
        <v>25</v>
      </c>
      <c r="C26" s="11">
        <v>57.42</v>
      </c>
      <c r="T26"/>
      <c r="U26"/>
      <c r="V26"/>
      <c r="W26"/>
    </row>
    <row r="27" spans="1:23" x14ac:dyDescent="0.35">
      <c r="A27" s="1" t="s">
        <v>27</v>
      </c>
      <c r="B27" s="2">
        <f t="shared" si="0"/>
        <v>26</v>
      </c>
      <c r="C27" s="11">
        <v>28.29</v>
      </c>
      <c r="T27"/>
      <c r="U27"/>
      <c r="V27"/>
      <c r="W27"/>
    </row>
    <row r="28" spans="1:23" x14ac:dyDescent="0.35">
      <c r="A28" s="1" t="s">
        <v>28</v>
      </c>
      <c r="B28" s="2">
        <f t="shared" si="0"/>
        <v>27</v>
      </c>
      <c r="C28" s="11">
        <v>25.43</v>
      </c>
      <c r="T28"/>
      <c r="U28"/>
      <c r="V28"/>
      <c r="W28"/>
    </row>
    <row r="29" spans="1:23" x14ac:dyDescent="0.35">
      <c r="A29" s="1" t="s">
        <v>29</v>
      </c>
      <c r="B29" s="2">
        <f t="shared" si="0"/>
        <v>28</v>
      </c>
      <c r="C29" s="11">
        <v>39.61</v>
      </c>
      <c r="T29"/>
      <c r="U29"/>
      <c r="V29"/>
      <c r="W29"/>
    </row>
    <row r="30" spans="1:23" x14ac:dyDescent="0.35">
      <c r="A30" s="1" t="s">
        <v>30</v>
      </c>
      <c r="B30" s="2">
        <f t="shared" si="0"/>
        <v>29</v>
      </c>
      <c r="C30" s="11">
        <v>85.41</v>
      </c>
      <c r="T30"/>
      <c r="U30"/>
      <c r="V30"/>
      <c r="W30"/>
    </row>
    <row r="31" spans="1:23" x14ac:dyDescent="0.35">
      <c r="A31" s="1" t="s">
        <v>31</v>
      </c>
      <c r="B31" s="2">
        <f t="shared" si="0"/>
        <v>30</v>
      </c>
      <c r="C31" s="11">
        <v>55.75</v>
      </c>
      <c r="T31"/>
      <c r="U31"/>
      <c r="V31"/>
      <c r="W31"/>
    </row>
    <row r="32" spans="1:23" x14ac:dyDescent="0.35">
      <c r="A32" s="1" t="s">
        <v>32</v>
      </c>
      <c r="B32" s="2">
        <f t="shared" si="0"/>
        <v>31</v>
      </c>
      <c r="C32" s="11">
        <v>58.27</v>
      </c>
      <c r="T32"/>
      <c r="U32"/>
      <c r="V32"/>
      <c r="W32"/>
    </row>
    <row r="33" spans="1:23" x14ac:dyDescent="0.35">
      <c r="A33" s="1" t="s">
        <v>33</v>
      </c>
      <c r="B33" s="2">
        <f t="shared" si="0"/>
        <v>32</v>
      </c>
      <c r="C33" s="11">
        <v>33.33</v>
      </c>
      <c r="T33"/>
      <c r="U33"/>
      <c r="V33"/>
      <c r="W33"/>
    </row>
    <row r="34" spans="1:23" x14ac:dyDescent="0.35">
      <c r="A34" s="1" t="s">
        <v>34</v>
      </c>
      <c r="B34" s="2">
        <f t="shared" si="0"/>
        <v>33</v>
      </c>
      <c r="C34" s="11">
        <v>61.36</v>
      </c>
      <c r="T34"/>
      <c r="U34"/>
      <c r="V34"/>
      <c r="W34"/>
    </row>
    <row r="35" spans="1:23" x14ac:dyDescent="0.35">
      <c r="A35" s="1" t="s">
        <v>35</v>
      </c>
      <c r="B35" s="2">
        <f t="shared" si="0"/>
        <v>34</v>
      </c>
      <c r="C35" s="11">
        <v>44</v>
      </c>
      <c r="T35"/>
      <c r="U35"/>
      <c r="V35"/>
      <c r="W35"/>
    </row>
    <row r="36" spans="1:23" x14ac:dyDescent="0.35">
      <c r="A36" s="1" t="s">
        <v>36</v>
      </c>
      <c r="B36" s="2">
        <f t="shared" si="0"/>
        <v>35</v>
      </c>
      <c r="C36" s="11">
        <v>85.21</v>
      </c>
      <c r="T36"/>
      <c r="U36"/>
      <c r="V36"/>
      <c r="W36"/>
    </row>
    <row r="37" spans="1:23" x14ac:dyDescent="0.35">
      <c r="A37" s="1" t="s">
        <v>37</v>
      </c>
      <c r="B37" s="2">
        <f t="shared" si="0"/>
        <v>36</v>
      </c>
      <c r="C37" s="11">
        <v>43.06</v>
      </c>
      <c r="T37"/>
      <c r="U37"/>
      <c r="V37"/>
      <c r="W37"/>
    </row>
    <row r="38" spans="1:23" x14ac:dyDescent="0.35">
      <c r="A38" s="1" t="s">
        <v>38</v>
      </c>
      <c r="B38" s="2">
        <f t="shared" si="0"/>
        <v>37</v>
      </c>
      <c r="C38" s="11">
        <v>25</v>
      </c>
      <c r="T38"/>
      <c r="U38"/>
      <c r="V38"/>
      <c r="W38"/>
    </row>
    <row r="39" spans="1:23" x14ac:dyDescent="0.35">
      <c r="A39" s="1" t="s">
        <v>39</v>
      </c>
      <c r="B39" s="2">
        <f t="shared" si="0"/>
        <v>38</v>
      </c>
      <c r="C39" s="11">
        <v>38.58</v>
      </c>
      <c r="T39"/>
      <c r="U39"/>
      <c r="V39"/>
      <c r="W39"/>
    </row>
    <row r="40" spans="1:23" x14ac:dyDescent="0.35">
      <c r="A40" s="1" t="s">
        <v>40</v>
      </c>
      <c r="B40" s="2">
        <f t="shared" si="0"/>
        <v>39</v>
      </c>
      <c r="C40" s="11">
        <v>58.75</v>
      </c>
      <c r="T40"/>
      <c r="U40"/>
      <c r="V40"/>
      <c r="W40"/>
    </row>
    <row r="41" spans="1:23" x14ac:dyDescent="0.35">
      <c r="A41" s="1" t="s">
        <v>41</v>
      </c>
      <c r="B41" s="2">
        <f t="shared" si="0"/>
        <v>40</v>
      </c>
      <c r="C41" s="11">
        <v>79.27</v>
      </c>
      <c r="T41"/>
      <c r="U41"/>
      <c r="V41"/>
      <c r="W41"/>
    </row>
    <row r="42" spans="1:23" x14ac:dyDescent="0.35">
      <c r="A42" s="1" t="s">
        <v>42</v>
      </c>
      <c r="B42" s="2">
        <f t="shared" si="0"/>
        <v>41</v>
      </c>
      <c r="C42" s="11">
        <v>34.67</v>
      </c>
      <c r="T42"/>
      <c r="U42"/>
      <c r="V42"/>
      <c r="W42"/>
    </row>
    <row r="43" spans="1:23" x14ac:dyDescent="0.35">
      <c r="A43" s="1" t="s">
        <v>43</v>
      </c>
      <c r="B43" s="2">
        <f t="shared" si="0"/>
        <v>42</v>
      </c>
      <c r="C43" s="11">
        <v>51.35</v>
      </c>
      <c r="T43"/>
      <c r="U43"/>
      <c r="V43"/>
      <c r="W4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48C10-5DEE-4077-931C-C07E7B8C857C}">
  <dimension ref="A1:N45"/>
  <sheetViews>
    <sheetView workbookViewId="0">
      <selection activeCell="A3" sqref="A3"/>
    </sheetView>
  </sheetViews>
  <sheetFormatPr defaultRowHeight="14.5" x14ac:dyDescent="0.35"/>
  <cols>
    <col min="1" max="1" width="35.54296875" style="5" customWidth="1"/>
    <col min="2" max="2" width="9.1796875" style="5"/>
  </cols>
  <sheetData>
    <row r="1" spans="1:14" s="5" customFormat="1" x14ac:dyDescent="0.35">
      <c r="A1" s="5" t="s">
        <v>0</v>
      </c>
      <c r="B1" s="5" t="s">
        <v>95</v>
      </c>
      <c r="C1" s="5" t="s">
        <v>77</v>
      </c>
      <c r="D1" s="5" t="s">
        <v>76</v>
      </c>
      <c r="E1" s="5" t="s">
        <v>74</v>
      </c>
      <c r="F1" s="5" t="s">
        <v>75</v>
      </c>
      <c r="G1" s="5" t="s">
        <v>73</v>
      </c>
      <c r="H1" s="5" t="s">
        <v>72</v>
      </c>
      <c r="I1" s="5" t="s">
        <v>71</v>
      </c>
      <c r="J1" s="5" t="s">
        <v>70</v>
      </c>
      <c r="K1" s="5" t="s">
        <v>69</v>
      </c>
      <c r="L1" s="5" t="s">
        <v>68</v>
      </c>
      <c r="M1" s="5" t="s">
        <v>67</v>
      </c>
      <c r="N1" s="5" t="s">
        <v>66</v>
      </c>
    </row>
    <row r="2" spans="1:14" x14ac:dyDescent="0.35">
      <c r="A2" s="5" t="s">
        <v>2</v>
      </c>
      <c r="B2" s="5">
        <v>1</v>
      </c>
      <c r="C2">
        <v>55.096666666666664</v>
      </c>
      <c r="D2">
        <v>48.19</v>
      </c>
      <c r="E2">
        <v>41.987500000000004</v>
      </c>
      <c r="F2">
        <v>43.335000000000001</v>
      </c>
      <c r="G2">
        <v>53.1875</v>
      </c>
      <c r="H2">
        <v>64.52</v>
      </c>
      <c r="I2">
        <v>72.297499999999999</v>
      </c>
      <c r="J2">
        <v>62.76</v>
      </c>
      <c r="K2">
        <v>54.185000000000009</v>
      </c>
      <c r="L2">
        <v>46.324999999999996</v>
      </c>
      <c r="M2">
        <v>43.07</v>
      </c>
      <c r="N2">
        <v>41.347499999999997</v>
      </c>
    </row>
    <row r="3" spans="1:14" x14ac:dyDescent="0.35">
      <c r="A3" s="5" t="s">
        <v>3</v>
      </c>
      <c r="B3" s="5">
        <v>2</v>
      </c>
      <c r="C3">
        <v>70.27</v>
      </c>
      <c r="D3">
        <v>51.354999999999997</v>
      </c>
      <c r="E3">
        <v>45.152500000000003</v>
      </c>
      <c r="F3">
        <v>46.5</v>
      </c>
      <c r="G3">
        <v>56.352499999999999</v>
      </c>
      <c r="H3">
        <v>73.2</v>
      </c>
      <c r="I3">
        <v>78.67</v>
      </c>
      <c r="J3">
        <v>65.924999999999997</v>
      </c>
      <c r="K3">
        <v>57.350000000000009</v>
      </c>
      <c r="L3">
        <v>49.489999999999995</v>
      </c>
      <c r="M3">
        <v>46.234999999999999</v>
      </c>
      <c r="N3">
        <v>39.299999999999997</v>
      </c>
    </row>
    <row r="4" spans="1:14" x14ac:dyDescent="0.35">
      <c r="A4" s="5" t="s">
        <v>4</v>
      </c>
      <c r="B4" s="5">
        <v>3</v>
      </c>
      <c r="C4">
        <v>51.931666666666665</v>
      </c>
      <c r="D4">
        <v>45.024999999999999</v>
      </c>
      <c r="E4">
        <v>38.822500000000005</v>
      </c>
      <c r="F4">
        <v>40.17</v>
      </c>
      <c r="G4">
        <v>50.022500000000001</v>
      </c>
      <c r="H4">
        <v>61.354999999999997</v>
      </c>
      <c r="I4">
        <v>69.132499999999993</v>
      </c>
      <c r="J4">
        <v>59.594999999999999</v>
      </c>
      <c r="K4">
        <v>51.02000000000001</v>
      </c>
      <c r="L4">
        <v>43.16</v>
      </c>
      <c r="M4">
        <v>39.905000000000001</v>
      </c>
      <c r="N4">
        <v>38.182499999999997</v>
      </c>
    </row>
    <row r="5" spans="1:14" x14ac:dyDescent="0.35">
      <c r="A5" s="5" t="s">
        <v>5</v>
      </c>
      <c r="B5" s="5">
        <v>4</v>
      </c>
      <c r="C5">
        <v>54.759166666666658</v>
      </c>
      <c r="D5">
        <v>47.852499999999992</v>
      </c>
      <c r="E5">
        <v>41.65</v>
      </c>
      <c r="F5">
        <v>42.997499999999995</v>
      </c>
      <c r="G5">
        <v>52.849999999999994</v>
      </c>
      <c r="H5">
        <v>64.18249999999999</v>
      </c>
      <c r="I5">
        <v>71.959999999999994</v>
      </c>
      <c r="J5">
        <v>62.422499999999992</v>
      </c>
      <c r="K5">
        <v>53.847500000000004</v>
      </c>
      <c r="L5">
        <v>45.98749999999999</v>
      </c>
      <c r="M5">
        <v>42.732499999999995</v>
      </c>
      <c r="N5">
        <v>41.009999999999991</v>
      </c>
    </row>
    <row r="6" spans="1:14" x14ac:dyDescent="0.35">
      <c r="A6" s="5" t="s">
        <v>6</v>
      </c>
      <c r="B6" s="5">
        <v>5</v>
      </c>
      <c r="C6">
        <v>50.219166666666659</v>
      </c>
      <c r="D6">
        <v>43.312499999999993</v>
      </c>
      <c r="E6">
        <v>37.11</v>
      </c>
      <c r="F6">
        <v>38.457499999999996</v>
      </c>
      <c r="G6">
        <v>48.309999999999995</v>
      </c>
      <c r="H6">
        <v>59.642499999999991</v>
      </c>
      <c r="I6">
        <v>67.419999999999987</v>
      </c>
      <c r="J6">
        <v>57.882499999999993</v>
      </c>
      <c r="K6">
        <v>49.307500000000005</v>
      </c>
      <c r="L6">
        <v>41.447499999999991</v>
      </c>
      <c r="M6">
        <v>38.192499999999995</v>
      </c>
      <c r="N6">
        <v>36.469999999999992</v>
      </c>
    </row>
    <row r="7" spans="1:14" x14ac:dyDescent="0.35">
      <c r="A7" s="5" t="s">
        <v>7</v>
      </c>
      <c r="B7" s="5">
        <v>6</v>
      </c>
      <c r="C7">
        <v>68.029166666666669</v>
      </c>
      <c r="D7">
        <v>61.122499999999995</v>
      </c>
      <c r="E7">
        <v>54.92</v>
      </c>
      <c r="F7">
        <v>56.267499999999998</v>
      </c>
      <c r="G7">
        <v>66.12</v>
      </c>
      <c r="H7">
        <v>77.452500000000001</v>
      </c>
      <c r="I7">
        <v>85.23</v>
      </c>
      <c r="J7">
        <v>75.692499999999995</v>
      </c>
      <c r="K7">
        <v>67.117500000000007</v>
      </c>
      <c r="L7">
        <v>59.2575</v>
      </c>
      <c r="M7">
        <v>56.002500000000005</v>
      </c>
      <c r="N7">
        <v>54.28</v>
      </c>
    </row>
    <row r="8" spans="1:14" x14ac:dyDescent="0.35">
      <c r="A8" s="5" t="s">
        <v>8</v>
      </c>
      <c r="B8" s="5">
        <v>7</v>
      </c>
      <c r="C8">
        <v>47.379166666666663</v>
      </c>
      <c r="D8">
        <v>40.472499999999997</v>
      </c>
      <c r="E8">
        <v>34.270000000000003</v>
      </c>
      <c r="F8">
        <v>35.6175</v>
      </c>
      <c r="G8">
        <v>45.47</v>
      </c>
      <c r="H8">
        <v>56.802499999999995</v>
      </c>
      <c r="I8">
        <v>64.58</v>
      </c>
      <c r="J8">
        <v>55.042499999999997</v>
      </c>
      <c r="K8">
        <v>46.467500000000008</v>
      </c>
      <c r="L8">
        <v>38.607499999999995</v>
      </c>
      <c r="M8">
        <v>35.352499999999999</v>
      </c>
      <c r="N8">
        <v>33.629999999999995</v>
      </c>
    </row>
    <row r="9" spans="1:14" x14ac:dyDescent="0.35">
      <c r="A9" s="5" t="s">
        <v>9</v>
      </c>
      <c r="B9" s="5">
        <v>8</v>
      </c>
      <c r="C9">
        <v>58.089166666666664</v>
      </c>
      <c r="D9">
        <v>51.182499999999997</v>
      </c>
      <c r="E9">
        <v>44.980000000000004</v>
      </c>
      <c r="F9">
        <v>46.327500000000001</v>
      </c>
      <c r="G9">
        <v>56.18</v>
      </c>
      <c r="H9">
        <v>67.512499999999989</v>
      </c>
      <c r="I9">
        <v>75.289999999999992</v>
      </c>
      <c r="J9">
        <v>65.752499999999998</v>
      </c>
      <c r="K9">
        <v>57.177500000000009</v>
      </c>
      <c r="L9">
        <v>49.317499999999995</v>
      </c>
      <c r="M9">
        <v>46.0625</v>
      </c>
      <c r="N9">
        <v>44.339999999999996</v>
      </c>
    </row>
    <row r="10" spans="1:14" x14ac:dyDescent="0.35">
      <c r="A10" s="5" t="s">
        <v>10</v>
      </c>
      <c r="B10" s="5">
        <v>9</v>
      </c>
      <c r="C10">
        <v>39.619166666666665</v>
      </c>
      <c r="D10">
        <v>32.712499999999999</v>
      </c>
      <c r="E10">
        <v>26.510000000000005</v>
      </c>
      <c r="F10">
        <v>27.857500000000002</v>
      </c>
      <c r="G10">
        <v>37.71</v>
      </c>
      <c r="H10">
        <v>49.042499999999997</v>
      </c>
      <c r="I10">
        <v>56.82</v>
      </c>
      <c r="J10">
        <v>47.282499999999999</v>
      </c>
      <c r="K10">
        <v>38.70750000000001</v>
      </c>
      <c r="L10">
        <v>30.847499999999997</v>
      </c>
      <c r="M10">
        <v>27.592500000000001</v>
      </c>
      <c r="N10">
        <v>25.869999999999997</v>
      </c>
    </row>
    <row r="11" spans="1:14" x14ac:dyDescent="0.35">
      <c r="A11" s="5" t="s">
        <v>11</v>
      </c>
      <c r="B11" s="5">
        <v>10</v>
      </c>
      <c r="C11">
        <v>71.909166666666664</v>
      </c>
      <c r="D11">
        <v>65.002499999999998</v>
      </c>
      <c r="E11">
        <v>58.800000000000004</v>
      </c>
      <c r="F11">
        <v>60.147500000000008</v>
      </c>
      <c r="G11">
        <v>70</v>
      </c>
      <c r="H11">
        <v>81.332499999999996</v>
      </c>
      <c r="I11">
        <v>89.11</v>
      </c>
      <c r="J11">
        <v>79.572499999999991</v>
      </c>
      <c r="K11">
        <v>70.997500000000002</v>
      </c>
      <c r="L11">
        <v>63.137499999999996</v>
      </c>
      <c r="M11">
        <v>59.8825</v>
      </c>
      <c r="N11">
        <v>58.16</v>
      </c>
    </row>
    <row r="12" spans="1:14" x14ac:dyDescent="0.35">
      <c r="A12" s="5" t="s">
        <v>12</v>
      </c>
      <c r="B12" s="5">
        <v>11</v>
      </c>
      <c r="C12">
        <v>50.769166666666663</v>
      </c>
      <c r="D12">
        <v>43.862499999999997</v>
      </c>
      <c r="E12">
        <v>37.660000000000004</v>
      </c>
      <c r="F12">
        <v>39.0075</v>
      </c>
      <c r="G12">
        <v>48.86</v>
      </c>
      <c r="H12">
        <v>60.192499999999995</v>
      </c>
      <c r="I12">
        <v>67.97</v>
      </c>
      <c r="J12">
        <v>58.432499999999997</v>
      </c>
      <c r="K12">
        <v>49.857500000000009</v>
      </c>
      <c r="L12">
        <v>41.997499999999995</v>
      </c>
      <c r="M12">
        <v>38.7425</v>
      </c>
      <c r="N12">
        <v>37.019999999999996</v>
      </c>
    </row>
    <row r="13" spans="1:14" x14ac:dyDescent="0.35">
      <c r="A13" s="5" t="s">
        <v>13</v>
      </c>
      <c r="B13" s="5">
        <v>12</v>
      </c>
      <c r="C13">
        <v>70.906666666666666</v>
      </c>
      <c r="D13">
        <v>64</v>
      </c>
      <c r="E13">
        <v>57.797500000000007</v>
      </c>
      <c r="F13">
        <v>59.14500000000001</v>
      </c>
      <c r="G13">
        <v>68.997500000000002</v>
      </c>
      <c r="H13">
        <v>80.33</v>
      </c>
      <c r="I13">
        <v>88.107500000000002</v>
      </c>
      <c r="J13">
        <v>78.569999999999993</v>
      </c>
      <c r="K13">
        <v>69.995000000000005</v>
      </c>
      <c r="L13">
        <v>62.134999999999998</v>
      </c>
      <c r="M13">
        <v>58.88</v>
      </c>
      <c r="N13">
        <v>57.157499999999999</v>
      </c>
    </row>
    <row r="14" spans="1:14" x14ac:dyDescent="0.35">
      <c r="A14" s="5" t="s">
        <v>14</v>
      </c>
      <c r="B14" s="5">
        <v>13</v>
      </c>
      <c r="C14">
        <v>58.276666666666671</v>
      </c>
      <c r="D14">
        <v>51.370000000000005</v>
      </c>
      <c r="E14">
        <v>45.167500000000011</v>
      </c>
      <c r="F14">
        <v>46.515000000000008</v>
      </c>
      <c r="G14">
        <v>56.367500000000007</v>
      </c>
      <c r="H14">
        <v>67.7</v>
      </c>
      <c r="I14">
        <v>75.477500000000006</v>
      </c>
      <c r="J14">
        <v>65.94</v>
      </c>
      <c r="K14">
        <v>57.365000000000016</v>
      </c>
      <c r="L14">
        <v>49.505000000000003</v>
      </c>
      <c r="M14">
        <v>46.250000000000007</v>
      </c>
      <c r="N14">
        <v>44.527500000000003</v>
      </c>
    </row>
    <row r="15" spans="1:14" x14ac:dyDescent="0.35">
      <c r="A15" s="5" t="s">
        <v>15</v>
      </c>
      <c r="B15" s="5">
        <v>14</v>
      </c>
      <c r="C15">
        <v>50.626666666666665</v>
      </c>
      <c r="D15">
        <v>43.72</v>
      </c>
      <c r="E15">
        <v>37.517500000000005</v>
      </c>
      <c r="F15">
        <v>38.865000000000002</v>
      </c>
      <c r="G15">
        <v>48.717500000000001</v>
      </c>
      <c r="H15">
        <v>60.05</v>
      </c>
      <c r="I15">
        <v>67.827500000000001</v>
      </c>
      <c r="J15">
        <v>58.29</v>
      </c>
      <c r="K15">
        <v>49.715000000000011</v>
      </c>
      <c r="L15">
        <v>41.854999999999997</v>
      </c>
      <c r="M15">
        <v>38.6</v>
      </c>
      <c r="N15">
        <v>36.877499999999998</v>
      </c>
    </row>
    <row r="16" spans="1:14" x14ac:dyDescent="0.35">
      <c r="A16" s="5" t="s">
        <v>16</v>
      </c>
      <c r="B16" s="5">
        <v>15</v>
      </c>
      <c r="C16">
        <v>40.576666666666668</v>
      </c>
      <c r="D16">
        <v>33.67</v>
      </c>
      <c r="E16">
        <v>27.467500000000008</v>
      </c>
      <c r="F16">
        <v>28.815000000000005</v>
      </c>
      <c r="G16">
        <v>38.667500000000004</v>
      </c>
      <c r="H16">
        <v>50</v>
      </c>
      <c r="I16">
        <v>57.777500000000003</v>
      </c>
      <c r="J16">
        <v>48.24</v>
      </c>
      <c r="K16">
        <v>39.665000000000013</v>
      </c>
      <c r="L16">
        <v>31.805</v>
      </c>
      <c r="M16">
        <v>28.550000000000004</v>
      </c>
      <c r="N16">
        <v>26.827500000000001</v>
      </c>
    </row>
    <row r="17" spans="1:14" x14ac:dyDescent="0.35">
      <c r="A17" s="5" t="s">
        <v>17</v>
      </c>
      <c r="B17" s="5">
        <v>16</v>
      </c>
      <c r="C17">
        <v>60.519166666666671</v>
      </c>
      <c r="D17">
        <v>53.612499999999997</v>
      </c>
      <c r="E17">
        <v>47.410000000000004</v>
      </c>
      <c r="F17">
        <v>48.7575</v>
      </c>
      <c r="G17">
        <v>58.61</v>
      </c>
      <c r="H17">
        <v>69.942499999999995</v>
      </c>
      <c r="I17">
        <v>77.72</v>
      </c>
      <c r="J17">
        <v>68.182500000000005</v>
      </c>
      <c r="K17">
        <v>59.607500000000009</v>
      </c>
      <c r="L17">
        <v>51.747500000000002</v>
      </c>
      <c r="M17">
        <v>48.4925</v>
      </c>
      <c r="N17">
        <v>46.77</v>
      </c>
    </row>
    <row r="18" spans="1:14" x14ac:dyDescent="0.35">
      <c r="A18" s="5" t="s">
        <v>18</v>
      </c>
      <c r="B18" s="5">
        <v>17</v>
      </c>
      <c r="C18">
        <v>62.129166666666656</v>
      </c>
      <c r="D18">
        <v>55.222499999999997</v>
      </c>
      <c r="E18">
        <v>49.02</v>
      </c>
      <c r="F18">
        <v>50.3675</v>
      </c>
      <c r="G18">
        <v>60.22</v>
      </c>
      <c r="H18">
        <v>71.552499999999995</v>
      </c>
      <c r="I18">
        <v>79.33</v>
      </c>
      <c r="J18">
        <v>69.79249999999999</v>
      </c>
      <c r="K18">
        <v>61.217500000000008</v>
      </c>
      <c r="L18">
        <v>53.357499999999987</v>
      </c>
      <c r="M18">
        <v>50.102499999999999</v>
      </c>
      <c r="N18">
        <v>48.379999999999988</v>
      </c>
    </row>
    <row r="19" spans="1:14" x14ac:dyDescent="0.35">
      <c r="A19" s="5" t="s">
        <v>19</v>
      </c>
      <c r="B19" s="5">
        <v>18</v>
      </c>
      <c r="C19">
        <v>36.069166666666661</v>
      </c>
      <c r="D19">
        <v>29.162499999999994</v>
      </c>
      <c r="E19">
        <v>22.96</v>
      </c>
      <c r="F19">
        <v>24.307499999999997</v>
      </c>
      <c r="G19">
        <v>34.159999999999997</v>
      </c>
      <c r="H19">
        <v>45.492499999999993</v>
      </c>
      <c r="I19">
        <v>53.269999999999996</v>
      </c>
      <c r="J19">
        <v>43.732499999999995</v>
      </c>
      <c r="K19">
        <v>35.157500000000006</v>
      </c>
      <c r="L19">
        <v>27.297499999999992</v>
      </c>
      <c r="M19">
        <v>24.042499999999997</v>
      </c>
      <c r="N19">
        <v>22.319999999999993</v>
      </c>
    </row>
    <row r="20" spans="1:14" x14ac:dyDescent="0.35">
      <c r="A20" s="5" t="s">
        <v>20</v>
      </c>
      <c r="B20" s="5">
        <v>19</v>
      </c>
      <c r="C20">
        <v>61.669166666666648</v>
      </c>
      <c r="D20">
        <v>54.762500000000003</v>
      </c>
      <c r="E20">
        <v>48.560000000000009</v>
      </c>
      <c r="F20">
        <v>49.907500000000006</v>
      </c>
      <c r="G20">
        <v>59.760000000000005</v>
      </c>
      <c r="H20">
        <v>71.092500000000001</v>
      </c>
      <c r="I20">
        <v>78.87</v>
      </c>
      <c r="J20">
        <v>69.332499999999982</v>
      </c>
      <c r="K20">
        <v>60.7575</v>
      </c>
      <c r="L20">
        <v>52.89749999999998</v>
      </c>
      <c r="M20">
        <v>49.642499999999991</v>
      </c>
      <c r="N20">
        <v>47.91999999999998</v>
      </c>
    </row>
    <row r="21" spans="1:14" x14ac:dyDescent="0.35">
      <c r="A21" s="5" t="s">
        <v>21</v>
      </c>
      <c r="B21" s="5">
        <v>20</v>
      </c>
      <c r="C21">
        <v>45.771666666666654</v>
      </c>
      <c r="D21">
        <v>38.864999999999988</v>
      </c>
      <c r="E21">
        <v>32.662499999999994</v>
      </c>
      <c r="F21">
        <v>34.009999999999991</v>
      </c>
      <c r="G21">
        <v>43.86249999999999</v>
      </c>
      <c r="H21">
        <v>55.194999999999986</v>
      </c>
      <c r="I21">
        <v>62.972499999999989</v>
      </c>
      <c r="J21">
        <v>53.434999999999988</v>
      </c>
      <c r="K21">
        <v>44.86</v>
      </c>
      <c r="L21">
        <v>36.999999999999986</v>
      </c>
      <c r="M21">
        <v>33.74499999999999</v>
      </c>
      <c r="N21">
        <v>32.022499999999987</v>
      </c>
    </row>
    <row r="22" spans="1:14" x14ac:dyDescent="0.35">
      <c r="A22" s="5" t="s">
        <v>22</v>
      </c>
      <c r="B22" s="5">
        <v>21</v>
      </c>
      <c r="C22">
        <v>73.211666666666673</v>
      </c>
      <c r="D22">
        <v>66.304999999999978</v>
      </c>
      <c r="E22">
        <v>60.102499999999999</v>
      </c>
      <c r="F22">
        <v>61.449999999999989</v>
      </c>
      <c r="G22">
        <v>71.302499999999995</v>
      </c>
      <c r="H22">
        <v>82.634999999999991</v>
      </c>
      <c r="I22">
        <v>90.412499999999994</v>
      </c>
      <c r="J22">
        <v>80.875</v>
      </c>
      <c r="K22">
        <v>72.3</v>
      </c>
      <c r="L22">
        <v>64.44</v>
      </c>
      <c r="M22">
        <v>61.184999999999995</v>
      </c>
      <c r="N22">
        <v>59.462500000000006</v>
      </c>
    </row>
    <row r="23" spans="1:14" x14ac:dyDescent="0.35">
      <c r="A23" s="5" t="s">
        <v>23</v>
      </c>
      <c r="B23" s="5">
        <v>22</v>
      </c>
      <c r="C23">
        <v>26.971666666666657</v>
      </c>
      <c r="D23">
        <v>20.064999999999991</v>
      </c>
      <c r="E23">
        <v>13.862499999999997</v>
      </c>
      <c r="F23">
        <v>15.209999999999994</v>
      </c>
      <c r="G23">
        <v>25.062499999999993</v>
      </c>
      <c r="H23">
        <v>36.394999999999989</v>
      </c>
      <c r="I23">
        <v>44.172499999999992</v>
      </c>
      <c r="J23">
        <v>34.634999999999991</v>
      </c>
      <c r="K23">
        <v>26.06</v>
      </c>
      <c r="L23">
        <v>18.199999999999989</v>
      </c>
      <c r="M23">
        <v>14.944999999999993</v>
      </c>
      <c r="N23">
        <v>13.222499999999989</v>
      </c>
    </row>
    <row r="24" spans="1:14" x14ac:dyDescent="0.35">
      <c r="A24" s="5" t="s">
        <v>24</v>
      </c>
      <c r="B24" s="5">
        <v>23</v>
      </c>
      <c r="C24">
        <v>74.431666666666672</v>
      </c>
      <c r="D24">
        <v>67.524999999999977</v>
      </c>
      <c r="E24">
        <v>61.322499999999998</v>
      </c>
      <c r="F24">
        <v>62.669999999999987</v>
      </c>
      <c r="G24">
        <v>72.522499999999994</v>
      </c>
      <c r="H24">
        <v>83.85499999999999</v>
      </c>
      <c r="I24">
        <v>91.632499999999993</v>
      </c>
      <c r="J24">
        <v>82.094999999999999</v>
      </c>
      <c r="K24">
        <v>73.52</v>
      </c>
      <c r="L24">
        <v>65.66</v>
      </c>
      <c r="M24">
        <v>62.404999999999994</v>
      </c>
      <c r="N24">
        <v>60.682500000000005</v>
      </c>
    </row>
    <row r="25" spans="1:14" x14ac:dyDescent="0.35">
      <c r="A25" s="5" t="s">
        <v>25</v>
      </c>
      <c r="B25" s="5">
        <v>24</v>
      </c>
      <c r="C25">
        <v>73.166666666666657</v>
      </c>
      <c r="D25">
        <v>66.259999999999991</v>
      </c>
      <c r="E25">
        <v>60.057499999999997</v>
      </c>
      <c r="F25">
        <v>61.405000000000001</v>
      </c>
      <c r="G25">
        <v>71.257499999999993</v>
      </c>
      <c r="H25">
        <v>82.589999999999989</v>
      </c>
      <c r="I25">
        <v>90.367499999999993</v>
      </c>
      <c r="J25">
        <v>80.83</v>
      </c>
      <c r="K25">
        <v>72.254999999999995</v>
      </c>
      <c r="L25">
        <v>64.394999999999982</v>
      </c>
      <c r="M25">
        <v>61.14</v>
      </c>
      <c r="N25">
        <v>59.41749999999999</v>
      </c>
    </row>
    <row r="26" spans="1:14" x14ac:dyDescent="0.35">
      <c r="A26" s="5" t="s">
        <v>26</v>
      </c>
      <c r="B26" s="5">
        <v>25</v>
      </c>
      <c r="C26">
        <v>69.446666666666658</v>
      </c>
      <c r="D26">
        <v>62.54</v>
      </c>
      <c r="E26">
        <v>56.337499999999999</v>
      </c>
      <c r="F26">
        <v>57.685000000000002</v>
      </c>
      <c r="G26">
        <v>67.537499999999994</v>
      </c>
      <c r="H26">
        <v>78.86999999999999</v>
      </c>
      <c r="I26">
        <v>86.647499999999994</v>
      </c>
      <c r="J26">
        <v>77.11</v>
      </c>
      <c r="K26">
        <v>68.534999999999997</v>
      </c>
      <c r="L26">
        <v>60.67499999999999</v>
      </c>
      <c r="M26">
        <v>57.42</v>
      </c>
      <c r="N26">
        <v>55.697499999999991</v>
      </c>
    </row>
    <row r="27" spans="1:14" x14ac:dyDescent="0.35">
      <c r="A27" s="5" t="s">
        <v>27</v>
      </c>
      <c r="B27" s="5">
        <v>26</v>
      </c>
      <c r="C27">
        <v>40.316666666666663</v>
      </c>
      <c r="D27">
        <v>33.409999999999997</v>
      </c>
      <c r="E27">
        <v>27.207500000000003</v>
      </c>
      <c r="F27">
        <v>28.555</v>
      </c>
      <c r="G27">
        <v>38.407499999999999</v>
      </c>
      <c r="H27">
        <v>49.739999999999995</v>
      </c>
      <c r="I27">
        <v>57.517499999999998</v>
      </c>
      <c r="J27">
        <v>47.98</v>
      </c>
      <c r="K27">
        <v>39.405000000000008</v>
      </c>
      <c r="L27">
        <v>31.544999999999995</v>
      </c>
      <c r="M27">
        <v>28.29</v>
      </c>
      <c r="N27">
        <v>26.567499999999995</v>
      </c>
    </row>
    <row r="28" spans="1:14" x14ac:dyDescent="0.35">
      <c r="A28" s="5" t="s">
        <v>28</v>
      </c>
      <c r="B28" s="5">
        <v>27</v>
      </c>
      <c r="C28">
        <v>37.456666666666663</v>
      </c>
      <c r="D28">
        <v>30.549999999999997</v>
      </c>
      <c r="E28">
        <v>24.347500000000004</v>
      </c>
      <c r="F28">
        <v>25.695</v>
      </c>
      <c r="G28">
        <v>35.547499999999999</v>
      </c>
      <c r="H28">
        <v>46.879999999999995</v>
      </c>
      <c r="I28">
        <v>54.657499999999999</v>
      </c>
      <c r="J28">
        <v>45.12</v>
      </c>
      <c r="K28">
        <v>36.545000000000009</v>
      </c>
      <c r="L28">
        <v>28.684999999999995</v>
      </c>
      <c r="M28">
        <v>25.43</v>
      </c>
      <c r="N28">
        <v>23.707499999999996</v>
      </c>
    </row>
    <row r="29" spans="1:14" x14ac:dyDescent="0.35">
      <c r="A29" s="5" t="s">
        <v>29</v>
      </c>
      <c r="B29" s="5">
        <v>28</v>
      </c>
      <c r="C29">
        <v>34.946666666666665</v>
      </c>
      <c r="D29">
        <v>28.04</v>
      </c>
      <c r="E29">
        <v>21.837500000000006</v>
      </c>
      <c r="F29">
        <v>23.185000000000002</v>
      </c>
      <c r="G29">
        <v>33.037500000000001</v>
      </c>
      <c r="H29">
        <v>44.37</v>
      </c>
      <c r="I29">
        <v>52.147500000000001</v>
      </c>
      <c r="J29">
        <v>42.61</v>
      </c>
      <c r="K29">
        <v>34.035000000000011</v>
      </c>
      <c r="L29">
        <v>26.174999999999997</v>
      </c>
      <c r="M29">
        <v>22.92</v>
      </c>
      <c r="N29">
        <v>21.197499999999998</v>
      </c>
    </row>
    <row r="30" spans="1:14" x14ac:dyDescent="0.35">
      <c r="A30" s="5" t="s">
        <v>30</v>
      </c>
      <c r="B30" s="5">
        <v>29</v>
      </c>
      <c r="C30">
        <v>80.74666666666667</v>
      </c>
      <c r="D30">
        <v>73.84</v>
      </c>
      <c r="E30">
        <v>67.637500000000017</v>
      </c>
      <c r="F30">
        <v>68.985000000000014</v>
      </c>
      <c r="G30">
        <v>78.837500000000006</v>
      </c>
      <c r="H30">
        <v>90.17</v>
      </c>
      <c r="I30">
        <v>97.947500000000005</v>
      </c>
      <c r="J30">
        <v>88.41</v>
      </c>
      <c r="K30">
        <v>79.835000000000008</v>
      </c>
      <c r="L30">
        <v>71.974999999999994</v>
      </c>
      <c r="M30">
        <v>68.72</v>
      </c>
      <c r="N30">
        <v>66.997500000000002</v>
      </c>
    </row>
    <row r="31" spans="1:14" x14ac:dyDescent="0.35">
      <c r="A31" s="5" t="s">
        <v>31</v>
      </c>
      <c r="B31" s="5">
        <v>30</v>
      </c>
      <c r="C31">
        <v>51.086666666666666</v>
      </c>
      <c r="D31">
        <v>44.18</v>
      </c>
      <c r="E31">
        <v>37.977500000000006</v>
      </c>
      <c r="F31">
        <v>39.325000000000003</v>
      </c>
      <c r="G31">
        <v>49.177500000000002</v>
      </c>
      <c r="H31">
        <v>60.51</v>
      </c>
      <c r="I31">
        <v>68.287499999999994</v>
      </c>
      <c r="J31">
        <v>58.75</v>
      </c>
      <c r="K31">
        <v>50.175000000000011</v>
      </c>
      <c r="L31">
        <v>42.314999999999998</v>
      </c>
      <c r="M31">
        <v>39.06</v>
      </c>
      <c r="N31">
        <v>37.337499999999999</v>
      </c>
    </row>
    <row r="32" spans="1:14" x14ac:dyDescent="0.35">
      <c r="A32" s="5" t="s">
        <v>32</v>
      </c>
      <c r="B32" s="5">
        <v>31</v>
      </c>
      <c r="C32">
        <v>53.606666666666669</v>
      </c>
      <c r="D32">
        <v>46.7</v>
      </c>
      <c r="E32">
        <v>40.497500000000009</v>
      </c>
      <c r="F32">
        <v>41.845000000000006</v>
      </c>
      <c r="G32">
        <v>51.697500000000005</v>
      </c>
      <c r="H32">
        <v>63.03</v>
      </c>
      <c r="I32">
        <v>70.807500000000005</v>
      </c>
      <c r="J32">
        <v>61.27</v>
      </c>
      <c r="K32">
        <v>52.695000000000014</v>
      </c>
      <c r="L32">
        <v>44.835000000000001</v>
      </c>
      <c r="M32">
        <v>41.580000000000005</v>
      </c>
      <c r="N32">
        <v>39.857500000000002</v>
      </c>
    </row>
    <row r="33" spans="1:14" x14ac:dyDescent="0.35">
      <c r="A33" s="5" t="s">
        <v>33</v>
      </c>
      <c r="B33" s="5">
        <v>32</v>
      </c>
      <c r="C33">
        <v>32.451666666666668</v>
      </c>
      <c r="D33">
        <v>25.545000000000002</v>
      </c>
      <c r="E33">
        <v>19.342500000000008</v>
      </c>
      <c r="F33">
        <v>20.690000000000005</v>
      </c>
      <c r="G33">
        <v>30.542500000000004</v>
      </c>
      <c r="H33">
        <v>41.875</v>
      </c>
      <c r="I33">
        <v>49.652500000000003</v>
      </c>
      <c r="J33">
        <v>40.115000000000002</v>
      </c>
      <c r="K33">
        <v>31.54000000000001</v>
      </c>
      <c r="L33">
        <v>23.68</v>
      </c>
      <c r="M33">
        <v>20.425000000000004</v>
      </c>
      <c r="N33">
        <v>18.702500000000001</v>
      </c>
    </row>
    <row r="34" spans="1:14" x14ac:dyDescent="0.35">
      <c r="A34" s="5" t="s">
        <v>34</v>
      </c>
      <c r="B34" s="5">
        <v>33</v>
      </c>
      <c r="C34">
        <v>60.481666666666669</v>
      </c>
      <c r="D34">
        <v>53.575000000000003</v>
      </c>
      <c r="E34">
        <v>47.372500000000009</v>
      </c>
      <c r="F34">
        <v>48.720000000000006</v>
      </c>
      <c r="G34">
        <v>58.572500000000005</v>
      </c>
      <c r="H34">
        <v>69.905000000000001</v>
      </c>
      <c r="I34">
        <v>77.682500000000005</v>
      </c>
      <c r="J34">
        <v>68.14500000000001</v>
      </c>
      <c r="K34">
        <v>59.570000000000022</v>
      </c>
      <c r="L34">
        <v>51.71</v>
      </c>
      <c r="M34">
        <v>48.455000000000013</v>
      </c>
      <c r="N34">
        <v>46.732500000000002</v>
      </c>
    </row>
    <row r="35" spans="1:14" x14ac:dyDescent="0.35">
      <c r="A35" s="5" t="s">
        <v>35</v>
      </c>
      <c r="B35" s="5">
        <v>34</v>
      </c>
      <c r="C35">
        <v>43.12166666666667</v>
      </c>
      <c r="D35">
        <v>36.215000000000003</v>
      </c>
      <c r="E35">
        <v>30.01250000000001</v>
      </c>
      <c r="F35">
        <v>31.360000000000007</v>
      </c>
      <c r="G35">
        <v>41.212500000000006</v>
      </c>
      <c r="H35">
        <v>52.545000000000002</v>
      </c>
      <c r="I35">
        <v>60.322500000000005</v>
      </c>
      <c r="J35">
        <v>50.785000000000004</v>
      </c>
      <c r="K35">
        <v>42.210000000000015</v>
      </c>
      <c r="L35">
        <v>34.35</v>
      </c>
      <c r="M35">
        <v>31.095000000000006</v>
      </c>
      <c r="N35">
        <v>29.372500000000002</v>
      </c>
    </row>
    <row r="36" spans="1:14" x14ac:dyDescent="0.35">
      <c r="A36" s="5" t="s">
        <v>36</v>
      </c>
      <c r="B36" s="5">
        <v>35</v>
      </c>
      <c r="C36">
        <v>84.331666666666663</v>
      </c>
      <c r="D36">
        <v>77.425000000000011</v>
      </c>
      <c r="E36">
        <v>71.222500000000025</v>
      </c>
      <c r="F36">
        <v>72.570000000000022</v>
      </c>
      <c r="G36">
        <v>82.422500000000014</v>
      </c>
      <c r="H36">
        <v>93.75500000000001</v>
      </c>
      <c r="I36">
        <v>101.53250000000001</v>
      </c>
      <c r="J36">
        <v>91.995000000000005</v>
      </c>
      <c r="K36">
        <v>83.420000000000016</v>
      </c>
      <c r="L36">
        <v>75.559999999999988</v>
      </c>
      <c r="M36">
        <v>72.305000000000007</v>
      </c>
      <c r="N36">
        <v>70.582499999999996</v>
      </c>
    </row>
    <row r="37" spans="1:14" x14ac:dyDescent="0.35">
      <c r="A37" s="5" t="s">
        <v>37</v>
      </c>
      <c r="B37" s="5">
        <v>36</v>
      </c>
      <c r="C37">
        <v>56.80916666666667</v>
      </c>
      <c r="D37">
        <v>49.902500000000003</v>
      </c>
      <c r="E37">
        <v>43.70000000000001</v>
      </c>
      <c r="F37">
        <v>45.047500000000007</v>
      </c>
      <c r="G37">
        <v>54.900000000000006</v>
      </c>
      <c r="H37">
        <v>66.232500000000002</v>
      </c>
      <c r="I37">
        <v>74.010000000000005</v>
      </c>
      <c r="J37">
        <v>64.472499999999997</v>
      </c>
      <c r="K37">
        <v>55.897500000000015</v>
      </c>
      <c r="L37">
        <v>48.037500000000001</v>
      </c>
      <c r="M37">
        <v>44.782500000000006</v>
      </c>
      <c r="N37">
        <v>43.06</v>
      </c>
    </row>
    <row r="38" spans="1:14" x14ac:dyDescent="0.35">
      <c r="A38" s="5" t="s">
        <v>38</v>
      </c>
      <c r="B38" s="5">
        <v>37</v>
      </c>
      <c r="C38">
        <v>38.749166666666667</v>
      </c>
      <c r="D38">
        <v>31.842500000000001</v>
      </c>
      <c r="E38">
        <v>25.640000000000008</v>
      </c>
      <c r="F38">
        <v>26.987500000000004</v>
      </c>
      <c r="G38">
        <v>36.840000000000003</v>
      </c>
      <c r="H38">
        <v>48.172499999999999</v>
      </c>
      <c r="I38">
        <v>55.95</v>
      </c>
      <c r="J38">
        <v>46.412500000000001</v>
      </c>
      <c r="K38">
        <v>37.837500000000013</v>
      </c>
      <c r="L38">
        <v>29.977499999999999</v>
      </c>
      <c r="M38">
        <v>26.722500000000004</v>
      </c>
      <c r="N38">
        <v>25</v>
      </c>
    </row>
    <row r="39" spans="1:14" x14ac:dyDescent="0.35">
      <c r="A39" s="5" t="s">
        <v>39</v>
      </c>
      <c r="B39" s="5">
        <v>38</v>
      </c>
      <c r="C39">
        <v>42.54</v>
      </c>
      <c r="D39">
        <v>35.42</v>
      </c>
      <c r="E39">
        <v>29.22</v>
      </c>
      <c r="F39">
        <v>35.56</v>
      </c>
      <c r="G39">
        <v>40.42</v>
      </c>
      <c r="H39">
        <v>51.75</v>
      </c>
      <c r="I39">
        <v>59.53</v>
      </c>
      <c r="J39">
        <v>49.99</v>
      </c>
      <c r="K39">
        <v>41.1</v>
      </c>
      <c r="L39">
        <v>33.75</v>
      </c>
      <c r="M39">
        <v>30.3</v>
      </c>
      <c r="N39">
        <v>28.58</v>
      </c>
    </row>
    <row r="40" spans="1:14" x14ac:dyDescent="0.35">
      <c r="A40" s="5" t="s">
        <v>40</v>
      </c>
      <c r="B40" s="5">
        <v>39</v>
      </c>
      <c r="C40">
        <v>72.499166666666667</v>
      </c>
      <c r="D40">
        <v>65.592500000000001</v>
      </c>
      <c r="E40">
        <v>59.390000000000008</v>
      </c>
      <c r="F40">
        <v>60.737500000000011</v>
      </c>
      <c r="G40">
        <v>70.59</v>
      </c>
      <c r="H40">
        <v>81.922499999999999</v>
      </c>
      <c r="I40">
        <v>89.7</v>
      </c>
      <c r="J40">
        <v>80.162499999999994</v>
      </c>
      <c r="K40">
        <v>71.587500000000006</v>
      </c>
      <c r="L40">
        <v>63.727499999999999</v>
      </c>
      <c r="M40">
        <v>60.472499999999997</v>
      </c>
      <c r="N40">
        <v>58.75</v>
      </c>
    </row>
    <row r="41" spans="1:14" x14ac:dyDescent="0.35">
      <c r="A41" s="5" t="s">
        <v>41</v>
      </c>
      <c r="B41" s="5">
        <v>40</v>
      </c>
      <c r="C41">
        <v>79.27</v>
      </c>
      <c r="D41">
        <v>72.363333333333344</v>
      </c>
      <c r="E41">
        <v>66.160833333333358</v>
      </c>
      <c r="F41">
        <v>67.508333333333354</v>
      </c>
      <c r="G41">
        <v>77.360833333333346</v>
      </c>
      <c r="H41">
        <v>88.693333333333342</v>
      </c>
      <c r="I41">
        <v>96.470833333333346</v>
      </c>
      <c r="J41">
        <v>86.933333333333337</v>
      </c>
      <c r="K41">
        <v>78.358333333333348</v>
      </c>
      <c r="L41">
        <v>70.498333333333321</v>
      </c>
      <c r="M41">
        <v>67.243333333333339</v>
      </c>
      <c r="N41">
        <v>65.520833333333329</v>
      </c>
    </row>
    <row r="42" spans="1:14" x14ac:dyDescent="0.35">
      <c r="A42" s="5" t="s">
        <v>42</v>
      </c>
      <c r="B42" s="5">
        <v>41</v>
      </c>
      <c r="C42">
        <v>48.67</v>
      </c>
      <c r="D42">
        <v>37.76</v>
      </c>
      <c r="E42">
        <v>31.56</v>
      </c>
      <c r="F42">
        <v>22.908333333333339</v>
      </c>
      <c r="G42">
        <v>32.760833333333338</v>
      </c>
      <c r="H42">
        <v>60.7</v>
      </c>
      <c r="I42">
        <v>67.510000000000005</v>
      </c>
      <c r="J42">
        <v>53.87</v>
      </c>
      <c r="K42">
        <v>33.758333333333347</v>
      </c>
      <c r="L42">
        <v>25.898333333333333</v>
      </c>
      <c r="M42">
        <v>22.643333333333338</v>
      </c>
      <c r="N42">
        <v>20.920833333333334</v>
      </c>
    </row>
    <row r="43" spans="1:14" x14ac:dyDescent="0.35">
      <c r="A43" s="5" t="s">
        <v>43</v>
      </c>
      <c r="B43" s="5">
        <v>42</v>
      </c>
      <c r="C43">
        <v>51.35</v>
      </c>
      <c r="D43">
        <v>44.443333333333335</v>
      </c>
      <c r="E43">
        <v>38.240833333333342</v>
      </c>
      <c r="F43">
        <v>39.588333333333338</v>
      </c>
      <c r="G43">
        <v>49.440833333333337</v>
      </c>
      <c r="H43">
        <v>60.773333333333333</v>
      </c>
      <c r="I43">
        <v>68.550833333333344</v>
      </c>
      <c r="J43">
        <v>59.013333333333335</v>
      </c>
      <c r="K43">
        <v>50.438333333333347</v>
      </c>
      <c r="L43">
        <v>42.578333333333333</v>
      </c>
      <c r="M43">
        <v>39.323333333333338</v>
      </c>
      <c r="N43">
        <v>37.600833333333334</v>
      </c>
    </row>
    <row r="45" spans="1:14" x14ac:dyDescent="0.35">
      <c r="C45">
        <f>AVERAGE(C2:C43)</f>
        <v>55.482837301587288</v>
      </c>
      <c r="D45">
        <f t="shared" ref="D45:N45" si="0">AVERAGE(D2:D43)</f>
        <v>48.189861111111107</v>
      </c>
      <c r="E45">
        <f t="shared" si="0"/>
        <v>41.987480158730172</v>
      </c>
      <c r="F45">
        <f t="shared" si="0"/>
        <v>43.21577380952381</v>
      </c>
      <c r="G45">
        <f t="shared" si="0"/>
        <v>52.949404761904759</v>
      </c>
      <c r="H45">
        <f t="shared" si="0"/>
        <v>64.808551587301594</v>
      </c>
      <c r="I45">
        <f t="shared" si="0"/>
        <v>72.508134920634916</v>
      </c>
      <c r="J45">
        <f t="shared" si="0"/>
        <v>62.796527777777747</v>
      </c>
      <c r="K45">
        <f t="shared" si="0"/>
        <v>53.939345238095243</v>
      </c>
      <c r="L45">
        <f t="shared" si="0"/>
        <v>46.091488095238091</v>
      </c>
      <c r="M45">
        <f t="shared" si="0"/>
        <v>42.831845238095241</v>
      </c>
      <c r="N45">
        <f t="shared" si="0"/>
        <v>40.985297619047614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94882-B593-41C2-81A8-714E3C561DF0}">
  <dimension ref="A1:O128"/>
  <sheetViews>
    <sheetView topLeftCell="A79" workbookViewId="0">
      <selection activeCell="J91" sqref="J91"/>
    </sheetView>
  </sheetViews>
  <sheetFormatPr defaultRowHeight="14.5" x14ac:dyDescent="0.35"/>
  <cols>
    <col min="1" max="1" width="33" style="5" customWidth="1"/>
    <col min="2" max="2" width="11.453125" style="5" customWidth="1"/>
    <col min="3" max="3" width="14.08984375" style="4" customWidth="1"/>
    <col min="5" max="5" width="12" customWidth="1"/>
    <col min="6" max="6" width="12.08984375" customWidth="1"/>
    <col min="11" max="11" width="11.453125" customWidth="1"/>
    <col min="12" max="12" width="14.08984375" customWidth="1"/>
    <col min="13" max="13" width="12.26953125" customWidth="1"/>
    <col min="15" max="15" width="9.1796875" style="5"/>
  </cols>
  <sheetData>
    <row r="1" spans="1:15" s="5" customFormat="1" x14ac:dyDescent="0.35">
      <c r="A1" s="5" t="s">
        <v>0</v>
      </c>
      <c r="D1" s="5" t="s">
        <v>80</v>
      </c>
      <c r="E1" s="5" t="s">
        <v>81</v>
      </c>
      <c r="F1" s="5" t="s">
        <v>82</v>
      </c>
      <c r="G1" s="5" t="s">
        <v>83</v>
      </c>
      <c r="H1" s="5" t="s">
        <v>84</v>
      </c>
      <c r="I1" s="5" t="s">
        <v>85</v>
      </c>
      <c r="J1" s="5" t="s">
        <v>86</v>
      </c>
      <c r="K1" s="5" t="s">
        <v>87</v>
      </c>
      <c r="L1" s="5" t="s">
        <v>88</v>
      </c>
      <c r="M1" s="5" t="s">
        <v>89</v>
      </c>
      <c r="N1" s="5" t="s">
        <v>90</v>
      </c>
      <c r="O1" s="5" t="s">
        <v>91</v>
      </c>
    </row>
    <row r="2" spans="1:15" s="5" customFormat="1" x14ac:dyDescent="0.35">
      <c r="C2" s="4"/>
      <c r="D2" s="5">
        <v>0.5</v>
      </c>
      <c r="E2" s="5">
        <v>1</v>
      </c>
      <c r="F2" s="5">
        <v>1</v>
      </c>
      <c r="G2" s="5">
        <v>1</v>
      </c>
      <c r="H2" s="5">
        <v>1</v>
      </c>
      <c r="I2" s="5">
        <v>1.5</v>
      </c>
      <c r="J2" s="5">
        <v>4</v>
      </c>
      <c r="K2" s="5">
        <v>1.5</v>
      </c>
      <c r="L2" s="5">
        <v>5</v>
      </c>
      <c r="M2" s="5">
        <v>8</v>
      </c>
      <c r="N2" s="5">
        <v>8</v>
      </c>
    </row>
    <row r="4" spans="1:15" x14ac:dyDescent="0.35">
      <c r="A4" s="5" t="s">
        <v>2</v>
      </c>
      <c r="B4" s="5">
        <v>1</v>
      </c>
      <c r="C4" s="4" t="s">
        <v>92</v>
      </c>
      <c r="D4">
        <v>0</v>
      </c>
      <c r="E4">
        <v>63</v>
      </c>
      <c r="F4">
        <v>66</v>
      </c>
      <c r="G4">
        <v>5</v>
      </c>
      <c r="H4">
        <v>18</v>
      </c>
      <c r="I4">
        <v>7</v>
      </c>
      <c r="J4">
        <v>12</v>
      </c>
      <c r="K4">
        <v>0</v>
      </c>
      <c r="L4">
        <v>1</v>
      </c>
      <c r="M4">
        <v>0</v>
      </c>
      <c r="N4">
        <v>0</v>
      </c>
      <c r="O4" s="5">
        <f>D4+E4+F4+G4+H4+I4+J4+K4+L4+M4+N4</f>
        <v>172</v>
      </c>
    </row>
    <row r="5" spans="1:15" x14ac:dyDescent="0.35">
      <c r="C5" s="4" t="s">
        <v>93</v>
      </c>
      <c r="D5">
        <f>D4*$D$2*12</f>
        <v>0</v>
      </c>
      <c r="E5">
        <f>E4*$E$2*12</f>
        <v>756</v>
      </c>
      <c r="F5">
        <f>F4*$F$2*12</f>
        <v>792</v>
      </c>
      <c r="G5">
        <f>G4*$G$2*12</f>
        <v>60</v>
      </c>
      <c r="H5">
        <f>H4*$H$2*12</f>
        <v>216</v>
      </c>
      <c r="I5">
        <f>I4*$I$2*12</f>
        <v>126</v>
      </c>
      <c r="J5">
        <f>J4*$J$2*12</f>
        <v>576</v>
      </c>
      <c r="K5">
        <f>K4*$K$2*12</f>
        <v>0</v>
      </c>
      <c r="L5">
        <f>L4*$L$2*12</f>
        <v>60</v>
      </c>
      <c r="M5">
        <f>M4*$M$2*12</f>
        <v>0</v>
      </c>
      <c r="N5">
        <f>N4*$N$2*12</f>
        <v>0</v>
      </c>
      <c r="O5" s="5">
        <f>D5+E5+F5+G5+H5+I5+J5+K5+L5+M5+N5</f>
        <v>2586</v>
      </c>
    </row>
    <row r="7" spans="1:15" x14ac:dyDescent="0.35">
      <c r="A7" s="5" t="s">
        <v>3</v>
      </c>
      <c r="B7" s="5">
        <v>2</v>
      </c>
      <c r="C7" s="4" t="s">
        <v>92</v>
      </c>
      <c r="D7">
        <v>0</v>
      </c>
      <c r="E7">
        <v>21</v>
      </c>
      <c r="F7">
        <v>50</v>
      </c>
      <c r="G7">
        <v>13</v>
      </c>
      <c r="H7">
        <v>18</v>
      </c>
      <c r="I7">
        <v>12</v>
      </c>
      <c r="J7">
        <v>25</v>
      </c>
      <c r="K7">
        <v>14</v>
      </c>
      <c r="L7">
        <v>18</v>
      </c>
      <c r="M7">
        <v>24</v>
      </c>
      <c r="N7">
        <v>0</v>
      </c>
      <c r="O7" s="5">
        <f t="shared" ref="O7:O101" si="0">D7+E7+F7+G7+H7+I7+J7+K7+L7+M7+N7</f>
        <v>195</v>
      </c>
    </row>
    <row r="8" spans="1:15" x14ac:dyDescent="0.35">
      <c r="C8" s="4" t="s">
        <v>93</v>
      </c>
      <c r="D8">
        <f t="shared" ref="D8" si="1">D7*$D$2*12</f>
        <v>0</v>
      </c>
      <c r="E8">
        <f t="shared" ref="E8" si="2">E7*$E$2*12</f>
        <v>252</v>
      </c>
      <c r="F8">
        <f t="shared" ref="F8" si="3">F7*$F$2*12</f>
        <v>600</v>
      </c>
      <c r="G8">
        <f t="shared" ref="G8" si="4">G7*$G$2*12</f>
        <v>156</v>
      </c>
      <c r="H8">
        <f t="shared" ref="H8" si="5">H7*$H$2*12</f>
        <v>216</v>
      </c>
      <c r="I8">
        <f t="shared" ref="I8" si="6">I7*$I$2*12</f>
        <v>216</v>
      </c>
      <c r="J8">
        <f t="shared" ref="J8" si="7">J7*$J$2*12</f>
        <v>1200</v>
      </c>
      <c r="K8">
        <f t="shared" ref="K8" si="8">K7*$K$2*12</f>
        <v>252</v>
      </c>
      <c r="L8">
        <f t="shared" ref="L8" si="9">L7*$L$2*12</f>
        <v>1080</v>
      </c>
      <c r="M8">
        <f t="shared" ref="M8" si="10">M7*$M$2*12</f>
        <v>2304</v>
      </c>
      <c r="N8">
        <f t="shared" ref="N8" si="11">N7*$N$2*12</f>
        <v>0</v>
      </c>
      <c r="O8" s="5">
        <f t="shared" si="0"/>
        <v>6276</v>
      </c>
    </row>
    <row r="10" spans="1:15" x14ac:dyDescent="0.35">
      <c r="A10" s="5" t="s">
        <v>4</v>
      </c>
      <c r="B10" s="5">
        <v>3</v>
      </c>
      <c r="C10" s="4" t="s">
        <v>92</v>
      </c>
      <c r="D10">
        <v>1</v>
      </c>
      <c r="E10">
        <v>29</v>
      </c>
      <c r="F10">
        <v>55</v>
      </c>
      <c r="G10">
        <v>4</v>
      </c>
      <c r="H10">
        <v>26</v>
      </c>
      <c r="I10">
        <v>21</v>
      </c>
      <c r="J10">
        <v>6</v>
      </c>
      <c r="K10">
        <v>3</v>
      </c>
      <c r="L10">
        <v>4</v>
      </c>
      <c r="M10">
        <v>0</v>
      </c>
      <c r="N10">
        <v>0</v>
      </c>
      <c r="O10" s="5">
        <f t="shared" si="0"/>
        <v>149</v>
      </c>
    </row>
    <row r="11" spans="1:15" x14ac:dyDescent="0.35">
      <c r="C11" s="4" t="s">
        <v>93</v>
      </c>
      <c r="D11">
        <f t="shared" ref="D11" si="12">D10*$D$2*12</f>
        <v>6</v>
      </c>
      <c r="E11">
        <f t="shared" ref="E11" si="13">E10*$E$2*12</f>
        <v>348</v>
      </c>
      <c r="F11">
        <f t="shared" ref="F11" si="14">F10*$F$2*12</f>
        <v>660</v>
      </c>
      <c r="G11">
        <f t="shared" ref="G11" si="15">G10*$G$2*12</f>
        <v>48</v>
      </c>
      <c r="H11">
        <f t="shared" ref="H11" si="16">H10*$H$2*12</f>
        <v>312</v>
      </c>
      <c r="I11">
        <f t="shared" ref="I11" si="17">I10*$I$2*12</f>
        <v>378</v>
      </c>
      <c r="J11">
        <f t="shared" ref="J11" si="18">J10*$J$2*12</f>
        <v>288</v>
      </c>
      <c r="K11">
        <f t="shared" ref="K11" si="19">K10*$K$2*12</f>
        <v>54</v>
      </c>
      <c r="L11">
        <f t="shared" ref="L11" si="20">L10*$L$2*12</f>
        <v>240</v>
      </c>
      <c r="M11">
        <f t="shared" ref="M11" si="21">M10*$M$2*12</f>
        <v>0</v>
      </c>
      <c r="N11">
        <f t="shared" ref="N11" si="22">N10*$N$2*12</f>
        <v>0</v>
      </c>
      <c r="O11" s="5">
        <f t="shared" si="0"/>
        <v>2334</v>
      </c>
    </row>
    <row r="13" spans="1:15" x14ac:dyDescent="0.35">
      <c r="A13" s="5" t="s">
        <v>5</v>
      </c>
      <c r="B13" s="5">
        <v>4</v>
      </c>
      <c r="C13" s="4" t="s">
        <v>92</v>
      </c>
      <c r="D13">
        <v>0</v>
      </c>
      <c r="E13">
        <v>17</v>
      </c>
      <c r="F13">
        <v>75</v>
      </c>
      <c r="G13">
        <v>0</v>
      </c>
      <c r="H13">
        <v>10</v>
      </c>
      <c r="I13">
        <v>4</v>
      </c>
      <c r="J13">
        <v>0</v>
      </c>
      <c r="K13">
        <v>2</v>
      </c>
      <c r="L13">
        <v>3</v>
      </c>
      <c r="M13">
        <v>0</v>
      </c>
      <c r="O13" s="5">
        <f t="shared" si="0"/>
        <v>111</v>
      </c>
    </row>
    <row r="14" spans="1:15" x14ac:dyDescent="0.35">
      <c r="C14" s="4" t="s">
        <v>93</v>
      </c>
      <c r="D14">
        <f t="shared" ref="D14" si="23">D13*$D$2*12</f>
        <v>0</v>
      </c>
      <c r="E14">
        <f t="shared" ref="E14" si="24">E13*$E$2*12</f>
        <v>204</v>
      </c>
      <c r="F14">
        <f t="shared" ref="F14" si="25">F13*$F$2*12</f>
        <v>900</v>
      </c>
      <c r="G14">
        <f t="shared" ref="G14" si="26">G13*$G$2*12</f>
        <v>0</v>
      </c>
      <c r="H14">
        <f t="shared" ref="H14" si="27">H13*$H$2*12</f>
        <v>120</v>
      </c>
      <c r="I14">
        <f t="shared" ref="I14" si="28">I13*$I$2*12</f>
        <v>72</v>
      </c>
      <c r="J14">
        <f t="shared" ref="J14" si="29">J13*$J$2*12</f>
        <v>0</v>
      </c>
      <c r="K14">
        <f t="shared" ref="K14" si="30">K13*$K$2*12</f>
        <v>36</v>
      </c>
      <c r="L14">
        <f t="shared" ref="L14" si="31">L13*$L$2*12</f>
        <v>180</v>
      </c>
      <c r="M14">
        <f t="shared" ref="M14" si="32">M13*$M$2*12</f>
        <v>0</v>
      </c>
      <c r="N14">
        <f t="shared" ref="N14" si="33">N13*$N$2*12</f>
        <v>0</v>
      </c>
      <c r="O14" s="5">
        <f t="shared" si="0"/>
        <v>1512</v>
      </c>
    </row>
    <row r="16" spans="1:15" x14ac:dyDescent="0.35">
      <c r="A16" s="5" t="s">
        <v>6</v>
      </c>
      <c r="B16" s="5">
        <v>5</v>
      </c>
      <c r="C16" s="4" t="s">
        <v>92</v>
      </c>
      <c r="D16">
        <v>0</v>
      </c>
      <c r="E16">
        <v>34</v>
      </c>
      <c r="F16">
        <v>47</v>
      </c>
      <c r="G16">
        <v>0</v>
      </c>
      <c r="H16">
        <v>12</v>
      </c>
      <c r="I16">
        <v>12</v>
      </c>
      <c r="J16">
        <v>20</v>
      </c>
      <c r="K16">
        <v>5</v>
      </c>
      <c r="L16">
        <v>0</v>
      </c>
      <c r="M16">
        <v>0</v>
      </c>
      <c r="N16">
        <v>0</v>
      </c>
      <c r="O16" s="5">
        <f t="shared" si="0"/>
        <v>130</v>
      </c>
    </row>
    <row r="17" spans="1:15" x14ac:dyDescent="0.35">
      <c r="C17" s="4" t="s">
        <v>93</v>
      </c>
      <c r="D17">
        <f t="shared" ref="D17" si="34">D16*$D$2*12</f>
        <v>0</v>
      </c>
      <c r="E17">
        <f t="shared" ref="E17" si="35">E16*$E$2*12</f>
        <v>408</v>
      </c>
      <c r="F17">
        <f t="shared" ref="F17" si="36">F16*$F$2*12</f>
        <v>564</v>
      </c>
      <c r="G17">
        <f t="shared" ref="G17" si="37">G16*$G$2*12</f>
        <v>0</v>
      </c>
      <c r="H17">
        <f t="shared" ref="H17" si="38">H16*$H$2*12</f>
        <v>144</v>
      </c>
      <c r="I17">
        <f t="shared" ref="I17" si="39">I16*$I$2*12</f>
        <v>216</v>
      </c>
      <c r="J17">
        <f t="shared" ref="J17" si="40">J16*$J$2*12</f>
        <v>960</v>
      </c>
      <c r="K17">
        <f t="shared" ref="K17" si="41">K16*$K$2*12</f>
        <v>90</v>
      </c>
      <c r="L17">
        <f t="shared" ref="L17" si="42">L16*$L$2*12</f>
        <v>0</v>
      </c>
      <c r="M17">
        <f t="shared" ref="M17" si="43">M16*$M$2*12</f>
        <v>0</v>
      </c>
      <c r="N17">
        <f t="shared" ref="N17" si="44">N16*$N$2*12</f>
        <v>0</v>
      </c>
      <c r="O17" s="5">
        <f t="shared" si="0"/>
        <v>2382</v>
      </c>
    </row>
    <row r="19" spans="1:15" x14ac:dyDescent="0.35">
      <c r="A19" s="5" t="s">
        <v>7</v>
      </c>
      <c r="B19" s="5">
        <v>6</v>
      </c>
      <c r="C19" s="4" t="s">
        <v>92</v>
      </c>
      <c r="D19">
        <v>0</v>
      </c>
      <c r="E19">
        <v>13</v>
      </c>
      <c r="F19">
        <v>54</v>
      </c>
      <c r="G19">
        <v>9</v>
      </c>
      <c r="H19">
        <v>25</v>
      </c>
      <c r="I19">
        <v>11</v>
      </c>
      <c r="J19">
        <v>8</v>
      </c>
      <c r="K19">
        <v>10</v>
      </c>
      <c r="L19">
        <v>6</v>
      </c>
      <c r="M19">
        <v>7</v>
      </c>
      <c r="N19">
        <v>0</v>
      </c>
      <c r="O19" s="5">
        <f t="shared" si="0"/>
        <v>143</v>
      </c>
    </row>
    <row r="20" spans="1:15" x14ac:dyDescent="0.35">
      <c r="C20" s="4" t="s">
        <v>93</v>
      </c>
      <c r="D20">
        <f t="shared" ref="D20" si="45">D19*$D$2*12</f>
        <v>0</v>
      </c>
      <c r="E20">
        <f t="shared" ref="E20" si="46">E19*$E$2*12</f>
        <v>156</v>
      </c>
      <c r="F20">
        <f t="shared" ref="F20" si="47">F19*$F$2*12</f>
        <v>648</v>
      </c>
      <c r="G20">
        <f t="shared" ref="G20" si="48">G19*$G$2*12</f>
        <v>108</v>
      </c>
      <c r="H20">
        <f t="shared" ref="H20" si="49">H19*$H$2*12</f>
        <v>300</v>
      </c>
      <c r="I20">
        <f t="shared" ref="I20" si="50">I19*$I$2*12</f>
        <v>198</v>
      </c>
      <c r="J20">
        <f t="shared" ref="J20" si="51">J19*$J$2*12</f>
        <v>384</v>
      </c>
      <c r="K20">
        <f t="shared" ref="K20" si="52">K19*$K$2*12</f>
        <v>180</v>
      </c>
      <c r="L20">
        <f t="shared" ref="L20" si="53">L19*$L$2*12</f>
        <v>360</v>
      </c>
      <c r="M20">
        <f t="shared" ref="M20" si="54">M19*$M$2*12</f>
        <v>672</v>
      </c>
      <c r="N20">
        <f t="shared" ref="N20" si="55">N19*$N$2*12</f>
        <v>0</v>
      </c>
      <c r="O20" s="5">
        <f t="shared" si="0"/>
        <v>3006</v>
      </c>
    </row>
    <row r="22" spans="1:15" x14ac:dyDescent="0.35">
      <c r="A22" s="5" t="s">
        <v>8</v>
      </c>
      <c r="B22" s="5">
        <v>7</v>
      </c>
      <c r="C22" s="4" t="s">
        <v>92</v>
      </c>
      <c r="D22">
        <v>1</v>
      </c>
      <c r="E22">
        <v>21</v>
      </c>
      <c r="F22">
        <v>59</v>
      </c>
      <c r="G22">
        <v>14</v>
      </c>
      <c r="H22">
        <v>9</v>
      </c>
      <c r="I22">
        <v>14</v>
      </c>
      <c r="J22">
        <v>0</v>
      </c>
      <c r="K22">
        <v>13</v>
      </c>
      <c r="L22">
        <v>3</v>
      </c>
      <c r="M22">
        <v>0</v>
      </c>
      <c r="N22">
        <v>0</v>
      </c>
      <c r="O22" s="5">
        <f t="shared" si="0"/>
        <v>134</v>
      </c>
    </row>
    <row r="23" spans="1:15" x14ac:dyDescent="0.35">
      <c r="C23" s="4" t="s">
        <v>93</v>
      </c>
      <c r="D23">
        <f t="shared" ref="D23" si="56">D22*$D$2*12</f>
        <v>6</v>
      </c>
      <c r="E23">
        <f t="shared" ref="E23" si="57">E22*$E$2*12</f>
        <v>252</v>
      </c>
      <c r="F23">
        <f t="shared" ref="F23" si="58">F22*$F$2*12</f>
        <v>708</v>
      </c>
      <c r="G23">
        <f t="shared" ref="G23" si="59">G22*$G$2*12</f>
        <v>168</v>
      </c>
      <c r="H23">
        <f t="shared" ref="H23" si="60">H22*$H$2*12</f>
        <v>108</v>
      </c>
      <c r="I23">
        <f t="shared" ref="I23" si="61">I22*$I$2*12</f>
        <v>252</v>
      </c>
      <c r="J23">
        <f t="shared" ref="J23" si="62">J22*$J$2*12</f>
        <v>0</v>
      </c>
      <c r="K23">
        <f t="shared" ref="K23" si="63">K22*$K$2*12</f>
        <v>234</v>
      </c>
      <c r="L23">
        <f t="shared" ref="L23" si="64">L22*$L$2*12</f>
        <v>180</v>
      </c>
      <c r="M23">
        <f t="shared" ref="M23" si="65">M22*$M$2*12</f>
        <v>0</v>
      </c>
      <c r="N23">
        <f t="shared" ref="N23" si="66">N22*$N$2*12</f>
        <v>0</v>
      </c>
      <c r="O23" s="5">
        <f t="shared" si="0"/>
        <v>1908</v>
      </c>
    </row>
    <row r="25" spans="1:15" x14ac:dyDescent="0.35">
      <c r="A25" s="5" t="s">
        <v>58</v>
      </c>
      <c r="B25" s="5">
        <v>8</v>
      </c>
      <c r="C25" s="4" t="s">
        <v>92</v>
      </c>
      <c r="D25">
        <v>2</v>
      </c>
      <c r="E25">
        <v>30</v>
      </c>
      <c r="F25">
        <v>66</v>
      </c>
      <c r="G25">
        <v>4</v>
      </c>
      <c r="H25">
        <v>19</v>
      </c>
      <c r="I25">
        <v>8</v>
      </c>
      <c r="J25">
        <v>0</v>
      </c>
      <c r="K25">
        <v>2</v>
      </c>
      <c r="L25">
        <v>2</v>
      </c>
      <c r="M25">
        <v>0</v>
      </c>
      <c r="N25">
        <v>0</v>
      </c>
      <c r="O25" s="5">
        <f t="shared" si="0"/>
        <v>133</v>
      </c>
    </row>
    <row r="26" spans="1:15" x14ac:dyDescent="0.35">
      <c r="C26" s="4" t="s">
        <v>93</v>
      </c>
      <c r="D26">
        <f t="shared" ref="D26" si="67">D25*$D$2*12</f>
        <v>12</v>
      </c>
      <c r="E26">
        <f t="shared" ref="E26" si="68">E25*$E$2*12</f>
        <v>360</v>
      </c>
      <c r="F26">
        <f t="shared" ref="F26" si="69">F25*$F$2*12</f>
        <v>792</v>
      </c>
      <c r="G26">
        <f t="shared" ref="G26" si="70">G25*$G$2*12</f>
        <v>48</v>
      </c>
      <c r="H26">
        <f t="shared" ref="H26" si="71">H25*$H$2*12</f>
        <v>228</v>
      </c>
      <c r="I26">
        <f t="shared" ref="I26" si="72">I25*$I$2*12</f>
        <v>144</v>
      </c>
      <c r="J26">
        <f t="shared" ref="J26" si="73">J25*$J$2*12</f>
        <v>0</v>
      </c>
      <c r="K26">
        <f t="shared" ref="K26" si="74">K25*$K$2*12</f>
        <v>36</v>
      </c>
      <c r="L26">
        <f t="shared" ref="L26" si="75">L25*$L$2*12</f>
        <v>120</v>
      </c>
      <c r="M26">
        <f t="shared" ref="M26" si="76">M25*$M$2*12</f>
        <v>0</v>
      </c>
      <c r="N26">
        <f t="shared" ref="N26" si="77">N25*$N$2*12</f>
        <v>0</v>
      </c>
      <c r="O26" s="5">
        <f t="shared" si="0"/>
        <v>1740</v>
      </c>
    </row>
    <row r="28" spans="1:15" x14ac:dyDescent="0.35">
      <c r="A28" s="5" t="s">
        <v>56</v>
      </c>
      <c r="B28" s="5">
        <v>9</v>
      </c>
      <c r="C28" s="4" t="s">
        <v>92</v>
      </c>
      <c r="D28">
        <v>0</v>
      </c>
      <c r="E28">
        <v>33</v>
      </c>
      <c r="F28">
        <v>13</v>
      </c>
      <c r="G28">
        <v>1</v>
      </c>
      <c r="H28">
        <v>5</v>
      </c>
      <c r="I28">
        <v>5</v>
      </c>
      <c r="J28">
        <v>1</v>
      </c>
      <c r="K28">
        <v>0</v>
      </c>
      <c r="L28">
        <v>1</v>
      </c>
      <c r="M28">
        <v>0</v>
      </c>
      <c r="N28">
        <v>0</v>
      </c>
      <c r="O28" s="5">
        <f t="shared" si="0"/>
        <v>59</v>
      </c>
    </row>
    <row r="29" spans="1:15" x14ac:dyDescent="0.35">
      <c r="C29" s="4" t="s">
        <v>93</v>
      </c>
      <c r="D29">
        <f t="shared" ref="D29" si="78">D28*$D$2*12</f>
        <v>0</v>
      </c>
      <c r="E29">
        <f t="shared" ref="E29" si="79">E28*$E$2*12</f>
        <v>396</v>
      </c>
      <c r="F29">
        <f t="shared" ref="F29" si="80">F28*$F$2*12</f>
        <v>156</v>
      </c>
      <c r="G29">
        <f t="shared" ref="G29" si="81">G28*$G$2*12</f>
        <v>12</v>
      </c>
      <c r="H29">
        <f t="shared" ref="H29" si="82">H28*$H$2*12</f>
        <v>60</v>
      </c>
      <c r="I29">
        <f t="shared" ref="I29" si="83">I28*$I$2*12</f>
        <v>90</v>
      </c>
      <c r="J29">
        <f t="shared" ref="J29" si="84">J28*$J$2*12</f>
        <v>48</v>
      </c>
      <c r="K29">
        <f t="shared" ref="K29" si="85">K28*$K$2*12</f>
        <v>0</v>
      </c>
      <c r="L29">
        <f t="shared" ref="L29" si="86">L28*$L$2*12</f>
        <v>60</v>
      </c>
      <c r="M29">
        <f t="shared" ref="M29" si="87">M28*$M$2*12</f>
        <v>0</v>
      </c>
      <c r="N29">
        <f t="shared" ref="N29" si="88">N28*$N$2*12</f>
        <v>0</v>
      </c>
      <c r="O29" s="5">
        <f t="shared" si="0"/>
        <v>822</v>
      </c>
    </row>
    <row r="31" spans="1:15" x14ac:dyDescent="0.35">
      <c r="A31" s="5" t="s">
        <v>11</v>
      </c>
      <c r="B31" s="5">
        <v>10</v>
      </c>
      <c r="C31" s="4" t="s">
        <v>92</v>
      </c>
      <c r="D31">
        <v>1</v>
      </c>
      <c r="E31">
        <v>30</v>
      </c>
      <c r="F31">
        <v>47</v>
      </c>
      <c r="G31">
        <v>13</v>
      </c>
      <c r="H31">
        <v>26</v>
      </c>
      <c r="I31">
        <v>13</v>
      </c>
      <c r="J31">
        <v>2</v>
      </c>
      <c r="K31">
        <v>10</v>
      </c>
      <c r="L31">
        <v>2</v>
      </c>
      <c r="M31">
        <v>3</v>
      </c>
      <c r="N31">
        <v>0</v>
      </c>
      <c r="O31" s="5">
        <f t="shared" si="0"/>
        <v>147</v>
      </c>
    </row>
    <row r="32" spans="1:15" x14ac:dyDescent="0.35">
      <c r="C32" s="4" t="s">
        <v>93</v>
      </c>
      <c r="D32">
        <f t="shared" ref="D32" si="89">D31*$D$2*12</f>
        <v>6</v>
      </c>
      <c r="E32">
        <f t="shared" ref="E32" si="90">E31*$E$2*12</f>
        <v>360</v>
      </c>
      <c r="F32">
        <f t="shared" ref="F32" si="91">F31*$F$2*12</f>
        <v>564</v>
      </c>
      <c r="G32">
        <f t="shared" ref="G32" si="92">G31*$G$2*12</f>
        <v>156</v>
      </c>
      <c r="H32">
        <f t="shared" ref="H32" si="93">H31*$H$2*12</f>
        <v>312</v>
      </c>
      <c r="I32">
        <f t="shared" ref="I32" si="94">I31*$I$2*12</f>
        <v>234</v>
      </c>
      <c r="J32">
        <f t="shared" ref="J32" si="95">J31*$J$2*12</f>
        <v>96</v>
      </c>
      <c r="K32">
        <f t="shared" ref="K32" si="96">K31*$K$2*12</f>
        <v>180</v>
      </c>
      <c r="L32">
        <f t="shared" ref="L32" si="97">L31*$L$2*12</f>
        <v>120</v>
      </c>
      <c r="M32">
        <f t="shared" ref="M32" si="98">M31*$M$2*12</f>
        <v>288</v>
      </c>
      <c r="N32">
        <f t="shared" ref="N32" si="99">N31*$N$2*12</f>
        <v>0</v>
      </c>
      <c r="O32" s="5">
        <f t="shared" si="0"/>
        <v>2316</v>
      </c>
    </row>
    <row r="34" spans="1:15" x14ac:dyDescent="0.35">
      <c r="A34" s="5" t="s">
        <v>12</v>
      </c>
      <c r="B34" s="5">
        <v>11</v>
      </c>
      <c r="C34" s="4" t="s">
        <v>92</v>
      </c>
      <c r="D34">
        <v>0</v>
      </c>
      <c r="E34">
        <v>49</v>
      </c>
      <c r="F34">
        <v>28</v>
      </c>
      <c r="G34">
        <v>3</v>
      </c>
      <c r="H34">
        <v>6</v>
      </c>
      <c r="I34">
        <v>11</v>
      </c>
      <c r="J34">
        <v>0</v>
      </c>
      <c r="K34">
        <v>2</v>
      </c>
      <c r="L34">
        <v>2</v>
      </c>
      <c r="M34">
        <v>0</v>
      </c>
      <c r="N34">
        <v>0</v>
      </c>
      <c r="O34" s="5">
        <f t="shared" si="0"/>
        <v>101</v>
      </c>
    </row>
    <row r="35" spans="1:15" x14ac:dyDescent="0.35">
      <c r="C35" s="4" t="s">
        <v>93</v>
      </c>
      <c r="D35">
        <f t="shared" ref="D35" si="100">D34*$D$2*12</f>
        <v>0</v>
      </c>
      <c r="E35">
        <f t="shared" ref="E35" si="101">E34*$E$2*12</f>
        <v>588</v>
      </c>
      <c r="F35">
        <f t="shared" ref="F35" si="102">F34*$F$2*12</f>
        <v>336</v>
      </c>
      <c r="G35">
        <f t="shared" ref="G35" si="103">G34*$G$2*12</f>
        <v>36</v>
      </c>
      <c r="H35">
        <f t="shared" ref="H35" si="104">H34*$H$2*12</f>
        <v>72</v>
      </c>
      <c r="I35">
        <f t="shared" ref="I35" si="105">I34*$I$2*12</f>
        <v>198</v>
      </c>
      <c r="J35">
        <f t="shared" ref="J35" si="106">J34*$J$2*12</f>
        <v>0</v>
      </c>
      <c r="K35">
        <f t="shared" ref="K35" si="107">K34*$K$2*12</f>
        <v>36</v>
      </c>
      <c r="L35">
        <f t="shared" ref="L35" si="108">L34*$L$2*12</f>
        <v>120</v>
      </c>
      <c r="M35">
        <f t="shared" ref="M35" si="109">M34*$M$2*12</f>
        <v>0</v>
      </c>
      <c r="N35">
        <f t="shared" ref="N35" si="110">N34*$N$2*12</f>
        <v>0</v>
      </c>
      <c r="O35" s="5">
        <f t="shared" si="0"/>
        <v>1386</v>
      </c>
    </row>
    <row r="37" spans="1:15" x14ac:dyDescent="0.35">
      <c r="A37" s="5" t="s">
        <v>13</v>
      </c>
      <c r="B37" s="5">
        <v>12</v>
      </c>
      <c r="C37" s="4" t="s">
        <v>92</v>
      </c>
      <c r="D37">
        <v>0</v>
      </c>
      <c r="E37">
        <v>36</v>
      </c>
      <c r="F37">
        <v>38</v>
      </c>
      <c r="G37">
        <v>3</v>
      </c>
      <c r="H37">
        <v>12</v>
      </c>
      <c r="I37">
        <v>8</v>
      </c>
      <c r="J37">
        <v>2</v>
      </c>
      <c r="K37">
        <v>0</v>
      </c>
      <c r="L37">
        <v>1</v>
      </c>
      <c r="M37">
        <v>0</v>
      </c>
      <c r="N37">
        <v>0</v>
      </c>
      <c r="O37" s="5">
        <f t="shared" si="0"/>
        <v>100</v>
      </c>
    </row>
    <row r="38" spans="1:15" x14ac:dyDescent="0.35">
      <c r="C38" s="4" t="s">
        <v>93</v>
      </c>
      <c r="D38">
        <f t="shared" ref="D38" si="111">D37*$D$2*12</f>
        <v>0</v>
      </c>
      <c r="E38">
        <f t="shared" ref="E38" si="112">E37*$E$2*12</f>
        <v>432</v>
      </c>
      <c r="F38">
        <f t="shared" ref="F38" si="113">F37*$F$2*12</f>
        <v>456</v>
      </c>
      <c r="G38">
        <f t="shared" ref="G38" si="114">G37*$G$2*12</f>
        <v>36</v>
      </c>
      <c r="H38">
        <f t="shared" ref="H38" si="115">H37*$H$2*12</f>
        <v>144</v>
      </c>
      <c r="I38">
        <f t="shared" ref="I38" si="116">I37*$I$2*12</f>
        <v>144</v>
      </c>
      <c r="J38">
        <f t="shared" ref="J38" si="117">J37*$J$2*12</f>
        <v>96</v>
      </c>
      <c r="K38">
        <f t="shared" ref="K38" si="118">K37*$K$2*12</f>
        <v>0</v>
      </c>
      <c r="L38">
        <f t="shared" ref="L38" si="119">L37*$L$2*12</f>
        <v>60</v>
      </c>
      <c r="M38">
        <f t="shared" ref="M38" si="120">M37*$M$2*12</f>
        <v>0</v>
      </c>
      <c r="N38">
        <f t="shared" ref="N38" si="121">N37*$N$2*12</f>
        <v>0</v>
      </c>
      <c r="O38" s="5">
        <f t="shared" si="0"/>
        <v>1368</v>
      </c>
    </row>
    <row r="40" spans="1:15" x14ac:dyDescent="0.35">
      <c r="A40" s="5" t="s">
        <v>14</v>
      </c>
      <c r="B40" s="5">
        <v>13</v>
      </c>
      <c r="C40" s="4" t="s">
        <v>92</v>
      </c>
      <c r="D40">
        <v>0</v>
      </c>
      <c r="E40">
        <v>41</v>
      </c>
      <c r="F40">
        <v>79</v>
      </c>
      <c r="G40">
        <v>7</v>
      </c>
      <c r="H40">
        <v>42</v>
      </c>
      <c r="I40">
        <v>29</v>
      </c>
      <c r="J40">
        <v>8</v>
      </c>
      <c r="K40">
        <v>1</v>
      </c>
      <c r="L40">
        <v>6</v>
      </c>
      <c r="M40">
        <v>0</v>
      </c>
      <c r="N40">
        <v>0</v>
      </c>
      <c r="O40" s="5">
        <f t="shared" si="0"/>
        <v>213</v>
      </c>
    </row>
    <row r="41" spans="1:15" x14ac:dyDescent="0.35">
      <c r="C41" s="4" t="s">
        <v>93</v>
      </c>
      <c r="D41">
        <f t="shared" ref="D41" si="122">D40*$D$2*12</f>
        <v>0</v>
      </c>
      <c r="E41">
        <f t="shared" ref="E41" si="123">E40*$E$2*12</f>
        <v>492</v>
      </c>
      <c r="F41">
        <f t="shared" ref="F41" si="124">F40*$F$2*12</f>
        <v>948</v>
      </c>
      <c r="G41">
        <f t="shared" ref="G41" si="125">G40*$G$2*12</f>
        <v>84</v>
      </c>
      <c r="H41">
        <f t="shared" ref="H41" si="126">H40*$H$2*12</f>
        <v>504</v>
      </c>
      <c r="I41">
        <f t="shared" ref="I41" si="127">I40*$I$2*12</f>
        <v>522</v>
      </c>
      <c r="J41">
        <f t="shared" ref="J41" si="128">J40*$J$2*12</f>
        <v>384</v>
      </c>
      <c r="K41">
        <f t="shared" ref="K41" si="129">K40*$K$2*12</f>
        <v>18</v>
      </c>
      <c r="L41">
        <f t="shared" ref="L41" si="130">L40*$L$2*12</f>
        <v>360</v>
      </c>
      <c r="M41">
        <f t="shared" ref="M41" si="131">M40*$M$2*12</f>
        <v>0</v>
      </c>
      <c r="N41">
        <f t="shared" ref="N41" si="132">N40*$N$2*12</f>
        <v>0</v>
      </c>
      <c r="O41" s="5">
        <f t="shared" si="0"/>
        <v>3312</v>
      </c>
    </row>
    <row r="43" spans="1:15" x14ac:dyDescent="0.35">
      <c r="A43" s="5" t="s">
        <v>15</v>
      </c>
      <c r="B43" s="5">
        <v>14</v>
      </c>
      <c r="C43" s="4" t="s">
        <v>92</v>
      </c>
      <c r="D43">
        <v>1</v>
      </c>
      <c r="E43">
        <v>15</v>
      </c>
      <c r="F43">
        <v>29</v>
      </c>
      <c r="G43">
        <v>2</v>
      </c>
      <c r="H43">
        <v>11</v>
      </c>
      <c r="I43">
        <v>8</v>
      </c>
      <c r="J43">
        <v>8</v>
      </c>
      <c r="K43">
        <v>3</v>
      </c>
      <c r="L43">
        <v>5</v>
      </c>
      <c r="N43">
        <v>1</v>
      </c>
      <c r="O43" s="5">
        <f t="shared" si="0"/>
        <v>83</v>
      </c>
    </row>
    <row r="44" spans="1:15" x14ac:dyDescent="0.35">
      <c r="C44" s="4" t="s">
        <v>93</v>
      </c>
      <c r="D44">
        <f t="shared" ref="D44" si="133">D43*$D$2*12</f>
        <v>6</v>
      </c>
      <c r="E44">
        <f t="shared" ref="E44" si="134">E43*$E$2*12</f>
        <v>180</v>
      </c>
      <c r="F44">
        <f t="shared" ref="F44" si="135">F43*$F$2*12</f>
        <v>348</v>
      </c>
      <c r="G44">
        <f t="shared" ref="G44" si="136">G43*$G$2*12</f>
        <v>24</v>
      </c>
      <c r="H44">
        <f t="shared" ref="H44" si="137">H43*$H$2*12</f>
        <v>132</v>
      </c>
      <c r="I44">
        <f t="shared" ref="I44" si="138">I43*$I$2*12</f>
        <v>144</v>
      </c>
      <c r="J44">
        <f t="shared" ref="J44" si="139">J43*$J$2*12</f>
        <v>384</v>
      </c>
      <c r="K44">
        <f t="shared" ref="K44" si="140">K43*$K$2*12</f>
        <v>54</v>
      </c>
      <c r="L44">
        <f t="shared" ref="L44" si="141">L43*$L$2*12</f>
        <v>300</v>
      </c>
      <c r="M44">
        <f t="shared" ref="M44" si="142">M43*$M$2*12</f>
        <v>0</v>
      </c>
      <c r="N44">
        <f t="shared" ref="N44" si="143">N43*$N$2*12</f>
        <v>96</v>
      </c>
      <c r="O44" s="5">
        <f t="shared" si="0"/>
        <v>1668</v>
      </c>
    </row>
    <row r="46" spans="1:15" x14ac:dyDescent="0.35">
      <c r="A46" s="5" t="s">
        <v>16</v>
      </c>
      <c r="B46" s="5">
        <v>15</v>
      </c>
      <c r="C46" s="4" t="s">
        <v>92</v>
      </c>
      <c r="D46">
        <v>0</v>
      </c>
      <c r="E46">
        <v>48</v>
      </c>
      <c r="F46">
        <v>74</v>
      </c>
      <c r="G46">
        <v>13</v>
      </c>
      <c r="H46">
        <v>33</v>
      </c>
      <c r="I46">
        <v>22</v>
      </c>
      <c r="J46">
        <v>3</v>
      </c>
      <c r="K46">
        <v>4</v>
      </c>
      <c r="L46">
        <v>3</v>
      </c>
      <c r="M46">
        <v>0</v>
      </c>
      <c r="N46">
        <v>0</v>
      </c>
      <c r="O46" s="5">
        <f t="shared" si="0"/>
        <v>200</v>
      </c>
    </row>
    <row r="47" spans="1:15" x14ac:dyDescent="0.35">
      <c r="C47" s="4" t="s">
        <v>93</v>
      </c>
      <c r="D47">
        <f t="shared" ref="D47" si="144">D46*$D$2*12</f>
        <v>0</v>
      </c>
      <c r="E47">
        <f t="shared" ref="E47" si="145">E46*$E$2*12</f>
        <v>576</v>
      </c>
      <c r="F47">
        <f t="shared" ref="F47" si="146">F46*$F$2*12</f>
        <v>888</v>
      </c>
      <c r="G47">
        <f t="shared" ref="G47" si="147">G46*$G$2*12</f>
        <v>156</v>
      </c>
      <c r="H47">
        <f t="shared" ref="H47" si="148">H46*$H$2*12</f>
        <v>396</v>
      </c>
      <c r="I47">
        <f t="shared" ref="I47" si="149">I46*$I$2*12</f>
        <v>396</v>
      </c>
      <c r="J47">
        <f t="shared" ref="J47" si="150">J46*$J$2*12</f>
        <v>144</v>
      </c>
      <c r="K47">
        <f t="shared" ref="K47" si="151">K46*$K$2*12</f>
        <v>72</v>
      </c>
      <c r="L47">
        <f t="shared" ref="L47" si="152">L46*$L$2*12</f>
        <v>180</v>
      </c>
      <c r="M47">
        <f t="shared" ref="M47" si="153">M46*$M$2*12</f>
        <v>0</v>
      </c>
      <c r="N47">
        <f t="shared" ref="N47" si="154">N46*$N$2*12</f>
        <v>0</v>
      </c>
      <c r="O47" s="5">
        <f t="shared" si="0"/>
        <v>2808</v>
      </c>
    </row>
    <row r="49" spans="1:15" x14ac:dyDescent="0.35">
      <c r="A49" s="5" t="s">
        <v>17</v>
      </c>
      <c r="B49" s="5">
        <v>16</v>
      </c>
      <c r="C49" s="4" t="s">
        <v>92</v>
      </c>
      <c r="D49">
        <v>0</v>
      </c>
      <c r="E49">
        <v>82</v>
      </c>
      <c r="F49">
        <v>59</v>
      </c>
      <c r="G49">
        <v>6</v>
      </c>
      <c r="H49">
        <v>8</v>
      </c>
      <c r="I49">
        <v>19</v>
      </c>
      <c r="J49">
        <v>5</v>
      </c>
      <c r="K49">
        <v>12</v>
      </c>
      <c r="L49">
        <v>0</v>
      </c>
      <c r="M49">
        <v>2</v>
      </c>
      <c r="N49">
        <v>0</v>
      </c>
      <c r="O49" s="5">
        <f t="shared" si="0"/>
        <v>193</v>
      </c>
    </row>
    <row r="50" spans="1:15" x14ac:dyDescent="0.35">
      <c r="C50" s="4" t="s">
        <v>93</v>
      </c>
      <c r="D50">
        <f t="shared" ref="D50" si="155">D49*$D$2*12</f>
        <v>0</v>
      </c>
      <c r="E50">
        <f t="shared" ref="E50" si="156">E49*$E$2*12</f>
        <v>984</v>
      </c>
      <c r="F50">
        <f t="shared" ref="F50" si="157">F49*$F$2*12</f>
        <v>708</v>
      </c>
      <c r="G50">
        <f t="shared" ref="G50" si="158">G49*$G$2*12</f>
        <v>72</v>
      </c>
      <c r="H50">
        <f t="shared" ref="H50" si="159">H49*$H$2*12</f>
        <v>96</v>
      </c>
      <c r="I50">
        <f t="shared" ref="I50" si="160">I49*$I$2*12</f>
        <v>342</v>
      </c>
      <c r="J50">
        <f t="shared" ref="J50" si="161">J49*$J$2*12</f>
        <v>240</v>
      </c>
      <c r="K50">
        <f t="shared" ref="K50" si="162">K49*$K$2*12</f>
        <v>216</v>
      </c>
      <c r="L50">
        <f t="shared" ref="L50" si="163">L49*$L$2*12</f>
        <v>0</v>
      </c>
      <c r="M50">
        <f t="shared" ref="M50" si="164">M49*$M$2*12</f>
        <v>192</v>
      </c>
      <c r="N50">
        <f t="shared" ref="N50" si="165">N49*$N$2*12</f>
        <v>0</v>
      </c>
      <c r="O50" s="5">
        <f t="shared" si="0"/>
        <v>2850</v>
      </c>
    </row>
    <row r="52" spans="1:15" x14ac:dyDescent="0.35">
      <c r="A52" s="5" t="s">
        <v>18</v>
      </c>
      <c r="B52" s="5">
        <v>17</v>
      </c>
      <c r="C52" s="4" t="s">
        <v>92</v>
      </c>
      <c r="D52">
        <v>0</v>
      </c>
      <c r="E52">
        <v>17</v>
      </c>
      <c r="F52">
        <v>48</v>
      </c>
      <c r="G52">
        <v>3</v>
      </c>
      <c r="H52">
        <v>21</v>
      </c>
      <c r="I52">
        <v>23</v>
      </c>
      <c r="J52">
        <v>8</v>
      </c>
      <c r="K52">
        <v>7</v>
      </c>
      <c r="L52">
        <v>5</v>
      </c>
      <c r="M52">
        <v>0</v>
      </c>
      <c r="N52">
        <v>0</v>
      </c>
      <c r="O52" s="5">
        <f t="shared" si="0"/>
        <v>132</v>
      </c>
    </row>
    <row r="53" spans="1:15" x14ac:dyDescent="0.35">
      <c r="C53" s="4" t="s">
        <v>93</v>
      </c>
      <c r="D53">
        <f t="shared" ref="D53" si="166">D52*$D$2*12</f>
        <v>0</v>
      </c>
      <c r="E53">
        <f t="shared" ref="E53" si="167">E52*$E$2*12</f>
        <v>204</v>
      </c>
      <c r="F53">
        <f t="shared" ref="F53" si="168">F52*$F$2*12</f>
        <v>576</v>
      </c>
      <c r="G53">
        <f t="shared" ref="G53" si="169">G52*$G$2*12</f>
        <v>36</v>
      </c>
      <c r="H53">
        <f t="shared" ref="H53" si="170">H52*$H$2*12</f>
        <v>252</v>
      </c>
      <c r="I53">
        <f t="shared" ref="I53" si="171">I52*$I$2*12</f>
        <v>414</v>
      </c>
      <c r="J53">
        <f t="shared" ref="J53" si="172">J52*$J$2*12</f>
        <v>384</v>
      </c>
      <c r="K53">
        <f t="shared" ref="K53" si="173">K52*$K$2*12</f>
        <v>126</v>
      </c>
      <c r="L53">
        <f t="shared" ref="L53" si="174">L52*$L$2*12</f>
        <v>300</v>
      </c>
      <c r="M53">
        <f t="shared" ref="M53" si="175">M52*$M$2*12</f>
        <v>0</v>
      </c>
      <c r="N53">
        <f t="shared" ref="N53" si="176">N52*$N$2*12</f>
        <v>0</v>
      </c>
      <c r="O53" s="5">
        <f t="shared" si="0"/>
        <v>2292</v>
      </c>
    </row>
    <row r="55" spans="1:15" x14ac:dyDescent="0.35">
      <c r="A55" s="5" t="s">
        <v>19</v>
      </c>
      <c r="B55" s="5">
        <v>18</v>
      </c>
      <c r="C55" s="4" t="s">
        <v>92</v>
      </c>
      <c r="D55">
        <v>0</v>
      </c>
      <c r="E55">
        <v>21</v>
      </c>
      <c r="F55">
        <v>36</v>
      </c>
      <c r="G55">
        <v>2</v>
      </c>
      <c r="H55">
        <v>10</v>
      </c>
      <c r="I55">
        <v>5</v>
      </c>
      <c r="J55">
        <v>8</v>
      </c>
      <c r="K55">
        <v>9</v>
      </c>
      <c r="L55">
        <v>10</v>
      </c>
      <c r="M55">
        <v>2</v>
      </c>
      <c r="N55">
        <v>0</v>
      </c>
      <c r="O55" s="5">
        <f t="shared" si="0"/>
        <v>103</v>
      </c>
    </row>
    <row r="56" spans="1:15" x14ac:dyDescent="0.35">
      <c r="C56" s="4" t="s">
        <v>93</v>
      </c>
      <c r="D56">
        <f t="shared" ref="D56" si="177">D55*$D$2*12</f>
        <v>0</v>
      </c>
      <c r="E56">
        <f t="shared" ref="E56" si="178">E55*$E$2*12</f>
        <v>252</v>
      </c>
      <c r="F56">
        <f t="shared" ref="F56" si="179">F55*$F$2*12</f>
        <v>432</v>
      </c>
      <c r="G56">
        <f t="shared" ref="G56" si="180">G55*$G$2*12</f>
        <v>24</v>
      </c>
      <c r="H56">
        <f t="shared" ref="H56" si="181">H55*$H$2*12</f>
        <v>120</v>
      </c>
      <c r="I56">
        <f t="shared" ref="I56" si="182">I55*$I$2*12</f>
        <v>90</v>
      </c>
      <c r="J56">
        <f t="shared" ref="J56" si="183">J55*$J$2*12</f>
        <v>384</v>
      </c>
      <c r="K56">
        <f t="shared" ref="K56" si="184">K55*$K$2*12</f>
        <v>162</v>
      </c>
      <c r="L56">
        <f t="shared" ref="L56" si="185">L55*$L$2*12</f>
        <v>600</v>
      </c>
      <c r="M56">
        <f t="shared" ref="M56" si="186">M55*$M$2*12</f>
        <v>192</v>
      </c>
      <c r="N56">
        <f t="shared" ref="N56" si="187">N55*$N$2*12</f>
        <v>0</v>
      </c>
      <c r="O56" s="5">
        <f t="shared" si="0"/>
        <v>2256</v>
      </c>
    </row>
    <row r="58" spans="1:15" x14ac:dyDescent="0.35">
      <c r="A58" s="5" t="s">
        <v>20</v>
      </c>
      <c r="B58" s="5">
        <v>19</v>
      </c>
      <c r="C58" s="4" t="s">
        <v>92</v>
      </c>
      <c r="D58">
        <v>0</v>
      </c>
      <c r="E58">
        <v>24</v>
      </c>
      <c r="F58">
        <v>53</v>
      </c>
      <c r="G58">
        <v>10</v>
      </c>
      <c r="H58">
        <v>13</v>
      </c>
      <c r="I58">
        <v>11</v>
      </c>
      <c r="J58">
        <v>2</v>
      </c>
      <c r="K58">
        <v>12</v>
      </c>
      <c r="L58">
        <v>0</v>
      </c>
      <c r="M58">
        <v>0</v>
      </c>
      <c r="N58">
        <v>0</v>
      </c>
      <c r="O58" s="5">
        <f t="shared" si="0"/>
        <v>125</v>
      </c>
    </row>
    <row r="59" spans="1:15" x14ac:dyDescent="0.35">
      <c r="C59" s="4" t="s">
        <v>93</v>
      </c>
      <c r="D59">
        <f t="shared" ref="D59" si="188">D58*$D$2*12</f>
        <v>0</v>
      </c>
      <c r="E59">
        <f t="shared" ref="E59" si="189">E58*$E$2*12</f>
        <v>288</v>
      </c>
      <c r="F59">
        <f t="shared" ref="F59" si="190">F58*$F$2*12</f>
        <v>636</v>
      </c>
      <c r="G59">
        <f t="shared" ref="G59" si="191">G58*$G$2*12</f>
        <v>120</v>
      </c>
      <c r="H59">
        <f t="shared" ref="H59" si="192">H58*$H$2*12</f>
        <v>156</v>
      </c>
      <c r="I59">
        <f t="shared" ref="I59" si="193">I58*$I$2*12</f>
        <v>198</v>
      </c>
      <c r="J59">
        <f t="shared" ref="J59" si="194">J58*$J$2*12</f>
        <v>96</v>
      </c>
      <c r="K59">
        <f t="shared" ref="K59" si="195">K58*$K$2*12</f>
        <v>216</v>
      </c>
      <c r="L59">
        <f t="shared" ref="L59" si="196">L58*$L$2*12</f>
        <v>0</v>
      </c>
      <c r="M59">
        <f t="shared" ref="M59" si="197">M58*$M$2*12</f>
        <v>0</v>
      </c>
      <c r="N59">
        <f t="shared" ref="N59" si="198">N58*$N$2*12</f>
        <v>0</v>
      </c>
      <c r="O59" s="5">
        <f t="shared" si="0"/>
        <v>1710</v>
      </c>
    </row>
    <row r="61" spans="1:15" x14ac:dyDescent="0.35">
      <c r="A61" s="5" t="s">
        <v>21</v>
      </c>
      <c r="B61" s="5">
        <v>20</v>
      </c>
      <c r="C61" s="4" t="s">
        <v>92</v>
      </c>
      <c r="D61">
        <v>1</v>
      </c>
      <c r="E61">
        <v>30</v>
      </c>
      <c r="F61">
        <v>48</v>
      </c>
      <c r="G61">
        <v>8</v>
      </c>
      <c r="H61">
        <v>13</v>
      </c>
      <c r="I61">
        <v>8</v>
      </c>
      <c r="J61">
        <v>0</v>
      </c>
      <c r="K61">
        <v>17</v>
      </c>
      <c r="L61">
        <v>7</v>
      </c>
      <c r="M61">
        <v>0</v>
      </c>
      <c r="N61">
        <v>0</v>
      </c>
      <c r="O61" s="5">
        <f t="shared" si="0"/>
        <v>132</v>
      </c>
    </row>
    <row r="62" spans="1:15" x14ac:dyDescent="0.35">
      <c r="C62" s="4" t="s">
        <v>93</v>
      </c>
      <c r="D62">
        <f t="shared" ref="D62" si="199">D61*$D$2*12</f>
        <v>6</v>
      </c>
      <c r="E62">
        <f t="shared" ref="E62" si="200">E61*$E$2*12</f>
        <v>360</v>
      </c>
      <c r="F62">
        <f t="shared" ref="F62" si="201">F61*$F$2*12</f>
        <v>576</v>
      </c>
      <c r="G62">
        <f t="shared" ref="G62" si="202">G61*$G$2*12</f>
        <v>96</v>
      </c>
      <c r="H62">
        <f t="shared" ref="H62" si="203">H61*$H$2*12</f>
        <v>156</v>
      </c>
      <c r="I62">
        <f t="shared" ref="I62" si="204">I61*$I$2*12</f>
        <v>144</v>
      </c>
      <c r="J62">
        <f t="shared" ref="J62" si="205">J61*$J$2*12</f>
        <v>0</v>
      </c>
      <c r="K62">
        <f t="shared" ref="K62" si="206">K61*$K$2*12</f>
        <v>306</v>
      </c>
      <c r="L62">
        <f t="shared" ref="L62" si="207">L61*$L$2*12</f>
        <v>420</v>
      </c>
      <c r="M62">
        <f t="shared" ref="M62" si="208">M61*$M$2*12</f>
        <v>0</v>
      </c>
      <c r="N62">
        <f t="shared" ref="N62" si="209">N61*$N$2*12</f>
        <v>0</v>
      </c>
      <c r="O62" s="5">
        <f t="shared" si="0"/>
        <v>2064</v>
      </c>
    </row>
    <row r="64" spans="1:15" x14ac:dyDescent="0.35">
      <c r="A64" s="5" t="s">
        <v>22</v>
      </c>
      <c r="B64" s="5">
        <v>21</v>
      </c>
      <c r="C64" s="4" t="s">
        <v>92</v>
      </c>
      <c r="D64">
        <v>1</v>
      </c>
      <c r="E64">
        <v>13</v>
      </c>
      <c r="F64">
        <v>25</v>
      </c>
      <c r="G64">
        <v>7</v>
      </c>
      <c r="H64">
        <v>12</v>
      </c>
      <c r="I64">
        <v>17</v>
      </c>
      <c r="J64">
        <v>4</v>
      </c>
      <c r="K64">
        <v>3</v>
      </c>
      <c r="L64">
        <v>1</v>
      </c>
      <c r="M64">
        <v>0</v>
      </c>
      <c r="N64">
        <v>0</v>
      </c>
      <c r="O64" s="5">
        <f t="shared" si="0"/>
        <v>83</v>
      </c>
    </row>
    <row r="65" spans="1:15" x14ac:dyDescent="0.35">
      <c r="C65" s="4" t="s">
        <v>93</v>
      </c>
      <c r="D65">
        <f t="shared" ref="D65" si="210">D64*$D$2*12</f>
        <v>6</v>
      </c>
      <c r="E65">
        <f t="shared" ref="E65" si="211">E64*$E$2*12</f>
        <v>156</v>
      </c>
      <c r="F65">
        <f t="shared" ref="F65" si="212">F64*$F$2*12</f>
        <v>300</v>
      </c>
      <c r="G65">
        <f t="shared" ref="G65" si="213">G64*$G$2*12</f>
        <v>84</v>
      </c>
      <c r="H65">
        <f t="shared" ref="H65" si="214">H64*$H$2*12</f>
        <v>144</v>
      </c>
      <c r="I65">
        <f t="shared" ref="I65" si="215">I64*$I$2*12</f>
        <v>306</v>
      </c>
      <c r="J65">
        <f t="shared" ref="J65" si="216">J64*$J$2*12</f>
        <v>192</v>
      </c>
      <c r="K65">
        <f t="shared" ref="K65" si="217">K64*$K$2*12</f>
        <v>54</v>
      </c>
      <c r="L65">
        <f t="shared" ref="L65" si="218">L64*$L$2*12</f>
        <v>60</v>
      </c>
      <c r="M65">
        <f t="shared" ref="M65" si="219">M64*$M$2*12</f>
        <v>0</v>
      </c>
      <c r="N65">
        <f t="shared" ref="N65" si="220">N64*$N$2*12</f>
        <v>0</v>
      </c>
      <c r="O65" s="5">
        <f t="shared" si="0"/>
        <v>1302</v>
      </c>
    </row>
    <row r="67" spans="1:15" x14ac:dyDescent="0.35">
      <c r="A67" s="5" t="s">
        <v>23</v>
      </c>
      <c r="B67" s="5">
        <v>22</v>
      </c>
      <c r="C67" s="4" t="s">
        <v>92</v>
      </c>
      <c r="D67">
        <v>2</v>
      </c>
      <c r="E67">
        <v>37</v>
      </c>
      <c r="F67">
        <v>24</v>
      </c>
      <c r="G67">
        <v>4</v>
      </c>
      <c r="H67">
        <v>5</v>
      </c>
      <c r="I67">
        <v>10</v>
      </c>
      <c r="J67">
        <v>14</v>
      </c>
      <c r="K67">
        <v>7</v>
      </c>
      <c r="L67">
        <v>2</v>
      </c>
      <c r="M67">
        <v>1</v>
      </c>
      <c r="N67">
        <v>0</v>
      </c>
      <c r="O67" s="5">
        <f t="shared" si="0"/>
        <v>106</v>
      </c>
    </row>
    <row r="68" spans="1:15" x14ac:dyDescent="0.35">
      <c r="C68" s="4" t="s">
        <v>93</v>
      </c>
      <c r="D68">
        <f t="shared" ref="D68" si="221">D67*$D$2*12</f>
        <v>12</v>
      </c>
      <c r="E68">
        <f t="shared" ref="E68" si="222">E67*$E$2*12</f>
        <v>444</v>
      </c>
      <c r="F68">
        <f t="shared" ref="F68" si="223">F67*$F$2*12</f>
        <v>288</v>
      </c>
      <c r="G68">
        <f t="shared" ref="G68" si="224">G67*$G$2*12</f>
        <v>48</v>
      </c>
      <c r="H68">
        <f t="shared" ref="H68" si="225">H67*$H$2*12</f>
        <v>60</v>
      </c>
      <c r="I68">
        <f t="shared" ref="I68" si="226">I67*$I$2*12</f>
        <v>180</v>
      </c>
      <c r="J68">
        <f t="shared" ref="J68" si="227">J67*$J$2*12</f>
        <v>672</v>
      </c>
      <c r="K68">
        <f t="shared" ref="K68" si="228">K67*$K$2*12</f>
        <v>126</v>
      </c>
      <c r="L68">
        <f t="shared" ref="L68" si="229">L67*$L$2*12</f>
        <v>120</v>
      </c>
      <c r="M68">
        <f t="shared" ref="M68" si="230">M67*$M$2*12</f>
        <v>96</v>
      </c>
      <c r="N68">
        <f t="shared" ref="N68" si="231">N67*$N$2*12</f>
        <v>0</v>
      </c>
      <c r="O68" s="5">
        <f t="shared" si="0"/>
        <v>2046</v>
      </c>
    </row>
    <row r="70" spans="1:15" x14ac:dyDescent="0.35">
      <c r="A70" s="5" t="s">
        <v>24</v>
      </c>
      <c r="B70" s="5">
        <v>23</v>
      </c>
      <c r="C70" s="4" t="s">
        <v>92</v>
      </c>
      <c r="E70">
        <v>25</v>
      </c>
      <c r="F70">
        <v>41</v>
      </c>
      <c r="G70">
        <v>3</v>
      </c>
      <c r="H70">
        <v>11</v>
      </c>
      <c r="I70">
        <v>12</v>
      </c>
      <c r="J70">
        <v>8</v>
      </c>
      <c r="K70">
        <v>7</v>
      </c>
      <c r="L70">
        <v>0</v>
      </c>
      <c r="M70">
        <v>2</v>
      </c>
      <c r="N70">
        <v>0</v>
      </c>
      <c r="O70" s="5">
        <f t="shared" si="0"/>
        <v>109</v>
      </c>
    </row>
    <row r="71" spans="1:15" x14ac:dyDescent="0.35">
      <c r="C71" s="4" t="s">
        <v>93</v>
      </c>
      <c r="D71">
        <f t="shared" ref="D71" si="232">D70*$D$2*12</f>
        <v>0</v>
      </c>
      <c r="E71">
        <f t="shared" ref="E71" si="233">E70*$E$2*12</f>
        <v>300</v>
      </c>
      <c r="F71">
        <f t="shared" ref="F71" si="234">F70*$F$2*12</f>
        <v>492</v>
      </c>
      <c r="G71">
        <f t="shared" ref="G71" si="235">G70*$G$2*12</f>
        <v>36</v>
      </c>
      <c r="H71">
        <f t="shared" ref="H71" si="236">H70*$H$2*12</f>
        <v>132</v>
      </c>
      <c r="I71">
        <f t="shared" ref="I71" si="237">I70*$I$2*12</f>
        <v>216</v>
      </c>
      <c r="J71">
        <f t="shared" ref="J71" si="238">J70*$J$2*12</f>
        <v>384</v>
      </c>
      <c r="K71">
        <f t="shared" ref="K71" si="239">K70*$K$2*12</f>
        <v>126</v>
      </c>
      <c r="L71">
        <f t="shared" ref="L71" si="240">L70*$L$2*12</f>
        <v>0</v>
      </c>
      <c r="M71">
        <f t="shared" ref="M71" si="241">M70*$M$2*12</f>
        <v>192</v>
      </c>
      <c r="N71">
        <f t="shared" ref="N71" si="242">N70*$N$2*12</f>
        <v>0</v>
      </c>
      <c r="O71" s="5">
        <f t="shared" si="0"/>
        <v>1878</v>
      </c>
    </row>
    <row r="73" spans="1:15" x14ac:dyDescent="0.35">
      <c r="A73" s="5" t="s">
        <v>25</v>
      </c>
      <c r="B73" s="5">
        <v>24</v>
      </c>
      <c r="C73" s="4" t="s">
        <v>92</v>
      </c>
      <c r="D73">
        <v>0</v>
      </c>
      <c r="E73">
        <v>16</v>
      </c>
      <c r="F73">
        <v>74</v>
      </c>
      <c r="G73">
        <v>9</v>
      </c>
      <c r="H73">
        <v>26</v>
      </c>
      <c r="I73">
        <v>24</v>
      </c>
      <c r="J73">
        <v>5</v>
      </c>
      <c r="K73">
        <v>12</v>
      </c>
      <c r="L73">
        <v>2</v>
      </c>
      <c r="M73">
        <v>0</v>
      </c>
      <c r="N73">
        <v>0</v>
      </c>
      <c r="O73" s="5">
        <f t="shared" si="0"/>
        <v>168</v>
      </c>
    </row>
    <row r="74" spans="1:15" x14ac:dyDescent="0.35">
      <c r="C74" s="4" t="s">
        <v>93</v>
      </c>
      <c r="D74">
        <f t="shared" ref="D74" si="243">D73*$D$2*12</f>
        <v>0</v>
      </c>
      <c r="E74">
        <f t="shared" ref="E74" si="244">E73*$E$2*12</f>
        <v>192</v>
      </c>
      <c r="F74">
        <f t="shared" ref="F74" si="245">F73*$F$2*12</f>
        <v>888</v>
      </c>
      <c r="G74">
        <f t="shared" ref="G74" si="246">G73*$G$2*12</f>
        <v>108</v>
      </c>
      <c r="H74">
        <f t="shared" ref="H74" si="247">H73*$H$2*12</f>
        <v>312</v>
      </c>
      <c r="I74">
        <f t="shared" ref="I74" si="248">I73*$I$2*12</f>
        <v>432</v>
      </c>
      <c r="J74">
        <f t="shared" ref="J74" si="249">J73*$J$2*12</f>
        <v>240</v>
      </c>
      <c r="K74">
        <f t="shared" ref="K74" si="250">K73*$K$2*12</f>
        <v>216</v>
      </c>
      <c r="L74">
        <f t="shared" ref="L74" si="251">L73*$L$2*12</f>
        <v>120</v>
      </c>
      <c r="M74">
        <f t="shared" ref="M74" si="252">M73*$M$2*12</f>
        <v>0</v>
      </c>
      <c r="N74">
        <f t="shared" ref="N74" si="253">N73*$N$2*12</f>
        <v>0</v>
      </c>
      <c r="O74" s="5">
        <f t="shared" si="0"/>
        <v>2508</v>
      </c>
    </row>
    <row r="76" spans="1:15" x14ac:dyDescent="0.35">
      <c r="A76" s="5" t="s">
        <v>26</v>
      </c>
      <c r="B76" s="5">
        <v>25</v>
      </c>
      <c r="C76" s="4" t="s">
        <v>92</v>
      </c>
      <c r="D76">
        <v>0</v>
      </c>
      <c r="E76">
        <v>6</v>
      </c>
      <c r="F76">
        <v>15</v>
      </c>
      <c r="G76">
        <v>3</v>
      </c>
      <c r="H76">
        <v>10</v>
      </c>
      <c r="I76">
        <v>0</v>
      </c>
      <c r="J76">
        <v>2</v>
      </c>
      <c r="K76">
        <v>4</v>
      </c>
      <c r="L76">
        <v>3</v>
      </c>
      <c r="M76">
        <v>1</v>
      </c>
      <c r="N76">
        <v>0</v>
      </c>
      <c r="O76" s="5">
        <f t="shared" si="0"/>
        <v>44</v>
      </c>
    </row>
    <row r="77" spans="1:15" x14ac:dyDescent="0.35">
      <c r="C77" s="4" t="s">
        <v>93</v>
      </c>
      <c r="D77">
        <f t="shared" ref="D77" si="254">D76*$D$2*12</f>
        <v>0</v>
      </c>
      <c r="E77">
        <f t="shared" ref="E77" si="255">E76*$E$2*12</f>
        <v>72</v>
      </c>
      <c r="F77">
        <f t="shared" ref="F77" si="256">F76*$F$2*12</f>
        <v>180</v>
      </c>
      <c r="G77">
        <f t="shared" ref="G77" si="257">G76*$G$2*12</f>
        <v>36</v>
      </c>
      <c r="H77">
        <f t="shared" ref="H77" si="258">H76*$H$2*12</f>
        <v>120</v>
      </c>
      <c r="I77">
        <f t="shared" ref="I77" si="259">I76*$I$2*12</f>
        <v>0</v>
      </c>
      <c r="J77">
        <f t="shared" ref="J77" si="260">J76*$J$2*12</f>
        <v>96</v>
      </c>
      <c r="K77">
        <f t="shared" ref="K77" si="261">K76*$K$2*12</f>
        <v>72</v>
      </c>
      <c r="L77">
        <f t="shared" ref="L77" si="262">L76*$L$2*12</f>
        <v>180</v>
      </c>
      <c r="M77">
        <f t="shared" ref="M77" si="263">M76*$M$2*12</f>
        <v>96</v>
      </c>
      <c r="N77">
        <f t="shared" ref="N77" si="264">N76*$N$2*12</f>
        <v>0</v>
      </c>
      <c r="O77" s="5">
        <f t="shared" si="0"/>
        <v>852</v>
      </c>
    </row>
    <row r="79" spans="1:15" x14ac:dyDescent="0.35">
      <c r="A79" s="5" t="s">
        <v>27</v>
      </c>
      <c r="B79" s="5">
        <v>26</v>
      </c>
      <c r="C79" s="4" t="s">
        <v>92</v>
      </c>
      <c r="D79">
        <v>10</v>
      </c>
      <c r="E79">
        <v>70</v>
      </c>
      <c r="F79">
        <v>32</v>
      </c>
      <c r="G79">
        <v>2</v>
      </c>
      <c r="H79">
        <v>8</v>
      </c>
      <c r="I79">
        <v>7</v>
      </c>
      <c r="J79">
        <v>14</v>
      </c>
      <c r="K79">
        <v>7</v>
      </c>
      <c r="L79">
        <v>1</v>
      </c>
      <c r="M79">
        <v>0</v>
      </c>
      <c r="N79">
        <v>0</v>
      </c>
      <c r="O79" s="5">
        <f t="shared" si="0"/>
        <v>151</v>
      </c>
    </row>
    <row r="80" spans="1:15" x14ac:dyDescent="0.35">
      <c r="C80" s="4" t="s">
        <v>93</v>
      </c>
      <c r="D80">
        <f t="shared" ref="D80" si="265">D79*$D$2*12</f>
        <v>60</v>
      </c>
      <c r="E80">
        <f t="shared" ref="E80" si="266">E79*$E$2*12</f>
        <v>840</v>
      </c>
      <c r="F80">
        <f t="shared" ref="F80" si="267">F79*$F$2*12</f>
        <v>384</v>
      </c>
      <c r="G80">
        <f t="shared" ref="G80" si="268">G79*$G$2*12</f>
        <v>24</v>
      </c>
      <c r="H80">
        <f t="shared" ref="H80" si="269">H79*$H$2*12</f>
        <v>96</v>
      </c>
      <c r="I80">
        <f t="shared" ref="I80" si="270">I79*$I$2*12</f>
        <v>126</v>
      </c>
      <c r="J80">
        <f t="shared" ref="J80" si="271">J79*$J$2*12</f>
        <v>672</v>
      </c>
      <c r="K80">
        <f t="shared" ref="K80" si="272">K79*$K$2*12</f>
        <v>126</v>
      </c>
      <c r="L80">
        <f t="shared" ref="L80" si="273">L79*$L$2*12</f>
        <v>60</v>
      </c>
      <c r="M80">
        <f t="shared" ref="M80" si="274">M79*$M$2*12</f>
        <v>0</v>
      </c>
      <c r="N80">
        <f t="shared" ref="N80" si="275">N79*$N$2*12</f>
        <v>0</v>
      </c>
      <c r="O80" s="5">
        <f t="shared" si="0"/>
        <v>2388</v>
      </c>
    </row>
    <row r="82" spans="1:15" x14ac:dyDescent="0.35">
      <c r="A82" s="5" t="s">
        <v>28</v>
      </c>
      <c r="B82" s="5">
        <v>27</v>
      </c>
      <c r="C82" s="4" t="s">
        <v>92</v>
      </c>
      <c r="D82">
        <v>0</v>
      </c>
      <c r="E82">
        <v>38</v>
      </c>
      <c r="F82">
        <v>39</v>
      </c>
      <c r="G82">
        <v>5</v>
      </c>
      <c r="H82">
        <v>16</v>
      </c>
      <c r="I82">
        <v>20</v>
      </c>
      <c r="J82">
        <v>3</v>
      </c>
      <c r="K82">
        <v>8</v>
      </c>
      <c r="L82">
        <v>1</v>
      </c>
      <c r="M82">
        <v>3</v>
      </c>
      <c r="N82">
        <v>0</v>
      </c>
      <c r="O82" s="5">
        <f t="shared" si="0"/>
        <v>133</v>
      </c>
    </row>
    <row r="83" spans="1:15" x14ac:dyDescent="0.35">
      <c r="C83" s="4" t="s">
        <v>93</v>
      </c>
      <c r="D83">
        <f t="shared" ref="D83" si="276">D82*$D$2*12</f>
        <v>0</v>
      </c>
      <c r="E83">
        <f t="shared" ref="E83" si="277">E82*$E$2*12</f>
        <v>456</v>
      </c>
      <c r="F83">
        <f t="shared" ref="F83" si="278">F82*$F$2*12</f>
        <v>468</v>
      </c>
      <c r="G83">
        <f t="shared" ref="G83" si="279">G82*$G$2*12</f>
        <v>60</v>
      </c>
      <c r="H83">
        <f t="shared" ref="H83" si="280">H82*$H$2*12</f>
        <v>192</v>
      </c>
      <c r="I83">
        <f t="shared" ref="I83" si="281">I82*$I$2*12</f>
        <v>360</v>
      </c>
      <c r="J83">
        <f t="shared" ref="J83" si="282">J82*$J$2*12</f>
        <v>144</v>
      </c>
      <c r="K83">
        <f t="shared" ref="K83" si="283">K82*$K$2*12</f>
        <v>144</v>
      </c>
      <c r="L83">
        <f t="shared" ref="L83" si="284">L82*$L$2*12</f>
        <v>60</v>
      </c>
      <c r="M83">
        <f t="shared" ref="M83" si="285">M82*$M$2*12</f>
        <v>288</v>
      </c>
      <c r="N83">
        <f t="shared" ref="N83" si="286">N82*$N$2*12</f>
        <v>0</v>
      </c>
      <c r="O83" s="5">
        <f t="shared" si="0"/>
        <v>2172</v>
      </c>
    </row>
    <row r="85" spans="1:15" x14ac:dyDescent="0.35">
      <c r="A85" s="5" t="s">
        <v>29</v>
      </c>
      <c r="B85" s="5">
        <v>28</v>
      </c>
      <c r="C85" s="4" t="s">
        <v>92</v>
      </c>
      <c r="D85">
        <v>0</v>
      </c>
      <c r="E85">
        <v>18</v>
      </c>
      <c r="F85">
        <v>27</v>
      </c>
      <c r="G85">
        <v>2</v>
      </c>
      <c r="H85">
        <v>4</v>
      </c>
      <c r="I85">
        <v>5</v>
      </c>
      <c r="J85">
        <v>1</v>
      </c>
      <c r="K85">
        <v>5</v>
      </c>
      <c r="L85">
        <v>1</v>
      </c>
      <c r="M85">
        <v>0</v>
      </c>
      <c r="N85">
        <v>0</v>
      </c>
      <c r="O85" s="5">
        <f t="shared" si="0"/>
        <v>63</v>
      </c>
    </row>
    <row r="86" spans="1:15" x14ac:dyDescent="0.35">
      <c r="C86" s="4" t="s">
        <v>93</v>
      </c>
      <c r="D86">
        <f t="shared" ref="D86" si="287">D85*$D$2*12</f>
        <v>0</v>
      </c>
      <c r="E86">
        <f t="shared" ref="E86" si="288">E85*$E$2*12</f>
        <v>216</v>
      </c>
      <c r="F86">
        <f t="shared" ref="F86" si="289">F85*$F$2*12</f>
        <v>324</v>
      </c>
      <c r="G86">
        <f t="shared" ref="G86" si="290">G85*$G$2*12</f>
        <v>24</v>
      </c>
      <c r="H86">
        <f t="shared" ref="H86" si="291">H85*$H$2*12</f>
        <v>48</v>
      </c>
      <c r="I86">
        <f t="shared" ref="I86" si="292">I85*$I$2*12</f>
        <v>90</v>
      </c>
      <c r="J86">
        <f t="shared" ref="J86" si="293">J85*$J$2*12</f>
        <v>48</v>
      </c>
      <c r="K86">
        <f t="shared" ref="K86" si="294">K85*$K$2*12</f>
        <v>90</v>
      </c>
      <c r="L86">
        <f t="shared" ref="L86" si="295">L85*$L$2*12</f>
        <v>60</v>
      </c>
      <c r="M86">
        <f t="shared" ref="M86" si="296">M85*$M$2*12</f>
        <v>0</v>
      </c>
      <c r="N86">
        <f t="shared" ref="N86" si="297">N85*$N$2*12</f>
        <v>0</v>
      </c>
      <c r="O86" s="5">
        <f t="shared" si="0"/>
        <v>900</v>
      </c>
    </row>
    <row r="88" spans="1:15" x14ac:dyDescent="0.35">
      <c r="A88" s="5" t="s">
        <v>30</v>
      </c>
      <c r="B88" s="5">
        <v>29</v>
      </c>
      <c r="C88" s="4" t="s">
        <v>92</v>
      </c>
      <c r="D88">
        <v>0</v>
      </c>
      <c r="E88">
        <v>8</v>
      </c>
      <c r="F88">
        <v>16</v>
      </c>
      <c r="G88">
        <v>3</v>
      </c>
      <c r="H88">
        <v>6</v>
      </c>
      <c r="I88">
        <v>3</v>
      </c>
      <c r="J88">
        <v>0</v>
      </c>
      <c r="K88">
        <v>11</v>
      </c>
      <c r="L88">
        <v>4</v>
      </c>
      <c r="M88">
        <v>13</v>
      </c>
      <c r="N88">
        <v>0</v>
      </c>
      <c r="O88" s="5">
        <f t="shared" si="0"/>
        <v>64</v>
      </c>
    </row>
    <row r="89" spans="1:15" x14ac:dyDescent="0.35">
      <c r="C89" s="4" t="s">
        <v>93</v>
      </c>
      <c r="D89">
        <f t="shared" ref="D89" si="298">D88*$D$2*12</f>
        <v>0</v>
      </c>
      <c r="E89">
        <f t="shared" ref="E89" si="299">E88*$E$2*12</f>
        <v>96</v>
      </c>
      <c r="F89">
        <f t="shared" ref="F89" si="300">F88*$F$2*12</f>
        <v>192</v>
      </c>
      <c r="G89">
        <f t="shared" ref="G89" si="301">G88*$G$2*12</f>
        <v>36</v>
      </c>
      <c r="H89">
        <f t="shared" ref="H89" si="302">H88*$H$2*12</f>
        <v>72</v>
      </c>
      <c r="I89">
        <f t="shared" ref="I89" si="303">I88*$I$2*12</f>
        <v>54</v>
      </c>
      <c r="J89">
        <f t="shared" ref="J89" si="304">J88*$J$2*12</f>
        <v>0</v>
      </c>
      <c r="K89">
        <f t="shared" ref="K89" si="305">K88*$K$2*12</f>
        <v>198</v>
      </c>
      <c r="L89">
        <f t="shared" ref="L89" si="306">L88*$L$2*12</f>
        <v>240</v>
      </c>
      <c r="M89">
        <f t="shared" ref="M89" si="307">M88*$M$2*12</f>
        <v>1248</v>
      </c>
      <c r="N89">
        <f t="shared" ref="N89" si="308">N88*$N$2*12</f>
        <v>0</v>
      </c>
      <c r="O89" s="5">
        <f t="shared" si="0"/>
        <v>2136</v>
      </c>
    </row>
    <row r="91" spans="1:15" x14ac:dyDescent="0.35">
      <c r="A91" s="5" t="s">
        <v>31</v>
      </c>
      <c r="B91" s="5">
        <v>30</v>
      </c>
      <c r="C91" s="4" t="s">
        <v>92</v>
      </c>
      <c r="D91">
        <v>2</v>
      </c>
      <c r="E91">
        <v>33</v>
      </c>
      <c r="F91">
        <v>41</v>
      </c>
      <c r="G91">
        <v>6</v>
      </c>
      <c r="H91">
        <v>10</v>
      </c>
      <c r="I91">
        <v>9</v>
      </c>
      <c r="J91">
        <v>4</v>
      </c>
      <c r="K91">
        <v>14</v>
      </c>
      <c r="L91">
        <v>7</v>
      </c>
      <c r="M91">
        <v>0</v>
      </c>
      <c r="N91">
        <v>0</v>
      </c>
      <c r="O91" s="5">
        <f t="shared" si="0"/>
        <v>126</v>
      </c>
    </row>
    <row r="92" spans="1:15" x14ac:dyDescent="0.35">
      <c r="C92" s="4" t="s">
        <v>93</v>
      </c>
      <c r="D92">
        <f t="shared" ref="D92" si="309">D91*$D$2*12</f>
        <v>12</v>
      </c>
      <c r="E92">
        <f t="shared" ref="E92" si="310">E91*$E$2*12</f>
        <v>396</v>
      </c>
      <c r="F92">
        <f t="shared" ref="F92" si="311">F91*$F$2*12</f>
        <v>492</v>
      </c>
      <c r="G92">
        <f t="shared" ref="G92" si="312">G91*$G$2*12</f>
        <v>72</v>
      </c>
      <c r="H92">
        <f t="shared" ref="H92" si="313">H91*$H$2*12</f>
        <v>120</v>
      </c>
      <c r="I92">
        <f t="shared" ref="I92" si="314">I91*$I$2*12</f>
        <v>162</v>
      </c>
      <c r="J92">
        <f t="shared" ref="J92" si="315">J91*$J$2*12</f>
        <v>192</v>
      </c>
      <c r="K92">
        <f t="shared" ref="K92" si="316">K91*$K$2*12</f>
        <v>252</v>
      </c>
      <c r="L92">
        <f t="shared" ref="L92" si="317">L91*$L$2*12</f>
        <v>420</v>
      </c>
      <c r="M92">
        <f t="shared" ref="M92" si="318">M91*$M$2*12</f>
        <v>0</v>
      </c>
      <c r="N92">
        <f t="shared" ref="N92" si="319">N91*$N$2*12</f>
        <v>0</v>
      </c>
      <c r="O92" s="5">
        <f t="shared" si="0"/>
        <v>2118</v>
      </c>
    </row>
    <row r="94" spans="1:15" x14ac:dyDescent="0.35">
      <c r="A94" s="5" t="s">
        <v>32</v>
      </c>
      <c r="B94" s="5">
        <v>31</v>
      </c>
      <c r="C94" s="4" t="s">
        <v>92</v>
      </c>
      <c r="D94">
        <v>1</v>
      </c>
      <c r="E94">
        <v>32</v>
      </c>
      <c r="F94">
        <v>39</v>
      </c>
      <c r="G94">
        <v>8</v>
      </c>
      <c r="H94">
        <v>21</v>
      </c>
      <c r="I94">
        <v>12</v>
      </c>
      <c r="J94">
        <v>0</v>
      </c>
      <c r="K94">
        <v>5</v>
      </c>
      <c r="L94">
        <v>3</v>
      </c>
      <c r="M94">
        <v>0</v>
      </c>
      <c r="N94">
        <v>0</v>
      </c>
      <c r="O94" s="5">
        <f t="shared" si="0"/>
        <v>121</v>
      </c>
    </row>
    <row r="95" spans="1:15" x14ac:dyDescent="0.35">
      <c r="C95" s="4" t="s">
        <v>93</v>
      </c>
      <c r="D95">
        <f t="shared" ref="D95" si="320">D94*$D$2*12</f>
        <v>6</v>
      </c>
      <c r="E95">
        <f t="shared" ref="E95" si="321">E94*$E$2*12</f>
        <v>384</v>
      </c>
      <c r="F95">
        <f t="shared" ref="F95" si="322">F94*$F$2*12</f>
        <v>468</v>
      </c>
      <c r="G95">
        <f t="shared" ref="G95" si="323">G94*$G$2*12</f>
        <v>96</v>
      </c>
      <c r="H95">
        <f t="shared" ref="H95" si="324">H94*$H$2*12</f>
        <v>252</v>
      </c>
      <c r="I95">
        <f t="shared" ref="I95" si="325">I94*$I$2*12</f>
        <v>216</v>
      </c>
      <c r="J95">
        <f t="shared" ref="J95" si="326">J94*$J$2*12</f>
        <v>0</v>
      </c>
      <c r="K95">
        <f t="shared" ref="K95" si="327">K94*$K$2*12</f>
        <v>90</v>
      </c>
      <c r="L95">
        <f t="shared" ref="L95" si="328">L94*$L$2*12</f>
        <v>180</v>
      </c>
      <c r="M95">
        <f t="shared" ref="M95" si="329">M94*$M$2*12</f>
        <v>0</v>
      </c>
      <c r="N95">
        <f t="shared" ref="N95" si="330">N94*$N$2*12</f>
        <v>0</v>
      </c>
      <c r="O95" s="5">
        <f t="shared" si="0"/>
        <v>1692</v>
      </c>
    </row>
    <row r="97" spans="1:15" x14ac:dyDescent="0.35">
      <c r="A97" s="5" t="s">
        <v>33</v>
      </c>
      <c r="B97" s="5">
        <v>32</v>
      </c>
      <c r="C97" s="4" t="s">
        <v>92</v>
      </c>
      <c r="D97">
        <v>1</v>
      </c>
      <c r="E97">
        <v>9</v>
      </c>
      <c r="F97">
        <v>23</v>
      </c>
      <c r="G97">
        <v>2</v>
      </c>
      <c r="H97">
        <v>23</v>
      </c>
      <c r="I97">
        <v>5</v>
      </c>
      <c r="J97">
        <v>1</v>
      </c>
      <c r="K97">
        <v>6</v>
      </c>
      <c r="L97">
        <v>0</v>
      </c>
      <c r="M97">
        <v>0</v>
      </c>
      <c r="N97">
        <v>0</v>
      </c>
      <c r="O97" s="5">
        <f t="shared" si="0"/>
        <v>70</v>
      </c>
    </row>
    <row r="98" spans="1:15" x14ac:dyDescent="0.35">
      <c r="C98" s="4" t="s">
        <v>93</v>
      </c>
      <c r="D98">
        <f t="shared" ref="D98" si="331">D97*$D$2*12</f>
        <v>6</v>
      </c>
      <c r="E98">
        <f t="shared" ref="E98" si="332">E97*$E$2*12</f>
        <v>108</v>
      </c>
      <c r="F98">
        <f t="shared" ref="F98" si="333">F97*$F$2*12</f>
        <v>276</v>
      </c>
      <c r="G98">
        <f t="shared" ref="G98" si="334">G97*$G$2*12</f>
        <v>24</v>
      </c>
      <c r="H98">
        <f t="shared" ref="H98" si="335">H97*$H$2*12</f>
        <v>276</v>
      </c>
      <c r="I98">
        <f t="shared" ref="I98" si="336">I97*$I$2*12</f>
        <v>90</v>
      </c>
      <c r="J98">
        <f t="shared" ref="J98" si="337">J97*$J$2*12</f>
        <v>48</v>
      </c>
      <c r="K98">
        <f t="shared" ref="K98" si="338">K97*$K$2*12</f>
        <v>108</v>
      </c>
      <c r="L98">
        <f t="shared" ref="L98" si="339">L97*$L$2*12</f>
        <v>0</v>
      </c>
      <c r="M98">
        <f t="shared" ref="M98" si="340">M97*$M$2*12</f>
        <v>0</v>
      </c>
      <c r="N98">
        <f t="shared" ref="N98" si="341">N97*$N$2*12</f>
        <v>0</v>
      </c>
      <c r="O98" s="5">
        <f t="shared" si="0"/>
        <v>936</v>
      </c>
    </row>
    <row r="100" spans="1:15" x14ac:dyDescent="0.35">
      <c r="A100" s="5" t="s">
        <v>34</v>
      </c>
      <c r="B100" s="5">
        <v>33</v>
      </c>
      <c r="C100" s="4" t="s">
        <v>92</v>
      </c>
      <c r="D100">
        <v>1</v>
      </c>
      <c r="E100">
        <v>27</v>
      </c>
      <c r="F100">
        <v>42</v>
      </c>
      <c r="G100">
        <v>2</v>
      </c>
      <c r="H100">
        <v>34</v>
      </c>
      <c r="I100">
        <v>10</v>
      </c>
      <c r="J100">
        <v>7</v>
      </c>
      <c r="K100">
        <v>6</v>
      </c>
      <c r="L100">
        <v>3</v>
      </c>
      <c r="M100">
        <v>0</v>
      </c>
      <c r="N100">
        <v>0</v>
      </c>
      <c r="O100" s="5">
        <f t="shared" si="0"/>
        <v>132</v>
      </c>
    </row>
    <row r="101" spans="1:15" x14ac:dyDescent="0.35">
      <c r="C101" s="4" t="s">
        <v>93</v>
      </c>
      <c r="D101">
        <f t="shared" ref="D101" si="342">D100*$D$2*12</f>
        <v>6</v>
      </c>
      <c r="E101">
        <f t="shared" ref="E101" si="343">E100*$E$2*12</f>
        <v>324</v>
      </c>
      <c r="F101">
        <f t="shared" ref="F101" si="344">F100*$F$2*12</f>
        <v>504</v>
      </c>
      <c r="G101">
        <f t="shared" ref="G101" si="345">G100*$G$2*12</f>
        <v>24</v>
      </c>
      <c r="H101">
        <f t="shared" ref="H101" si="346">H100*$H$2*12</f>
        <v>408</v>
      </c>
      <c r="I101">
        <f t="shared" ref="I101" si="347">I100*$I$2*12</f>
        <v>180</v>
      </c>
      <c r="J101">
        <f t="shared" ref="J101" si="348">J100*$J$2*12</f>
        <v>336</v>
      </c>
      <c r="K101">
        <f t="shared" ref="K101" si="349">K100*$K$2*12</f>
        <v>108</v>
      </c>
      <c r="L101">
        <f t="shared" ref="L101" si="350">L100*$L$2*12</f>
        <v>180</v>
      </c>
      <c r="M101">
        <f t="shared" ref="M101" si="351">M100*$M$2*12</f>
        <v>0</v>
      </c>
      <c r="N101">
        <f t="shared" ref="N101" si="352">N100*$N$2*12</f>
        <v>0</v>
      </c>
      <c r="O101" s="5">
        <f t="shared" si="0"/>
        <v>2070</v>
      </c>
    </row>
    <row r="103" spans="1:15" x14ac:dyDescent="0.35">
      <c r="A103" s="5" t="s">
        <v>35</v>
      </c>
      <c r="B103" s="5">
        <v>34</v>
      </c>
      <c r="C103" s="4" t="s">
        <v>92</v>
      </c>
      <c r="D103">
        <v>1</v>
      </c>
      <c r="E103">
        <v>60</v>
      </c>
      <c r="F103">
        <v>65</v>
      </c>
      <c r="G103">
        <v>12</v>
      </c>
      <c r="H103">
        <v>18</v>
      </c>
      <c r="I103">
        <v>8</v>
      </c>
      <c r="J103">
        <v>14</v>
      </c>
      <c r="K103">
        <v>6</v>
      </c>
      <c r="L103">
        <v>0</v>
      </c>
      <c r="M103">
        <v>1</v>
      </c>
      <c r="N103">
        <v>1</v>
      </c>
      <c r="O103" s="5">
        <f t="shared" ref="O103:O128" si="353">D103+E103+F103+G103+H103+I103+J103+K103+L103+M103+N103</f>
        <v>186</v>
      </c>
    </row>
    <row r="104" spans="1:15" x14ac:dyDescent="0.35">
      <c r="C104" s="4" t="s">
        <v>93</v>
      </c>
      <c r="D104">
        <f t="shared" ref="D104" si="354">D103*$D$2*12</f>
        <v>6</v>
      </c>
      <c r="E104">
        <f t="shared" ref="E104" si="355">E103*$E$2*12</f>
        <v>720</v>
      </c>
      <c r="F104">
        <f t="shared" ref="F104" si="356">F103*$F$2*12</f>
        <v>780</v>
      </c>
      <c r="G104">
        <f t="shared" ref="G104" si="357">G103*$G$2*12</f>
        <v>144</v>
      </c>
      <c r="H104">
        <f t="shared" ref="H104" si="358">H103*$H$2*12</f>
        <v>216</v>
      </c>
      <c r="I104">
        <f t="shared" ref="I104" si="359">I103*$I$2*12</f>
        <v>144</v>
      </c>
      <c r="J104">
        <f t="shared" ref="J104" si="360">J103*$J$2*12</f>
        <v>672</v>
      </c>
      <c r="K104">
        <f t="shared" ref="K104" si="361">K103*$K$2*12</f>
        <v>108</v>
      </c>
      <c r="L104">
        <f t="shared" ref="L104" si="362">L103*$L$2*12</f>
        <v>0</v>
      </c>
      <c r="M104">
        <f t="shared" ref="M104" si="363">M103*$M$2*12</f>
        <v>96</v>
      </c>
      <c r="N104">
        <f t="shared" ref="N104" si="364">N103*$N$2*12</f>
        <v>96</v>
      </c>
      <c r="O104" s="5">
        <f t="shared" si="353"/>
        <v>2982</v>
      </c>
    </row>
    <row r="106" spans="1:15" x14ac:dyDescent="0.35">
      <c r="A106" s="5" t="s">
        <v>36</v>
      </c>
      <c r="B106" s="5">
        <v>35</v>
      </c>
      <c r="C106" s="4" t="s">
        <v>92</v>
      </c>
      <c r="D106">
        <v>24</v>
      </c>
      <c r="E106">
        <v>75</v>
      </c>
      <c r="F106">
        <v>21</v>
      </c>
      <c r="G106">
        <v>34</v>
      </c>
      <c r="H106">
        <v>21</v>
      </c>
      <c r="I106">
        <v>12</v>
      </c>
      <c r="J106">
        <v>18</v>
      </c>
      <c r="K106">
        <v>16</v>
      </c>
      <c r="L106">
        <v>4</v>
      </c>
      <c r="M106">
        <v>0</v>
      </c>
      <c r="N106">
        <v>0</v>
      </c>
      <c r="O106" s="5">
        <f t="shared" si="353"/>
        <v>225</v>
      </c>
    </row>
    <row r="107" spans="1:15" x14ac:dyDescent="0.35">
      <c r="C107" s="4" t="s">
        <v>93</v>
      </c>
      <c r="D107">
        <f t="shared" ref="D107" si="365">D106*$D$2*12</f>
        <v>144</v>
      </c>
      <c r="E107">
        <f t="shared" ref="E107" si="366">E106*$E$2*12</f>
        <v>900</v>
      </c>
      <c r="F107">
        <f t="shared" ref="F107" si="367">F106*$F$2*12</f>
        <v>252</v>
      </c>
      <c r="G107">
        <f t="shared" ref="G107" si="368">G106*$G$2*12</f>
        <v>408</v>
      </c>
      <c r="H107">
        <f t="shared" ref="H107" si="369">H106*$H$2*12</f>
        <v>252</v>
      </c>
      <c r="I107">
        <f t="shared" ref="I107" si="370">I106*$I$2*12</f>
        <v>216</v>
      </c>
      <c r="J107">
        <f t="shared" ref="J107" si="371">J106*$J$2*12</f>
        <v>864</v>
      </c>
      <c r="K107">
        <f t="shared" ref="K107" si="372">K106*$K$2*12</f>
        <v>288</v>
      </c>
      <c r="L107">
        <f t="shared" ref="L107" si="373">L106*$L$2*12</f>
        <v>240</v>
      </c>
      <c r="M107">
        <v>0</v>
      </c>
      <c r="N107">
        <f t="shared" ref="N107" si="374">N106*$N$2*12</f>
        <v>0</v>
      </c>
      <c r="O107" s="5">
        <f t="shared" si="353"/>
        <v>3564</v>
      </c>
    </row>
    <row r="109" spans="1:15" x14ac:dyDescent="0.35">
      <c r="A109" s="5" t="s">
        <v>37</v>
      </c>
      <c r="B109" s="5">
        <v>36</v>
      </c>
      <c r="C109" s="4" t="s">
        <v>92</v>
      </c>
      <c r="D109">
        <v>1</v>
      </c>
      <c r="E109">
        <v>41</v>
      </c>
      <c r="F109">
        <v>43</v>
      </c>
      <c r="G109">
        <v>2</v>
      </c>
      <c r="H109">
        <v>19</v>
      </c>
      <c r="I109">
        <v>10</v>
      </c>
      <c r="J109">
        <v>8</v>
      </c>
      <c r="K109">
        <v>2</v>
      </c>
      <c r="L109">
        <v>2</v>
      </c>
      <c r="M109">
        <v>0</v>
      </c>
      <c r="N109">
        <v>1</v>
      </c>
      <c r="O109" s="5">
        <f t="shared" si="353"/>
        <v>129</v>
      </c>
    </row>
    <row r="110" spans="1:15" x14ac:dyDescent="0.35">
      <c r="C110" s="4" t="s">
        <v>93</v>
      </c>
      <c r="D110">
        <f t="shared" ref="D110" si="375">D109*$D$2*12</f>
        <v>6</v>
      </c>
      <c r="E110">
        <f t="shared" ref="E110" si="376">E109*$E$2*12</f>
        <v>492</v>
      </c>
      <c r="F110">
        <f t="shared" ref="F110" si="377">F109*$F$2*12</f>
        <v>516</v>
      </c>
      <c r="G110">
        <f t="shared" ref="G110" si="378">G109*$G$2*12</f>
        <v>24</v>
      </c>
      <c r="H110">
        <f t="shared" ref="H110" si="379">H109*$H$2*12</f>
        <v>228</v>
      </c>
      <c r="I110">
        <f t="shared" ref="I110" si="380">I109*$I$2*12</f>
        <v>180</v>
      </c>
      <c r="J110">
        <f t="shared" ref="J110" si="381">J109*$J$2*12</f>
        <v>384</v>
      </c>
      <c r="K110">
        <f t="shared" ref="K110" si="382">K109*$K$2*12</f>
        <v>36</v>
      </c>
      <c r="L110">
        <f t="shared" ref="L110" si="383">L109*$L$2*12</f>
        <v>120</v>
      </c>
      <c r="M110">
        <f t="shared" ref="M110" si="384">M109*$M$2*12</f>
        <v>0</v>
      </c>
      <c r="N110">
        <f t="shared" ref="N110" si="385">N109*$N$2*12</f>
        <v>96</v>
      </c>
      <c r="O110" s="5">
        <f t="shared" si="353"/>
        <v>2082</v>
      </c>
    </row>
    <row r="112" spans="1:15" x14ac:dyDescent="0.35">
      <c r="A112" s="5" t="s">
        <v>38</v>
      </c>
      <c r="B112" s="5">
        <v>37</v>
      </c>
      <c r="C112" s="4" t="s">
        <v>92</v>
      </c>
      <c r="D112">
        <v>3</v>
      </c>
      <c r="E112">
        <v>29</v>
      </c>
      <c r="F112">
        <v>27</v>
      </c>
      <c r="G112">
        <v>3</v>
      </c>
      <c r="H112">
        <v>4</v>
      </c>
      <c r="I112">
        <v>14</v>
      </c>
      <c r="J112">
        <v>2</v>
      </c>
      <c r="K112">
        <v>3</v>
      </c>
      <c r="L112">
        <v>0</v>
      </c>
      <c r="M112">
        <v>0</v>
      </c>
      <c r="N112">
        <v>0</v>
      </c>
      <c r="O112" s="5">
        <f t="shared" si="353"/>
        <v>85</v>
      </c>
    </row>
    <row r="113" spans="1:15" x14ac:dyDescent="0.35">
      <c r="C113" s="4" t="s">
        <v>93</v>
      </c>
      <c r="D113">
        <f t="shared" ref="D113" si="386">D112*$D$2*12</f>
        <v>18</v>
      </c>
      <c r="E113">
        <f t="shared" ref="E113" si="387">E112*$E$2*12</f>
        <v>348</v>
      </c>
      <c r="F113">
        <f t="shared" ref="F113" si="388">F112*$F$2*12</f>
        <v>324</v>
      </c>
      <c r="G113">
        <f t="shared" ref="G113" si="389">G112*$G$2*12</f>
        <v>36</v>
      </c>
      <c r="H113">
        <f t="shared" ref="H113" si="390">H112*$H$2*12</f>
        <v>48</v>
      </c>
      <c r="I113">
        <f t="shared" ref="I113" si="391">I112*$I$2*12</f>
        <v>252</v>
      </c>
      <c r="J113">
        <f t="shared" ref="J113" si="392">J112*$J$2*12</f>
        <v>96</v>
      </c>
      <c r="K113">
        <f t="shared" ref="K113" si="393">K112*$K$2*12</f>
        <v>54</v>
      </c>
      <c r="L113">
        <f t="shared" ref="L113" si="394">L112*$L$2*12</f>
        <v>0</v>
      </c>
      <c r="M113">
        <f t="shared" ref="M113" si="395">M112*$M$2*12</f>
        <v>0</v>
      </c>
      <c r="N113">
        <f t="shared" ref="N113" si="396">N112*$N$2*12</f>
        <v>0</v>
      </c>
      <c r="O113" s="5">
        <f t="shared" si="353"/>
        <v>1176</v>
      </c>
    </row>
    <row r="115" spans="1:15" x14ac:dyDescent="0.35">
      <c r="A115" s="5" t="s">
        <v>39</v>
      </c>
      <c r="B115" s="5">
        <v>38</v>
      </c>
      <c r="C115" s="4" t="s">
        <v>92</v>
      </c>
      <c r="D115">
        <v>5</v>
      </c>
      <c r="E115">
        <v>120</v>
      </c>
      <c r="F115">
        <v>40</v>
      </c>
      <c r="G115">
        <v>1</v>
      </c>
      <c r="H115">
        <v>10</v>
      </c>
      <c r="I115">
        <v>7</v>
      </c>
      <c r="J115">
        <v>5</v>
      </c>
      <c r="K115">
        <v>2</v>
      </c>
      <c r="L115">
        <v>4</v>
      </c>
      <c r="M115">
        <v>0</v>
      </c>
      <c r="N115">
        <v>0</v>
      </c>
      <c r="O115" s="5">
        <f t="shared" si="353"/>
        <v>194</v>
      </c>
    </row>
    <row r="116" spans="1:15" x14ac:dyDescent="0.35">
      <c r="C116" s="4" t="s">
        <v>93</v>
      </c>
      <c r="D116">
        <f t="shared" ref="D116" si="397">D115*$D$2*12</f>
        <v>30</v>
      </c>
      <c r="E116">
        <f t="shared" ref="E116" si="398">E115*$E$2*12</f>
        <v>1440</v>
      </c>
      <c r="F116">
        <f t="shared" ref="F116" si="399">F115*$F$2*12</f>
        <v>480</v>
      </c>
      <c r="G116">
        <f t="shared" ref="G116" si="400">G115*$G$2*12</f>
        <v>12</v>
      </c>
      <c r="H116">
        <f t="shared" ref="H116" si="401">H115*$H$2*12</f>
        <v>120</v>
      </c>
      <c r="I116">
        <f t="shared" ref="I116" si="402">I115*$I$2*12</f>
        <v>126</v>
      </c>
      <c r="J116">
        <f t="shared" ref="J116" si="403">J115*$J$2*12</f>
        <v>240</v>
      </c>
      <c r="K116">
        <f t="shared" ref="K116" si="404">K115*$K$2*12</f>
        <v>36</v>
      </c>
      <c r="L116">
        <f t="shared" ref="L116" si="405">L115*$L$2*12</f>
        <v>240</v>
      </c>
      <c r="M116">
        <f t="shared" ref="M116" si="406">M115*$M$2*12</f>
        <v>0</v>
      </c>
      <c r="N116">
        <f t="shared" ref="N116" si="407">N115*$N$2*12</f>
        <v>0</v>
      </c>
      <c r="O116" s="5">
        <f t="shared" si="353"/>
        <v>2724</v>
      </c>
    </row>
    <row r="118" spans="1:15" x14ac:dyDescent="0.35">
      <c r="A118" s="5" t="s">
        <v>40</v>
      </c>
      <c r="B118" s="5">
        <v>39</v>
      </c>
      <c r="C118" s="4" t="s">
        <v>92</v>
      </c>
      <c r="D118">
        <v>1</v>
      </c>
      <c r="E118">
        <v>37</v>
      </c>
      <c r="F118">
        <v>99</v>
      </c>
      <c r="G118">
        <v>21</v>
      </c>
      <c r="H118">
        <v>59</v>
      </c>
      <c r="I118">
        <v>25</v>
      </c>
      <c r="J118">
        <v>16</v>
      </c>
      <c r="K118">
        <v>18</v>
      </c>
      <c r="L118">
        <v>12</v>
      </c>
      <c r="M118">
        <v>4</v>
      </c>
      <c r="N118">
        <v>0</v>
      </c>
      <c r="O118" s="5">
        <f t="shared" si="353"/>
        <v>292</v>
      </c>
    </row>
    <row r="119" spans="1:15" x14ac:dyDescent="0.35">
      <c r="C119" s="4" t="s">
        <v>93</v>
      </c>
      <c r="D119">
        <f t="shared" ref="D119" si="408">D118*$D$2*12</f>
        <v>6</v>
      </c>
      <c r="E119">
        <f t="shared" ref="E119" si="409">E118*$E$2*12</f>
        <v>444</v>
      </c>
      <c r="F119">
        <f t="shared" ref="F119" si="410">F118*$F$2*12</f>
        <v>1188</v>
      </c>
      <c r="G119">
        <f t="shared" ref="G119" si="411">G118*$G$2*12</f>
        <v>252</v>
      </c>
      <c r="H119">
        <f t="shared" ref="H119" si="412">H118*$H$2*12</f>
        <v>708</v>
      </c>
      <c r="I119">
        <f t="shared" ref="I119" si="413">I118*$I$2*12</f>
        <v>450</v>
      </c>
      <c r="J119">
        <f t="shared" ref="J119" si="414">J118*$J$2*12</f>
        <v>768</v>
      </c>
      <c r="K119">
        <f t="shared" ref="K119" si="415">K118*$K$2*12</f>
        <v>324</v>
      </c>
      <c r="L119">
        <f t="shared" ref="L119" si="416">L118*$L$2*12</f>
        <v>720</v>
      </c>
      <c r="M119">
        <f t="shared" ref="M119" si="417">M118*$M$2*12</f>
        <v>384</v>
      </c>
      <c r="N119">
        <f t="shared" ref="N119" si="418">N118*$N$2*12</f>
        <v>0</v>
      </c>
      <c r="O119" s="5">
        <f t="shared" si="353"/>
        <v>5244</v>
      </c>
    </row>
    <row r="121" spans="1:15" x14ac:dyDescent="0.35">
      <c r="A121" s="5" t="s">
        <v>41</v>
      </c>
      <c r="B121" s="5">
        <v>40</v>
      </c>
      <c r="C121" s="4" t="s">
        <v>92</v>
      </c>
      <c r="D121">
        <v>0</v>
      </c>
      <c r="E121">
        <v>7</v>
      </c>
      <c r="F121">
        <v>19</v>
      </c>
      <c r="G121">
        <v>2</v>
      </c>
      <c r="H121">
        <v>8</v>
      </c>
      <c r="I121">
        <v>5</v>
      </c>
      <c r="J121">
        <v>0</v>
      </c>
      <c r="K121">
        <v>5</v>
      </c>
      <c r="L121">
        <v>0</v>
      </c>
      <c r="M121">
        <v>8</v>
      </c>
      <c r="N121">
        <v>0</v>
      </c>
      <c r="O121" s="5">
        <f t="shared" si="353"/>
        <v>54</v>
      </c>
    </row>
    <row r="122" spans="1:15" x14ac:dyDescent="0.35">
      <c r="C122" s="4" t="s">
        <v>93</v>
      </c>
      <c r="D122">
        <f t="shared" ref="D122" si="419">D121*$D$2*12</f>
        <v>0</v>
      </c>
      <c r="E122">
        <f t="shared" ref="E122" si="420">E121*$E$2*12</f>
        <v>84</v>
      </c>
      <c r="F122">
        <f t="shared" ref="F122" si="421">F121*$F$2*12</f>
        <v>228</v>
      </c>
      <c r="G122">
        <f t="shared" ref="G122" si="422">G121*$G$2*12</f>
        <v>24</v>
      </c>
      <c r="H122">
        <f t="shared" ref="H122" si="423">H121*$H$2*12</f>
        <v>96</v>
      </c>
      <c r="I122">
        <f t="shared" ref="I122" si="424">I121*$I$2*12</f>
        <v>90</v>
      </c>
      <c r="J122">
        <f t="shared" ref="J122" si="425">J121*$J$2*12</f>
        <v>0</v>
      </c>
      <c r="K122">
        <f t="shared" ref="K122" si="426">K121*$K$2*12</f>
        <v>90</v>
      </c>
      <c r="L122">
        <f t="shared" ref="L122" si="427">L121*$L$2*12</f>
        <v>0</v>
      </c>
      <c r="M122">
        <f t="shared" ref="M122" si="428">M121*$M$2*12</f>
        <v>768</v>
      </c>
      <c r="N122">
        <f t="shared" ref="N122" si="429">N121*$N$2*12</f>
        <v>0</v>
      </c>
      <c r="O122" s="5">
        <f t="shared" si="353"/>
        <v>1380</v>
      </c>
    </row>
    <row r="124" spans="1:15" x14ac:dyDescent="0.35">
      <c r="A124" s="5" t="s">
        <v>42</v>
      </c>
      <c r="B124" s="5">
        <v>41</v>
      </c>
      <c r="C124" s="4" t="s">
        <v>92</v>
      </c>
      <c r="D124">
        <v>2</v>
      </c>
      <c r="E124">
        <v>30</v>
      </c>
      <c r="F124">
        <v>19</v>
      </c>
      <c r="G124">
        <v>5</v>
      </c>
      <c r="H124">
        <v>10</v>
      </c>
      <c r="I124">
        <v>9</v>
      </c>
      <c r="J124">
        <v>15</v>
      </c>
      <c r="K124">
        <v>0</v>
      </c>
      <c r="L124">
        <v>0</v>
      </c>
      <c r="M124">
        <v>0</v>
      </c>
      <c r="N124">
        <v>0</v>
      </c>
      <c r="O124" s="5">
        <f t="shared" si="353"/>
        <v>90</v>
      </c>
    </row>
    <row r="125" spans="1:15" x14ac:dyDescent="0.35">
      <c r="C125" s="4" t="s">
        <v>93</v>
      </c>
      <c r="D125">
        <f t="shared" ref="D125" si="430">D124*$D$2*12</f>
        <v>12</v>
      </c>
      <c r="E125">
        <f t="shared" ref="E125" si="431">E124*$E$2*12</f>
        <v>360</v>
      </c>
      <c r="F125">
        <f t="shared" ref="F125" si="432">F124*$F$2*12</f>
        <v>228</v>
      </c>
      <c r="G125">
        <f t="shared" ref="G125" si="433">G124*$G$2*12</f>
        <v>60</v>
      </c>
      <c r="H125">
        <f t="shared" ref="H125" si="434">H124*$H$2*12</f>
        <v>120</v>
      </c>
      <c r="I125">
        <f t="shared" ref="I125" si="435">I124*$I$2*12</f>
        <v>162</v>
      </c>
      <c r="J125">
        <f t="shared" ref="J125" si="436">J124*$J$2*12</f>
        <v>720</v>
      </c>
      <c r="K125">
        <f t="shared" ref="K125" si="437">K124*$K$2*12</f>
        <v>0</v>
      </c>
      <c r="L125">
        <f t="shared" ref="L125" si="438">L124*$L$2*12</f>
        <v>0</v>
      </c>
      <c r="M125">
        <f t="shared" ref="M125" si="439">M124*$M$2*12</f>
        <v>0</v>
      </c>
      <c r="N125">
        <f t="shared" ref="N125" si="440">N124*$N$2*12</f>
        <v>0</v>
      </c>
      <c r="O125" s="5">
        <f t="shared" si="353"/>
        <v>1662</v>
      </c>
    </row>
    <row r="127" spans="1:15" x14ac:dyDescent="0.35">
      <c r="A127" s="5" t="s">
        <v>43</v>
      </c>
      <c r="B127" s="5">
        <v>42</v>
      </c>
      <c r="C127" s="4" t="s">
        <v>92</v>
      </c>
      <c r="D127">
        <v>5</v>
      </c>
      <c r="E127">
        <v>27</v>
      </c>
      <c r="F127">
        <v>55</v>
      </c>
      <c r="G127">
        <v>14</v>
      </c>
      <c r="H127">
        <v>10</v>
      </c>
      <c r="I127">
        <v>19</v>
      </c>
      <c r="J127">
        <v>12</v>
      </c>
      <c r="K127">
        <v>21</v>
      </c>
      <c r="L127">
        <v>9</v>
      </c>
      <c r="M127">
        <v>4</v>
      </c>
      <c r="N127">
        <v>0</v>
      </c>
      <c r="O127" s="5">
        <f t="shared" si="353"/>
        <v>176</v>
      </c>
    </row>
    <row r="128" spans="1:15" x14ac:dyDescent="0.35">
      <c r="C128" s="4" t="s">
        <v>93</v>
      </c>
      <c r="D128">
        <f t="shared" ref="D128" si="441">D127*$D$2*12</f>
        <v>30</v>
      </c>
      <c r="E128">
        <f t="shared" ref="E128" si="442">E127*$E$2*12</f>
        <v>324</v>
      </c>
      <c r="F128">
        <f t="shared" ref="F128" si="443">F127*$F$2*12</f>
        <v>660</v>
      </c>
      <c r="G128">
        <f t="shared" ref="G128" si="444">G127*$G$2*12</f>
        <v>168</v>
      </c>
      <c r="H128">
        <f t="shared" ref="H128" si="445">H127*$H$2*12</f>
        <v>120</v>
      </c>
      <c r="I128">
        <f t="shared" ref="I128" si="446">I127*$I$2*12</f>
        <v>342</v>
      </c>
      <c r="J128">
        <f t="shared" ref="J128" si="447">J127*$J$2*12</f>
        <v>576</v>
      </c>
      <c r="K128">
        <f t="shared" ref="K128" si="448">K127*$K$2*12</f>
        <v>378</v>
      </c>
      <c r="L128">
        <f t="shared" ref="L128" si="449">L127*$L$2*12</f>
        <v>540</v>
      </c>
      <c r="M128">
        <f t="shared" ref="M128" si="450">M127*$M$2*12</f>
        <v>384</v>
      </c>
      <c r="N128">
        <f t="shared" ref="N128" si="451">N127*$N$2*12</f>
        <v>0</v>
      </c>
      <c r="O128" s="5">
        <f t="shared" si="353"/>
        <v>3522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FD7A2-52DE-4E20-909F-C69E630118AF}">
  <dimension ref="A1:O45"/>
  <sheetViews>
    <sheetView zoomScaleNormal="100" workbookViewId="0">
      <selection activeCell="M7" sqref="M7"/>
    </sheetView>
  </sheetViews>
  <sheetFormatPr defaultRowHeight="14.5" x14ac:dyDescent="0.35"/>
  <cols>
    <col min="1" max="1" width="32.1796875" style="5" customWidth="1"/>
    <col min="2" max="2" width="9.1796875" style="5"/>
  </cols>
  <sheetData>
    <row r="1" spans="1:15" x14ac:dyDescent="0.35">
      <c r="A1" s="5" t="s">
        <v>0</v>
      </c>
      <c r="C1" s="3" t="s">
        <v>77</v>
      </c>
      <c r="D1" s="3" t="s">
        <v>76</v>
      </c>
      <c r="E1" s="3" t="s">
        <v>75</v>
      </c>
      <c r="F1" s="3" t="s">
        <v>74</v>
      </c>
      <c r="G1" s="3" t="s">
        <v>73</v>
      </c>
      <c r="H1" s="3" t="s">
        <v>72</v>
      </c>
      <c r="I1" s="3" t="s">
        <v>71</v>
      </c>
      <c r="J1" s="3" t="s">
        <v>70</v>
      </c>
      <c r="K1" s="3" t="s">
        <v>69</v>
      </c>
      <c r="L1" s="3" t="s">
        <v>68</v>
      </c>
      <c r="M1" s="3" t="s">
        <v>67</v>
      </c>
      <c r="N1" s="3" t="s">
        <v>66</v>
      </c>
    </row>
    <row r="2" spans="1:15" x14ac:dyDescent="0.35">
      <c r="A2" s="5" t="s">
        <v>2</v>
      </c>
      <c r="B2" s="5">
        <v>1</v>
      </c>
      <c r="C2">
        <v>2586</v>
      </c>
      <c r="D2">
        <v>3190</v>
      </c>
      <c r="E2">
        <v>3689</v>
      </c>
      <c r="F2">
        <v>3020</v>
      </c>
      <c r="G2">
        <v>2561</v>
      </c>
      <c r="H2">
        <v>2285</v>
      </c>
      <c r="I2">
        <v>2186</v>
      </c>
      <c r="J2">
        <v>2507</v>
      </c>
      <c r="K2">
        <v>3006</v>
      </c>
      <c r="L2">
        <v>3490</v>
      </c>
      <c r="M2">
        <v>3773</v>
      </c>
      <c r="N2">
        <v>3979</v>
      </c>
      <c r="O2" s="6"/>
    </row>
    <row r="3" spans="1:15" x14ac:dyDescent="0.35">
      <c r="A3" s="5" t="s">
        <v>3</v>
      </c>
      <c r="B3" s="5">
        <v>2</v>
      </c>
      <c r="C3">
        <v>5672</v>
      </c>
      <c r="D3">
        <v>6276</v>
      </c>
      <c r="E3">
        <v>6775</v>
      </c>
      <c r="F3">
        <v>6106</v>
      </c>
      <c r="G3">
        <v>5647</v>
      </c>
      <c r="H3">
        <v>5371</v>
      </c>
      <c r="I3">
        <v>5272</v>
      </c>
      <c r="J3">
        <v>5593</v>
      </c>
      <c r="K3">
        <v>6092</v>
      </c>
      <c r="L3">
        <v>6376</v>
      </c>
      <c r="M3">
        <v>6859</v>
      </c>
      <c r="N3">
        <v>6965</v>
      </c>
      <c r="O3" s="6"/>
    </row>
    <row r="4" spans="1:15" x14ac:dyDescent="0.35">
      <c r="A4" s="5" t="s">
        <v>4</v>
      </c>
      <c r="B4" s="5">
        <v>3</v>
      </c>
      <c r="C4">
        <v>1730</v>
      </c>
      <c r="D4">
        <v>2334</v>
      </c>
      <c r="E4">
        <v>2833</v>
      </c>
      <c r="F4">
        <v>2164</v>
      </c>
      <c r="G4">
        <v>1705</v>
      </c>
      <c r="H4">
        <v>1429</v>
      </c>
      <c r="I4">
        <v>1330</v>
      </c>
      <c r="J4">
        <v>1651</v>
      </c>
      <c r="K4">
        <v>2150</v>
      </c>
      <c r="L4">
        <v>2634</v>
      </c>
      <c r="M4">
        <v>2917</v>
      </c>
      <c r="N4">
        <v>3023</v>
      </c>
      <c r="O4" s="6"/>
    </row>
    <row r="5" spans="1:15" x14ac:dyDescent="0.35">
      <c r="A5" s="5" t="s">
        <v>5</v>
      </c>
      <c r="B5" s="5">
        <v>4</v>
      </c>
      <c r="C5">
        <v>409</v>
      </c>
      <c r="D5">
        <v>1013</v>
      </c>
      <c r="E5">
        <v>1512</v>
      </c>
      <c r="F5">
        <v>1143</v>
      </c>
      <c r="G5">
        <v>964</v>
      </c>
      <c r="H5">
        <v>507</v>
      </c>
      <c r="I5">
        <v>369</v>
      </c>
      <c r="J5">
        <v>630</v>
      </c>
      <c r="K5">
        <v>829</v>
      </c>
      <c r="L5">
        <v>1313</v>
      </c>
      <c r="M5">
        <v>1596</v>
      </c>
      <c r="N5">
        <v>1865</v>
      </c>
      <c r="O5" s="6"/>
    </row>
    <row r="6" spans="1:15" x14ac:dyDescent="0.35">
      <c r="A6" s="5" t="s">
        <v>6</v>
      </c>
      <c r="B6" s="5">
        <v>5</v>
      </c>
      <c r="C6">
        <v>1279</v>
      </c>
      <c r="D6">
        <v>1883</v>
      </c>
      <c r="E6">
        <v>2382</v>
      </c>
      <c r="F6">
        <v>1713</v>
      </c>
      <c r="G6">
        <v>1254</v>
      </c>
      <c r="H6">
        <v>978</v>
      </c>
      <c r="I6">
        <v>879</v>
      </c>
      <c r="J6">
        <v>1200</v>
      </c>
      <c r="K6">
        <v>1699</v>
      </c>
      <c r="L6">
        <v>2183</v>
      </c>
      <c r="M6">
        <v>2466</v>
      </c>
      <c r="N6">
        <v>2572</v>
      </c>
      <c r="O6" s="6"/>
    </row>
    <row r="7" spans="1:15" x14ac:dyDescent="0.35">
      <c r="A7" s="5" t="s">
        <v>7</v>
      </c>
      <c r="B7" s="5">
        <v>6</v>
      </c>
      <c r="C7">
        <v>1903</v>
      </c>
      <c r="D7">
        <v>2507</v>
      </c>
      <c r="E7">
        <v>3006</v>
      </c>
      <c r="F7">
        <v>2337</v>
      </c>
      <c r="G7">
        <v>1878</v>
      </c>
      <c r="H7">
        <v>1602</v>
      </c>
      <c r="I7">
        <v>1503</v>
      </c>
      <c r="J7">
        <v>1824</v>
      </c>
      <c r="K7">
        <v>2323</v>
      </c>
      <c r="L7">
        <v>2807</v>
      </c>
      <c r="M7">
        <v>3090</v>
      </c>
      <c r="N7">
        <v>3196</v>
      </c>
      <c r="O7" s="6"/>
    </row>
    <row r="8" spans="1:15" x14ac:dyDescent="0.35">
      <c r="A8" s="5" t="s">
        <v>8</v>
      </c>
      <c r="B8" s="5">
        <v>7</v>
      </c>
      <c r="C8">
        <v>805</v>
      </c>
      <c r="D8">
        <v>1409</v>
      </c>
      <c r="E8">
        <v>1908</v>
      </c>
      <c r="F8">
        <v>1239</v>
      </c>
      <c r="G8">
        <v>780</v>
      </c>
      <c r="H8">
        <v>504</v>
      </c>
      <c r="I8">
        <v>405</v>
      </c>
      <c r="J8">
        <v>726</v>
      </c>
      <c r="K8">
        <v>1225</v>
      </c>
      <c r="L8">
        <v>1309</v>
      </c>
      <c r="M8">
        <v>1592</v>
      </c>
      <c r="N8">
        <v>1898</v>
      </c>
      <c r="O8" s="6"/>
    </row>
    <row r="9" spans="1:15" x14ac:dyDescent="0.35">
      <c r="A9" s="5" t="s">
        <v>58</v>
      </c>
      <c r="B9" s="5">
        <v>8</v>
      </c>
      <c r="C9">
        <v>1306</v>
      </c>
      <c r="D9">
        <v>1910</v>
      </c>
      <c r="E9">
        <v>2409</v>
      </c>
      <c r="F9">
        <v>1740</v>
      </c>
      <c r="G9">
        <v>1281</v>
      </c>
      <c r="H9">
        <v>1105</v>
      </c>
      <c r="I9">
        <v>1004</v>
      </c>
      <c r="J9">
        <v>1227</v>
      </c>
      <c r="K9">
        <v>1726</v>
      </c>
      <c r="L9">
        <v>2119</v>
      </c>
      <c r="M9">
        <v>2493</v>
      </c>
      <c r="N9">
        <v>2599</v>
      </c>
      <c r="O9" s="6"/>
    </row>
    <row r="10" spans="1:15" x14ac:dyDescent="0.35">
      <c r="A10" s="5" t="s">
        <v>56</v>
      </c>
      <c r="B10" s="5">
        <v>9</v>
      </c>
      <c r="C10">
        <v>489</v>
      </c>
      <c r="D10">
        <v>992</v>
      </c>
      <c r="E10">
        <v>1491</v>
      </c>
      <c r="F10">
        <v>822</v>
      </c>
      <c r="G10">
        <v>663</v>
      </c>
      <c r="H10">
        <v>485</v>
      </c>
      <c r="I10">
        <v>311</v>
      </c>
      <c r="J10">
        <v>594</v>
      </c>
      <c r="K10">
        <v>1050</v>
      </c>
      <c r="L10">
        <v>1292</v>
      </c>
      <c r="M10">
        <v>1575</v>
      </c>
      <c r="N10">
        <v>1681</v>
      </c>
      <c r="O10" s="6"/>
    </row>
    <row r="11" spans="1:15" x14ac:dyDescent="0.35">
      <c r="A11" s="5" t="s">
        <v>11</v>
      </c>
      <c r="B11" s="5">
        <v>10</v>
      </c>
      <c r="C11">
        <v>1882</v>
      </c>
      <c r="D11">
        <v>2486</v>
      </c>
      <c r="E11">
        <v>2985</v>
      </c>
      <c r="F11">
        <v>2316</v>
      </c>
      <c r="G11">
        <v>1857</v>
      </c>
      <c r="H11">
        <v>1581</v>
      </c>
      <c r="I11">
        <v>1482</v>
      </c>
      <c r="J11">
        <v>1803</v>
      </c>
      <c r="K11">
        <v>2302</v>
      </c>
      <c r="L11">
        <v>2786</v>
      </c>
      <c r="M11">
        <v>3069</v>
      </c>
      <c r="N11">
        <v>3175</v>
      </c>
      <c r="O11" s="6"/>
    </row>
    <row r="12" spans="1:15" x14ac:dyDescent="0.35">
      <c r="A12" s="5" t="s">
        <v>12</v>
      </c>
      <c r="B12" s="5">
        <v>11</v>
      </c>
      <c r="C12">
        <v>952</v>
      </c>
      <c r="D12">
        <v>1556</v>
      </c>
      <c r="E12">
        <v>2055</v>
      </c>
      <c r="F12">
        <v>1386</v>
      </c>
      <c r="G12">
        <v>927</v>
      </c>
      <c r="H12">
        <v>651</v>
      </c>
      <c r="I12">
        <v>552</v>
      </c>
      <c r="J12">
        <v>873</v>
      </c>
      <c r="K12">
        <v>1372</v>
      </c>
      <c r="L12">
        <v>1904</v>
      </c>
      <c r="M12">
        <v>2139</v>
      </c>
      <c r="N12">
        <v>2245</v>
      </c>
      <c r="O12" s="6"/>
    </row>
    <row r="13" spans="1:15" x14ac:dyDescent="0.35">
      <c r="A13" s="5" t="s">
        <v>13</v>
      </c>
      <c r="B13" s="5">
        <v>12</v>
      </c>
      <c r="C13">
        <v>1393</v>
      </c>
      <c r="D13">
        <v>1997</v>
      </c>
      <c r="E13">
        <v>2496</v>
      </c>
      <c r="F13">
        <v>1827</v>
      </c>
      <c r="G13">
        <v>1368</v>
      </c>
      <c r="H13">
        <v>1092</v>
      </c>
      <c r="I13">
        <v>1003</v>
      </c>
      <c r="J13">
        <v>1314</v>
      </c>
      <c r="K13">
        <v>1813</v>
      </c>
      <c r="L13">
        <v>2297</v>
      </c>
      <c r="M13">
        <v>2580</v>
      </c>
      <c r="N13">
        <v>2686</v>
      </c>
      <c r="O13" s="6"/>
    </row>
    <row r="14" spans="1:15" x14ac:dyDescent="0.35">
      <c r="A14" s="5" t="s">
        <v>14</v>
      </c>
      <c r="B14" s="5">
        <v>13</v>
      </c>
      <c r="C14">
        <v>3337</v>
      </c>
      <c r="D14">
        <v>3941</v>
      </c>
      <c r="E14">
        <v>4440</v>
      </c>
      <c r="F14">
        <v>3771</v>
      </c>
      <c r="G14">
        <v>3312</v>
      </c>
      <c r="H14">
        <v>3036</v>
      </c>
      <c r="I14">
        <v>2937</v>
      </c>
      <c r="J14">
        <v>3258</v>
      </c>
      <c r="K14">
        <v>3757</v>
      </c>
      <c r="L14">
        <v>4241</v>
      </c>
      <c r="M14">
        <v>4524</v>
      </c>
      <c r="N14">
        <v>4630</v>
      </c>
    </row>
    <row r="15" spans="1:15" x14ac:dyDescent="0.35">
      <c r="A15" s="5" t="s">
        <v>15</v>
      </c>
      <c r="B15" s="5">
        <v>14</v>
      </c>
      <c r="C15">
        <v>1693</v>
      </c>
      <c r="D15">
        <v>2297</v>
      </c>
      <c r="E15">
        <v>2796</v>
      </c>
      <c r="F15">
        <v>2127</v>
      </c>
      <c r="G15">
        <v>1668</v>
      </c>
      <c r="H15">
        <v>1392</v>
      </c>
      <c r="I15">
        <v>1293</v>
      </c>
      <c r="J15">
        <v>1614</v>
      </c>
      <c r="K15">
        <v>2113</v>
      </c>
      <c r="L15">
        <v>2597</v>
      </c>
      <c r="M15">
        <v>2880</v>
      </c>
      <c r="N15">
        <v>2986</v>
      </c>
    </row>
    <row r="16" spans="1:15" x14ac:dyDescent="0.35">
      <c r="A16" s="5" t="s">
        <v>16</v>
      </c>
      <c r="B16" s="5">
        <v>15</v>
      </c>
      <c r="C16">
        <v>2833</v>
      </c>
      <c r="D16">
        <v>3437</v>
      </c>
      <c r="E16">
        <v>3936</v>
      </c>
      <c r="F16">
        <v>3267</v>
      </c>
      <c r="G16">
        <v>2808</v>
      </c>
      <c r="H16">
        <v>2532</v>
      </c>
      <c r="I16">
        <v>2433</v>
      </c>
      <c r="J16">
        <v>2754</v>
      </c>
      <c r="K16">
        <v>3253</v>
      </c>
      <c r="L16">
        <v>3737</v>
      </c>
      <c r="M16">
        <v>4020</v>
      </c>
      <c r="N16">
        <v>4126</v>
      </c>
    </row>
    <row r="17" spans="1:14" x14ac:dyDescent="0.35">
      <c r="A17" s="5" t="s">
        <v>17</v>
      </c>
      <c r="B17" s="5">
        <v>16</v>
      </c>
      <c r="C17">
        <v>3151</v>
      </c>
      <c r="D17">
        <v>3755</v>
      </c>
      <c r="E17">
        <v>4254</v>
      </c>
      <c r="F17">
        <v>3585</v>
      </c>
      <c r="G17">
        <v>3126</v>
      </c>
      <c r="H17">
        <v>2850</v>
      </c>
      <c r="I17">
        <v>2751</v>
      </c>
      <c r="J17">
        <v>3072</v>
      </c>
      <c r="K17">
        <v>3571</v>
      </c>
      <c r="L17">
        <v>4105</v>
      </c>
      <c r="M17">
        <v>4338</v>
      </c>
      <c r="N17">
        <v>4444</v>
      </c>
    </row>
    <row r="18" spans="1:14" x14ac:dyDescent="0.35">
      <c r="A18" s="5" t="s">
        <v>18</v>
      </c>
      <c r="B18" s="5">
        <v>17</v>
      </c>
      <c r="C18">
        <v>2593</v>
      </c>
      <c r="D18">
        <v>3197</v>
      </c>
      <c r="E18">
        <v>3696</v>
      </c>
      <c r="F18">
        <v>3027</v>
      </c>
      <c r="G18">
        <v>2568</v>
      </c>
      <c r="H18">
        <v>2292</v>
      </c>
      <c r="I18">
        <v>2193</v>
      </c>
      <c r="J18">
        <v>2514</v>
      </c>
      <c r="K18">
        <v>3013</v>
      </c>
      <c r="L18">
        <v>3497</v>
      </c>
      <c r="M18">
        <v>3780</v>
      </c>
      <c r="N18">
        <v>3886</v>
      </c>
    </row>
    <row r="19" spans="1:14" x14ac:dyDescent="0.35">
      <c r="A19" s="5" t="s">
        <v>19</v>
      </c>
      <c r="B19" s="5">
        <v>18</v>
      </c>
      <c r="C19">
        <v>2557</v>
      </c>
      <c r="D19">
        <v>3161</v>
      </c>
      <c r="E19">
        <v>3660</v>
      </c>
      <c r="F19">
        <v>2991</v>
      </c>
      <c r="G19">
        <v>2532</v>
      </c>
      <c r="H19">
        <v>2256</v>
      </c>
      <c r="I19">
        <v>2157</v>
      </c>
      <c r="J19">
        <v>2478</v>
      </c>
      <c r="K19">
        <v>2977</v>
      </c>
      <c r="L19">
        <v>3461</v>
      </c>
      <c r="M19">
        <v>3744</v>
      </c>
      <c r="N19">
        <v>3850</v>
      </c>
    </row>
    <row r="20" spans="1:14" x14ac:dyDescent="0.35">
      <c r="A20" s="5" t="s">
        <v>20</v>
      </c>
      <c r="B20" s="5">
        <v>19</v>
      </c>
      <c r="C20">
        <v>2011</v>
      </c>
      <c r="D20">
        <v>2615</v>
      </c>
      <c r="E20">
        <v>3114</v>
      </c>
      <c r="F20">
        <v>2445</v>
      </c>
      <c r="G20">
        <v>1986</v>
      </c>
      <c r="H20">
        <v>1710</v>
      </c>
      <c r="I20">
        <v>1611</v>
      </c>
      <c r="J20">
        <v>1932</v>
      </c>
      <c r="K20">
        <v>2431</v>
      </c>
      <c r="L20">
        <v>2915</v>
      </c>
      <c r="M20">
        <v>3198</v>
      </c>
      <c r="N20">
        <v>3304</v>
      </c>
    </row>
    <row r="21" spans="1:14" x14ac:dyDescent="0.35">
      <c r="A21" s="5" t="s">
        <v>21</v>
      </c>
      <c r="B21" s="5">
        <v>20</v>
      </c>
      <c r="C21">
        <v>2464</v>
      </c>
      <c r="D21">
        <v>3068</v>
      </c>
      <c r="E21">
        <v>3567</v>
      </c>
      <c r="F21">
        <v>2898</v>
      </c>
      <c r="G21">
        <v>2439</v>
      </c>
      <c r="H21">
        <v>2163</v>
      </c>
      <c r="I21">
        <v>2064</v>
      </c>
      <c r="J21">
        <v>2385</v>
      </c>
      <c r="K21">
        <v>2884</v>
      </c>
      <c r="L21">
        <v>3368</v>
      </c>
      <c r="M21">
        <v>3651</v>
      </c>
      <c r="N21">
        <v>3757</v>
      </c>
    </row>
    <row r="22" spans="1:14" x14ac:dyDescent="0.35">
      <c r="A22" s="5" t="s">
        <v>22</v>
      </c>
      <c r="B22" s="5">
        <v>21</v>
      </c>
      <c r="C22">
        <v>1702</v>
      </c>
      <c r="D22">
        <v>2306</v>
      </c>
      <c r="E22">
        <v>2805</v>
      </c>
      <c r="F22">
        <v>2136</v>
      </c>
      <c r="G22">
        <v>1677</v>
      </c>
      <c r="H22">
        <v>1401</v>
      </c>
      <c r="I22">
        <v>1302</v>
      </c>
      <c r="J22">
        <v>1623</v>
      </c>
      <c r="K22">
        <v>2122</v>
      </c>
      <c r="L22">
        <v>2606</v>
      </c>
      <c r="M22">
        <v>2889</v>
      </c>
      <c r="N22">
        <v>2995</v>
      </c>
    </row>
    <row r="23" spans="1:14" x14ac:dyDescent="0.35">
      <c r="A23" s="5" t="s">
        <v>23</v>
      </c>
      <c r="B23" s="5">
        <v>22</v>
      </c>
      <c r="C23">
        <v>2446</v>
      </c>
      <c r="D23">
        <v>3050</v>
      </c>
      <c r="E23">
        <v>3549</v>
      </c>
      <c r="F23">
        <v>2880</v>
      </c>
      <c r="G23">
        <v>2421</v>
      </c>
      <c r="H23">
        <v>2145</v>
      </c>
      <c r="I23">
        <v>2046</v>
      </c>
      <c r="J23">
        <v>2367</v>
      </c>
      <c r="K23">
        <v>2866</v>
      </c>
      <c r="L23">
        <v>3350</v>
      </c>
      <c r="M23">
        <v>3633</v>
      </c>
      <c r="N23">
        <v>3739</v>
      </c>
    </row>
    <row r="24" spans="1:14" x14ac:dyDescent="0.35">
      <c r="A24" s="5" t="s">
        <v>24</v>
      </c>
      <c r="B24" s="5">
        <v>23</v>
      </c>
      <c r="C24">
        <v>2278</v>
      </c>
      <c r="D24">
        <v>2882</v>
      </c>
      <c r="E24">
        <v>3381</v>
      </c>
      <c r="F24">
        <v>2712</v>
      </c>
      <c r="G24">
        <v>2253</v>
      </c>
      <c r="H24">
        <v>1977</v>
      </c>
      <c r="I24">
        <v>1878</v>
      </c>
      <c r="J24">
        <v>2199</v>
      </c>
      <c r="K24">
        <v>2698</v>
      </c>
      <c r="L24">
        <v>3182</v>
      </c>
      <c r="M24">
        <v>3465</v>
      </c>
      <c r="N24">
        <v>3571</v>
      </c>
    </row>
    <row r="25" spans="1:14" x14ac:dyDescent="0.35">
      <c r="A25" s="5" t="s">
        <v>25</v>
      </c>
      <c r="B25" s="5">
        <v>24</v>
      </c>
      <c r="C25">
        <v>2587</v>
      </c>
      <c r="D25">
        <v>3191</v>
      </c>
      <c r="E25">
        <v>3690</v>
      </c>
      <c r="F25">
        <v>3021</v>
      </c>
      <c r="G25">
        <v>2562</v>
      </c>
      <c r="H25">
        <v>2286</v>
      </c>
      <c r="I25">
        <v>2187</v>
      </c>
      <c r="J25">
        <v>2508</v>
      </c>
      <c r="K25">
        <v>3007</v>
      </c>
      <c r="L25">
        <v>3491</v>
      </c>
      <c r="M25">
        <v>3774</v>
      </c>
      <c r="N25">
        <v>3880</v>
      </c>
    </row>
    <row r="26" spans="1:14" x14ac:dyDescent="0.35">
      <c r="A26" s="5" t="s">
        <v>26</v>
      </c>
      <c r="B26" s="5">
        <v>25</v>
      </c>
      <c r="C26">
        <v>931</v>
      </c>
      <c r="D26">
        <v>1535</v>
      </c>
      <c r="E26">
        <v>2034</v>
      </c>
      <c r="F26">
        <v>1678</v>
      </c>
      <c r="G26">
        <v>906</v>
      </c>
      <c r="H26">
        <v>630</v>
      </c>
      <c r="I26">
        <v>531</v>
      </c>
      <c r="J26">
        <v>852</v>
      </c>
      <c r="K26">
        <v>1351</v>
      </c>
      <c r="L26">
        <v>1835</v>
      </c>
      <c r="M26">
        <v>2118</v>
      </c>
      <c r="N26">
        <v>2224</v>
      </c>
    </row>
    <row r="27" spans="1:14" x14ac:dyDescent="0.35">
      <c r="A27" s="5" t="s">
        <v>27</v>
      </c>
      <c r="B27" s="5">
        <v>26</v>
      </c>
      <c r="C27">
        <v>2467</v>
      </c>
      <c r="D27">
        <v>3071</v>
      </c>
      <c r="E27">
        <v>3570</v>
      </c>
      <c r="F27">
        <v>2901</v>
      </c>
      <c r="G27">
        <v>2442</v>
      </c>
      <c r="H27">
        <v>2166</v>
      </c>
      <c r="I27">
        <v>2067</v>
      </c>
      <c r="J27">
        <v>2388</v>
      </c>
      <c r="K27">
        <v>2887</v>
      </c>
      <c r="L27">
        <v>3371</v>
      </c>
      <c r="M27">
        <v>3654</v>
      </c>
      <c r="N27">
        <v>3800</v>
      </c>
    </row>
    <row r="28" spans="1:14" x14ac:dyDescent="0.35">
      <c r="A28" s="5" t="s">
        <v>28</v>
      </c>
      <c r="B28" s="5">
        <v>27</v>
      </c>
      <c r="C28">
        <v>2251</v>
      </c>
      <c r="D28">
        <v>2855</v>
      </c>
      <c r="E28">
        <v>3354</v>
      </c>
      <c r="F28">
        <v>2685</v>
      </c>
      <c r="G28">
        <v>2226</v>
      </c>
      <c r="H28">
        <v>1950</v>
      </c>
      <c r="I28">
        <v>1851</v>
      </c>
      <c r="J28">
        <v>2172</v>
      </c>
      <c r="K28">
        <v>2671</v>
      </c>
      <c r="L28">
        <v>3155</v>
      </c>
      <c r="M28">
        <v>3438</v>
      </c>
      <c r="N28">
        <v>3544</v>
      </c>
    </row>
    <row r="29" spans="1:14" x14ac:dyDescent="0.35">
      <c r="A29" s="5" t="s">
        <v>29</v>
      </c>
      <c r="B29" s="5">
        <v>28</v>
      </c>
      <c r="C29">
        <v>680</v>
      </c>
      <c r="D29">
        <v>1084</v>
      </c>
      <c r="E29">
        <v>1583</v>
      </c>
      <c r="F29">
        <v>1114</v>
      </c>
      <c r="G29">
        <v>755</v>
      </c>
      <c r="H29">
        <v>579</v>
      </c>
      <c r="I29">
        <v>384</v>
      </c>
      <c r="J29">
        <v>601</v>
      </c>
      <c r="K29">
        <v>900</v>
      </c>
      <c r="L29">
        <v>1384</v>
      </c>
      <c r="M29">
        <v>1733</v>
      </c>
      <c r="N29">
        <v>2356</v>
      </c>
    </row>
    <row r="30" spans="1:14" x14ac:dyDescent="0.35">
      <c r="A30" s="5" t="s">
        <v>30</v>
      </c>
      <c r="B30" s="5">
        <v>29</v>
      </c>
      <c r="C30">
        <v>1716</v>
      </c>
      <c r="D30">
        <v>2320</v>
      </c>
      <c r="E30">
        <v>2819</v>
      </c>
      <c r="F30">
        <v>2150</v>
      </c>
      <c r="G30">
        <v>1691</v>
      </c>
      <c r="H30">
        <v>1415</v>
      </c>
      <c r="I30">
        <v>1316</v>
      </c>
      <c r="J30">
        <v>1637</v>
      </c>
      <c r="K30">
        <v>2136</v>
      </c>
      <c r="L30">
        <v>2620</v>
      </c>
      <c r="M30">
        <v>2903</v>
      </c>
      <c r="N30">
        <v>3009</v>
      </c>
    </row>
    <row r="31" spans="1:14" x14ac:dyDescent="0.35">
      <c r="A31" s="5" t="s">
        <v>31</v>
      </c>
      <c r="B31" s="5">
        <v>30</v>
      </c>
      <c r="C31">
        <v>1698</v>
      </c>
      <c r="D31">
        <v>2302</v>
      </c>
      <c r="E31">
        <v>2801</v>
      </c>
      <c r="F31">
        <v>2132</v>
      </c>
      <c r="G31">
        <v>1673</v>
      </c>
      <c r="H31">
        <v>1397</v>
      </c>
      <c r="I31">
        <v>1298</v>
      </c>
      <c r="J31">
        <v>1619</v>
      </c>
      <c r="K31">
        <v>2118</v>
      </c>
      <c r="L31">
        <v>2602</v>
      </c>
      <c r="M31">
        <v>2885</v>
      </c>
      <c r="N31">
        <v>2991</v>
      </c>
    </row>
    <row r="32" spans="1:14" x14ac:dyDescent="0.35">
      <c r="A32" s="5" t="s">
        <v>32</v>
      </c>
      <c r="B32" s="5">
        <v>31</v>
      </c>
      <c r="C32">
        <v>1272</v>
      </c>
      <c r="D32">
        <v>1876</v>
      </c>
      <c r="E32">
        <v>2375</v>
      </c>
      <c r="F32">
        <v>1706</v>
      </c>
      <c r="G32">
        <v>1247</v>
      </c>
      <c r="H32">
        <v>971</v>
      </c>
      <c r="I32">
        <v>872</v>
      </c>
      <c r="J32">
        <v>1193</v>
      </c>
      <c r="K32">
        <v>1692</v>
      </c>
      <c r="L32">
        <v>2176</v>
      </c>
      <c r="M32">
        <v>2459</v>
      </c>
      <c r="N32">
        <v>2565</v>
      </c>
    </row>
    <row r="33" spans="1:14" x14ac:dyDescent="0.35">
      <c r="A33" s="5" t="s">
        <v>33</v>
      </c>
      <c r="B33" s="5">
        <v>32</v>
      </c>
      <c r="C33">
        <v>232</v>
      </c>
      <c r="D33">
        <v>636</v>
      </c>
      <c r="E33">
        <v>1135</v>
      </c>
      <c r="F33">
        <v>966</v>
      </c>
      <c r="G33">
        <v>567</v>
      </c>
      <c r="H33">
        <v>269</v>
      </c>
      <c r="I33">
        <v>368</v>
      </c>
      <c r="J33">
        <v>447</v>
      </c>
      <c r="K33">
        <v>652</v>
      </c>
      <c r="L33">
        <v>936</v>
      </c>
      <c r="M33">
        <v>1219</v>
      </c>
      <c r="N33">
        <v>1325</v>
      </c>
    </row>
    <row r="34" spans="1:14" x14ac:dyDescent="0.35">
      <c r="A34" s="5" t="s">
        <v>34</v>
      </c>
      <c r="B34" s="5">
        <v>33</v>
      </c>
      <c r="C34">
        <v>1166</v>
      </c>
      <c r="D34">
        <v>1770</v>
      </c>
      <c r="E34">
        <v>2269</v>
      </c>
      <c r="F34">
        <v>1600</v>
      </c>
      <c r="G34">
        <v>1141</v>
      </c>
      <c r="H34">
        <v>865</v>
      </c>
      <c r="I34">
        <v>766</v>
      </c>
      <c r="J34">
        <v>1087</v>
      </c>
      <c r="K34">
        <v>1586</v>
      </c>
      <c r="L34">
        <v>2070</v>
      </c>
      <c r="M34">
        <v>2353</v>
      </c>
      <c r="N34">
        <v>2459</v>
      </c>
    </row>
    <row r="35" spans="1:14" x14ac:dyDescent="0.35">
      <c r="A35" s="5" t="s">
        <v>35</v>
      </c>
      <c r="B35" s="5">
        <v>34</v>
      </c>
      <c r="C35">
        <v>2078</v>
      </c>
      <c r="D35">
        <v>2682</v>
      </c>
      <c r="E35">
        <v>3181</v>
      </c>
      <c r="F35">
        <v>2512</v>
      </c>
      <c r="G35">
        <v>2053</v>
      </c>
      <c r="H35">
        <v>1777</v>
      </c>
      <c r="I35">
        <v>1678</v>
      </c>
      <c r="J35">
        <v>1999</v>
      </c>
      <c r="K35">
        <v>2498</v>
      </c>
      <c r="L35">
        <v>2982</v>
      </c>
      <c r="M35">
        <v>3265</v>
      </c>
      <c r="N35">
        <v>3371</v>
      </c>
    </row>
    <row r="36" spans="1:14" x14ac:dyDescent="0.35">
      <c r="A36" s="5" t="s">
        <v>36</v>
      </c>
      <c r="B36" s="5">
        <v>35</v>
      </c>
      <c r="C36">
        <v>2660</v>
      </c>
      <c r="D36">
        <v>3264</v>
      </c>
      <c r="E36">
        <v>3763</v>
      </c>
      <c r="F36">
        <v>3094</v>
      </c>
      <c r="G36">
        <v>2635</v>
      </c>
      <c r="H36">
        <v>2359</v>
      </c>
      <c r="I36">
        <v>2260</v>
      </c>
      <c r="J36">
        <v>2581</v>
      </c>
      <c r="K36">
        <v>3080</v>
      </c>
      <c r="L36">
        <v>3564</v>
      </c>
      <c r="M36">
        <v>3847</v>
      </c>
      <c r="N36">
        <v>3953</v>
      </c>
    </row>
    <row r="37" spans="1:14" x14ac:dyDescent="0.35">
      <c r="A37" s="5" t="s">
        <v>37</v>
      </c>
      <c r="B37" s="5">
        <v>36</v>
      </c>
      <c r="C37">
        <v>1066</v>
      </c>
      <c r="D37">
        <v>1650</v>
      </c>
      <c r="E37">
        <v>2198</v>
      </c>
      <c r="F37">
        <v>1780</v>
      </c>
      <c r="G37">
        <v>1287</v>
      </c>
      <c r="H37">
        <v>794</v>
      </c>
      <c r="I37">
        <v>695</v>
      </c>
      <c r="J37">
        <v>1161</v>
      </c>
      <c r="K37">
        <v>1315</v>
      </c>
      <c r="L37">
        <v>1799</v>
      </c>
      <c r="M37">
        <v>2082</v>
      </c>
      <c r="N37">
        <v>2388</v>
      </c>
    </row>
    <row r="38" spans="1:14" x14ac:dyDescent="0.35">
      <c r="A38" s="5" t="s">
        <v>38</v>
      </c>
      <c r="B38" s="5">
        <v>37</v>
      </c>
      <c r="C38">
        <v>345</v>
      </c>
      <c r="D38">
        <v>793</v>
      </c>
      <c r="E38">
        <v>1192</v>
      </c>
      <c r="F38">
        <v>923</v>
      </c>
      <c r="G38">
        <v>736</v>
      </c>
      <c r="H38">
        <v>412</v>
      </c>
      <c r="I38">
        <v>311</v>
      </c>
      <c r="J38">
        <v>590</v>
      </c>
      <c r="K38">
        <v>709</v>
      </c>
      <c r="L38">
        <v>993</v>
      </c>
      <c r="M38">
        <v>1176</v>
      </c>
      <c r="N38">
        <v>1482</v>
      </c>
    </row>
    <row r="39" spans="1:14" x14ac:dyDescent="0.35">
      <c r="A39" s="5" t="s">
        <v>39</v>
      </c>
      <c r="B39" s="5">
        <v>38</v>
      </c>
      <c r="C39">
        <v>1537</v>
      </c>
      <c r="D39">
        <v>2141</v>
      </c>
      <c r="E39">
        <v>2640</v>
      </c>
      <c r="F39">
        <v>1971</v>
      </c>
      <c r="G39">
        <v>1512</v>
      </c>
      <c r="H39">
        <v>1236</v>
      </c>
      <c r="I39">
        <v>1137</v>
      </c>
      <c r="J39">
        <v>1458</v>
      </c>
      <c r="K39">
        <v>1957</v>
      </c>
      <c r="L39">
        <v>2441</v>
      </c>
      <c r="M39">
        <v>2724</v>
      </c>
      <c r="N39">
        <v>2830</v>
      </c>
    </row>
    <row r="40" spans="1:14" x14ac:dyDescent="0.35">
      <c r="A40" s="5" t="s">
        <v>40</v>
      </c>
      <c r="B40" s="5">
        <v>39</v>
      </c>
      <c r="C40">
        <v>4057</v>
      </c>
      <c r="D40">
        <v>4661</v>
      </c>
      <c r="E40">
        <v>5160</v>
      </c>
      <c r="F40">
        <v>4491</v>
      </c>
      <c r="G40">
        <v>4032</v>
      </c>
      <c r="H40">
        <v>3756</v>
      </c>
      <c r="I40">
        <v>3657</v>
      </c>
      <c r="J40">
        <v>3978</v>
      </c>
      <c r="K40">
        <v>4477</v>
      </c>
      <c r="L40">
        <v>4961</v>
      </c>
      <c r="M40">
        <v>5244</v>
      </c>
      <c r="N40">
        <v>5350</v>
      </c>
    </row>
    <row r="41" spans="1:14" x14ac:dyDescent="0.35">
      <c r="A41" s="5" t="s">
        <v>41</v>
      </c>
      <c r="B41" s="5">
        <v>40</v>
      </c>
      <c r="C41">
        <v>187</v>
      </c>
      <c r="D41">
        <v>691</v>
      </c>
      <c r="E41">
        <v>1190</v>
      </c>
      <c r="F41">
        <v>821</v>
      </c>
      <c r="G41">
        <v>462</v>
      </c>
      <c r="H41">
        <v>214</v>
      </c>
      <c r="I41">
        <v>413</v>
      </c>
      <c r="J41">
        <v>608</v>
      </c>
      <c r="K41">
        <v>807</v>
      </c>
      <c r="L41">
        <v>1091</v>
      </c>
      <c r="M41">
        <v>1374</v>
      </c>
      <c r="N41">
        <v>1380</v>
      </c>
    </row>
    <row r="42" spans="1:14" x14ac:dyDescent="0.35">
      <c r="A42" s="5" t="s">
        <v>42</v>
      </c>
      <c r="B42" s="5">
        <v>41</v>
      </c>
      <c r="C42">
        <v>569</v>
      </c>
      <c r="D42">
        <v>973</v>
      </c>
      <c r="E42">
        <v>1472</v>
      </c>
      <c r="F42">
        <v>803</v>
      </c>
      <c r="G42">
        <v>344</v>
      </c>
      <c r="H42">
        <v>468</v>
      </c>
      <c r="I42">
        <v>631</v>
      </c>
      <c r="J42">
        <v>990</v>
      </c>
      <c r="K42">
        <v>1089</v>
      </c>
      <c r="L42">
        <v>1273</v>
      </c>
      <c r="M42">
        <v>1556</v>
      </c>
      <c r="N42">
        <v>1662</v>
      </c>
    </row>
    <row r="43" spans="1:14" x14ac:dyDescent="0.35">
      <c r="A43" s="5" t="s">
        <v>43</v>
      </c>
      <c r="B43" s="5">
        <v>42</v>
      </c>
      <c r="C43">
        <v>2229</v>
      </c>
      <c r="D43">
        <v>2833</v>
      </c>
      <c r="E43">
        <v>3332</v>
      </c>
      <c r="F43">
        <v>2663</v>
      </c>
      <c r="G43">
        <v>2204</v>
      </c>
      <c r="H43">
        <v>1928</v>
      </c>
      <c r="I43">
        <v>1829</v>
      </c>
      <c r="J43">
        <v>2150</v>
      </c>
      <c r="K43">
        <v>2649</v>
      </c>
      <c r="L43">
        <v>3133</v>
      </c>
      <c r="M43">
        <v>3416</v>
      </c>
      <c r="N43">
        <v>3522</v>
      </c>
    </row>
    <row r="45" spans="1:14" x14ac:dyDescent="0.35">
      <c r="B45" s="5" t="s">
        <v>94</v>
      </c>
      <c r="C45">
        <f>AVERAGE(C2:C43)</f>
        <v>1838.0714285714287</v>
      </c>
      <c r="D45">
        <f t="shared" ref="D45:N45" si="0">AVERAGE(D2:D43)</f>
        <v>2418.8095238095239</v>
      </c>
      <c r="E45">
        <f t="shared" si="0"/>
        <v>2916.5952380952381</v>
      </c>
      <c r="F45">
        <f t="shared" si="0"/>
        <v>2301.5</v>
      </c>
      <c r="G45">
        <f t="shared" si="0"/>
        <v>1860.7142857142858</v>
      </c>
      <c r="H45">
        <f t="shared" si="0"/>
        <v>1590.8571428571429</v>
      </c>
      <c r="I45">
        <f t="shared" si="0"/>
        <v>1505.047619047619</v>
      </c>
      <c r="J45">
        <f t="shared" si="0"/>
        <v>1813.2619047619048</v>
      </c>
      <c r="K45">
        <f t="shared" si="0"/>
        <v>2258.4047619047619</v>
      </c>
      <c r="L45">
        <f t="shared" si="0"/>
        <v>2701.0952380952381</v>
      </c>
      <c r="M45">
        <f t="shared" si="0"/>
        <v>2987.8809523809523</v>
      </c>
      <c r="N45">
        <f t="shared" si="0"/>
        <v>3125.3095238095239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Noise Summary From Field</vt:lpstr>
      <vt:lpstr>Grouped locations per hour</vt:lpstr>
      <vt:lpstr>Noise Leq Data</vt:lpstr>
      <vt:lpstr>Noise Max Leq Data</vt:lpstr>
      <vt:lpstr>Speed Calculated</vt:lpstr>
      <vt:lpstr>SPEED</vt:lpstr>
      <vt:lpstr>PCU Conversion</vt:lpstr>
      <vt:lpstr>PCU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Mirean Wanjau</dc:creator>
  <cp:lastModifiedBy>Wayne Sidney</cp:lastModifiedBy>
  <dcterms:created xsi:type="dcterms:W3CDTF">2025-07-22T18:03:29Z</dcterms:created>
  <dcterms:modified xsi:type="dcterms:W3CDTF">2025-09-03T09:08:57Z</dcterms:modified>
</cp:coreProperties>
</file>