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ark\Dropbox\Udacity\Predictive Analysis for Business\Projects\P5\AB Analysis Tool Question\"/>
    </mc:Choice>
  </mc:AlternateContent>
  <bookViews>
    <workbookView xWindow="240" yWindow="120" windowWidth="12800" windowHeight="9600" tabRatio="452" firstSheet="1" activeTab="4"/>
  </bookViews>
  <sheets>
    <sheet name="sales" sheetId="1" r:id="rId1"/>
    <sheet name="total_store_list" sheetId="7" r:id="rId2"/>
    <sheet name="treatment_control_pairs" sheetId="2" r:id="rId3"/>
    <sheet name="step_1" sheetId="11" r:id="rId4"/>
    <sheet name="step_2" sheetId="12" r:id="rId5"/>
    <sheet name="step_3" sheetId="8" r:id="rId6"/>
    <sheet name="step_4" sheetId="9" r:id="rId7"/>
    <sheet name="step_5" sheetId="13" r:id="rId8"/>
    <sheet name="step_6" sheetId="5" r:id="rId9"/>
  </sheets>
  <definedNames>
    <definedName name="_xlnm._FilterDatabase" localSheetId="3" hidden="1">step_1!$A$2:$G$2</definedName>
    <definedName name="_xlnm._FilterDatabase" localSheetId="5" hidden="1">step_3!$A$2:$E$53</definedName>
    <definedName name="_xlnm._FilterDatabase" localSheetId="6" hidden="1">step_4!$A$2:$F$2</definedName>
    <definedName name="_xlnm._FilterDatabase" localSheetId="7" hidden="1">step_5!$A$2:$I$2</definedName>
    <definedName name="_xlnm._FilterDatabase" localSheetId="2" hidden="1">treatment_control_pairs!$A$1:$D$35</definedName>
  </definedNames>
  <calcPr calcId="152511"/>
  <pivotCaches>
    <pivotCache cacheId="0" r:id="rId10"/>
    <pivotCache cacheId="1" r:id="rId11"/>
  </pivotCaches>
</workbook>
</file>

<file path=xl/calcChain.xml><?xml version="1.0" encoding="utf-8"?>
<calcChain xmlns="http://schemas.openxmlformats.org/spreadsheetml/2006/main">
  <c r="G4" i="5" l="1"/>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 i="5"/>
  <c r="H53" i="13" l="1"/>
  <c r="G53" i="13"/>
  <c r="H52" i="13"/>
  <c r="G52" i="13"/>
  <c r="H51" i="13"/>
  <c r="G51" i="13"/>
  <c r="H50" i="13"/>
  <c r="G50" i="13"/>
  <c r="H49" i="13"/>
  <c r="G49" i="13"/>
  <c r="H48" i="13"/>
  <c r="G48" i="13"/>
  <c r="H47" i="13"/>
  <c r="G47" i="13"/>
  <c r="H46" i="13"/>
  <c r="G46" i="13"/>
  <c r="H45" i="13"/>
  <c r="G45" i="13"/>
  <c r="H44" i="13"/>
  <c r="G44" i="13"/>
  <c r="H43" i="13"/>
  <c r="G43" i="13"/>
  <c r="H42" i="13"/>
  <c r="G42" i="13"/>
  <c r="H41" i="13"/>
  <c r="G41" i="13"/>
  <c r="H40" i="13"/>
  <c r="G40" i="13"/>
  <c r="H39" i="13"/>
  <c r="G39" i="13"/>
  <c r="H38" i="13"/>
  <c r="G38" i="13"/>
  <c r="H37" i="13"/>
  <c r="G37" i="13"/>
  <c r="H36" i="13"/>
  <c r="G36" i="13"/>
  <c r="H35" i="13"/>
  <c r="G35" i="13"/>
  <c r="H34" i="13"/>
  <c r="G34" i="13"/>
  <c r="H33" i="13"/>
  <c r="G33" i="13"/>
  <c r="H32" i="13"/>
  <c r="G32" i="13"/>
  <c r="H31" i="13"/>
  <c r="G31" i="13"/>
  <c r="H30" i="13"/>
  <c r="G30" i="13"/>
  <c r="H29" i="13"/>
  <c r="G29" i="13"/>
  <c r="H28" i="13"/>
  <c r="G28" i="13"/>
  <c r="H27" i="13"/>
  <c r="G27" i="13"/>
  <c r="H26" i="13"/>
  <c r="G26" i="13"/>
  <c r="H25" i="13"/>
  <c r="G25" i="13"/>
  <c r="H24" i="13"/>
  <c r="G24" i="13"/>
  <c r="H23" i="13"/>
  <c r="G23" i="13"/>
  <c r="H22" i="13"/>
  <c r="G22" i="13"/>
  <c r="H21" i="13"/>
  <c r="G21" i="13"/>
  <c r="H20" i="13"/>
  <c r="G20" i="13"/>
  <c r="H7" i="13"/>
  <c r="G7" i="13"/>
  <c r="H6" i="13"/>
  <c r="G6" i="13"/>
  <c r="H19" i="13"/>
  <c r="G19" i="13"/>
  <c r="H18" i="13"/>
  <c r="G18" i="13"/>
  <c r="H17" i="13"/>
  <c r="G17" i="13"/>
  <c r="H16" i="13"/>
  <c r="G16" i="13"/>
  <c r="H15" i="13"/>
  <c r="G15" i="13"/>
  <c r="H14" i="13"/>
  <c r="G14" i="13"/>
  <c r="H13" i="13"/>
  <c r="G13" i="13"/>
  <c r="H12" i="13"/>
  <c r="G12" i="13"/>
  <c r="H11" i="13"/>
  <c r="G11" i="13"/>
  <c r="H10" i="13"/>
  <c r="G10" i="13"/>
  <c r="H9" i="13"/>
  <c r="G9" i="13"/>
  <c r="H8" i="13"/>
  <c r="G8" i="13"/>
  <c r="H5" i="13"/>
  <c r="G5" i="13"/>
  <c r="H4" i="13"/>
  <c r="G4" i="13"/>
  <c r="H3" i="13"/>
  <c r="G3" i="13"/>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3" i="9"/>
  <c r="H4" i="11"/>
  <c r="I4" i="11" s="1"/>
  <c r="H5" i="11"/>
  <c r="I5" i="11" s="1"/>
  <c r="H6" i="11"/>
  <c r="I6" i="11" s="1"/>
  <c r="H7" i="11"/>
  <c r="I7" i="11" s="1"/>
  <c r="H8" i="11"/>
  <c r="I8" i="11" s="1"/>
  <c r="H9" i="11"/>
  <c r="I9" i="11" s="1"/>
  <c r="H10" i="11"/>
  <c r="I10" i="11" s="1"/>
  <c r="H11" i="11"/>
  <c r="I11" i="11" s="1"/>
  <c r="H12" i="11"/>
  <c r="I12" i="11" s="1"/>
  <c r="H13" i="11"/>
  <c r="I13" i="11" s="1"/>
  <c r="H14" i="11"/>
  <c r="I14" i="11" s="1"/>
  <c r="H15" i="11"/>
  <c r="I15" i="11" s="1"/>
  <c r="H16" i="11"/>
  <c r="I16" i="11" s="1"/>
  <c r="H17" i="11"/>
  <c r="I17" i="11" s="1"/>
  <c r="H18" i="11"/>
  <c r="I18" i="11" s="1"/>
  <c r="H19" i="11"/>
  <c r="I19" i="11" s="1"/>
  <c r="H20" i="11"/>
  <c r="I20" i="11" s="1"/>
  <c r="H21" i="11"/>
  <c r="I21" i="11" s="1"/>
  <c r="H22" i="11"/>
  <c r="I22" i="11" s="1"/>
  <c r="H23" i="11"/>
  <c r="I23" i="11" s="1"/>
  <c r="H24" i="11"/>
  <c r="I24" i="11" s="1"/>
  <c r="H25" i="11"/>
  <c r="I25" i="11" s="1"/>
  <c r="H26" i="11"/>
  <c r="I26" i="11" s="1"/>
  <c r="H27" i="11"/>
  <c r="I27" i="11" s="1"/>
  <c r="H28" i="11"/>
  <c r="I28" i="11" s="1"/>
  <c r="H29" i="11"/>
  <c r="I29" i="11" s="1"/>
  <c r="H30" i="11"/>
  <c r="I30" i="11" s="1"/>
  <c r="H31" i="11"/>
  <c r="I31" i="11" s="1"/>
  <c r="H32" i="11"/>
  <c r="I32" i="11" s="1"/>
  <c r="H33" i="11"/>
  <c r="I33" i="11" s="1"/>
  <c r="H34" i="11"/>
  <c r="I34" i="11" s="1"/>
  <c r="H35" i="11"/>
  <c r="I35" i="11" s="1"/>
  <c r="H36" i="11"/>
  <c r="I36" i="11" s="1"/>
  <c r="H37" i="11"/>
  <c r="I37" i="11" s="1"/>
  <c r="H38" i="11"/>
  <c r="I38" i="11" s="1"/>
  <c r="H39" i="11"/>
  <c r="I39" i="11" s="1"/>
  <c r="H40" i="11"/>
  <c r="I40" i="11" s="1"/>
  <c r="H41" i="11"/>
  <c r="I41" i="11" s="1"/>
  <c r="H42" i="11"/>
  <c r="I42" i="11" s="1"/>
  <c r="H43" i="11"/>
  <c r="I43" i="11" s="1"/>
  <c r="H44" i="11"/>
  <c r="I44" i="11" s="1"/>
  <c r="H45" i="11"/>
  <c r="I45" i="11" s="1"/>
  <c r="H46" i="11"/>
  <c r="I46" i="11" s="1"/>
  <c r="H47" i="11"/>
  <c r="I47" i="11" s="1"/>
  <c r="H48" i="11"/>
  <c r="I48" i="11" s="1"/>
  <c r="H49" i="11"/>
  <c r="I49" i="11" s="1"/>
  <c r="H50" i="11"/>
  <c r="I50" i="11" s="1"/>
  <c r="H51" i="11"/>
  <c r="I51" i="11" s="1"/>
  <c r="H52" i="11"/>
  <c r="I52" i="11" s="1"/>
  <c r="H53" i="11"/>
  <c r="I53" i="11" s="1"/>
  <c r="H54" i="11"/>
  <c r="I54" i="11" s="1"/>
  <c r="H55" i="11"/>
  <c r="I55" i="11" s="1"/>
  <c r="H56" i="11"/>
  <c r="I56" i="11" s="1"/>
  <c r="H57" i="11"/>
  <c r="I57" i="11" s="1"/>
  <c r="H58" i="11"/>
  <c r="I58" i="11" s="1"/>
  <c r="H59" i="11"/>
  <c r="I59" i="11" s="1"/>
  <c r="H60" i="11"/>
  <c r="I60" i="11" s="1"/>
  <c r="H61" i="11"/>
  <c r="I61" i="11" s="1"/>
  <c r="H62" i="11"/>
  <c r="I62" i="11" s="1"/>
  <c r="H63" i="11"/>
  <c r="I63" i="11" s="1"/>
  <c r="H64" i="11"/>
  <c r="I64" i="11" s="1"/>
  <c r="H65" i="11"/>
  <c r="I65" i="11" s="1"/>
  <c r="H66" i="11"/>
  <c r="I66" i="11" s="1"/>
  <c r="H67" i="11"/>
  <c r="I67" i="11" s="1"/>
  <c r="H68" i="11"/>
  <c r="I68" i="11" s="1"/>
  <c r="H69" i="11"/>
  <c r="I69" i="11" s="1"/>
  <c r="H70" i="11"/>
  <c r="I70" i="11" s="1"/>
  <c r="H71" i="11"/>
  <c r="I71" i="11" s="1"/>
  <c r="H72" i="11"/>
  <c r="I72" i="11" s="1"/>
  <c r="H73" i="11"/>
  <c r="I73" i="11" s="1"/>
  <c r="H74" i="11"/>
  <c r="I74" i="11" s="1"/>
  <c r="H75" i="11"/>
  <c r="I75" i="11" s="1"/>
  <c r="H76" i="11"/>
  <c r="I76" i="11" s="1"/>
  <c r="H77" i="11"/>
  <c r="I77" i="11" s="1"/>
  <c r="H78" i="11"/>
  <c r="I78" i="11" s="1"/>
  <c r="H79" i="11"/>
  <c r="I79" i="11" s="1"/>
  <c r="H80" i="11"/>
  <c r="I80" i="11" s="1"/>
  <c r="H81" i="11"/>
  <c r="I81" i="11" s="1"/>
  <c r="H82" i="11"/>
  <c r="I82" i="11" s="1"/>
  <c r="H83" i="11"/>
  <c r="I83" i="11" s="1"/>
  <c r="H84" i="11"/>
  <c r="I84" i="11" s="1"/>
  <c r="H85" i="11"/>
  <c r="I85" i="11" s="1"/>
  <c r="H86" i="11"/>
  <c r="I86" i="11" s="1"/>
  <c r="H87" i="11"/>
  <c r="I87" i="11" s="1"/>
  <c r="H88" i="11"/>
  <c r="I88" i="11" s="1"/>
  <c r="H89" i="11"/>
  <c r="I89" i="11" s="1"/>
  <c r="H90" i="11"/>
  <c r="I90" i="11" s="1"/>
  <c r="H91" i="11"/>
  <c r="I91" i="11" s="1"/>
  <c r="H92" i="11"/>
  <c r="I92" i="11" s="1"/>
  <c r="H93" i="11"/>
  <c r="I93" i="11" s="1"/>
  <c r="H94" i="11"/>
  <c r="I94" i="11" s="1"/>
  <c r="H95" i="11"/>
  <c r="I95" i="11" s="1"/>
  <c r="H96" i="11"/>
  <c r="I96" i="11" s="1"/>
  <c r="H97" i="11"/>
  <c r="I97" i="11" s="1"/>
  <c r="H98" i="11"/>
  <c r="I98" i="11" s="1"/>
  <c r="H99" i="11"/>
  <c r="I99" i="11" s="1"/>
  <c r="H100" i="11"/>
  <c r="I100" i="11" s="1"/>
  <c r="H101" i="11"/>
  <c r="I101" i="11" s="1"/>
  <c r="H102" i="11"/>
  <c r="I102" i="11" s="1"/>
  <c r="H103" i="11"/>
  <c r="I103" i="11" s="1"/>
  <c r="H104" i="11"/>
  <c r="I104" i="11" s="1"/>
  <c r="H105" i="11"/>
  <c r="I105" i="11" s="1"/>
  <c r="H106" i="11"/>
  <c r="I106" i="11" s="1"/>
  <c r="H107" i="11"/>
  <c r="I107" i="11" s="1"/>
  <c r="H108" i="11"/>
  <c r="I108" i="11" s="1"/>
  <c r="H109" i="11"/>
  <c r="I109" i="11" s="1"/>
  <c r="H110" i="11"/>
  <c r="I110" i="11" s="1"/>
  <c r="H111" i="11"/>
  <c r="I111" i="11" s="1"/>
  <c r="H112" i="11"/>
  <c r="I112" i="11" s="1"/>
  <c r="H113" i="11"/>
  <c r="I113" i="11" s="1"/>
  <c r="H114" i="11"/>
  <c r="I114" i="11" s="1"/>
  <c r="H115" i="11"/>
  <c r="I115" i="11" s="1"/>
  <c r="H116" i="11"/>
  <c r="I116" i="11" s="1"/>
  <c r="H117" i="11"/>
  <c r="I117" i="11" s="1"/>
  <c r="H118" i="11"/>
  <c r="I118" i="11" s="1"/>
  <c r="H119" i="11"/>
  <c r="I119" i="11" s="1"/>
  <c r="H120" i="11"/>
  <c r="I120" i="11" s="1"/>
  <c r="H121" i="11"/>
  <c r="I121" i="11" s="1"/>
  <c r="H122" i="11"/>
  <c r="I122" i="11" s="1"/>
  <c r="H123" i="11"/>
  <c r="I123" i="11" s="1"/>
  <c r="H124" i="11"/>
  <c r="I124" i="11" s="1"/>
  <c r="H125" i="11"/>
  <c r="I125" i="11" s="1"/>
  <c r="H126" i="11"/>
  <c r="I126" i="11" s="1"/>
  <c r="H127" i="11"/>
  <c r="I127" i="11" s="1"/>
  <c r="H128" i="11"/>
  <c r="I128" i="11" s="1"/>
  <c r="H129" i="11"/>
  <c r="I129" i="11" s="1"/>
  <c r="H130" i="11"/>
  <c r="I130" i="11" s="1"/>
  <c r="H131" i="11"/>
  <c r="I131" i="11" s="1"/>
  <c r="H132" i="11"/>
  <c r="I132" i="11" s="1"/>
  <c r="H133" i="11"/>
  <c r="I133" i="11" s="1"/>
  <c r="H134" i="11"/>
  <c r="I134" i="11" s="1"/>
  <c r="H135" i="11"/>
  <c r="I135" i="11" s="1"/>
  <c r="H136" i="11"/>
  <c r="I136" i="11" s="1"/>
  <c r="H137" i="11"/>
  <c r="I137" i="11" s="1"/>
  <c r="H138" i="11"/>
  <c r="I138" i="11" s="1"/>
  <c r="H139" i="11"/>
  <c r="I139" i="11" s="1"/>
  <c r="H140" i="11"/>
  <c r="I140" i="11" s="1"/>
  <c r="H141" i="11"/>
  <c r="I141" i="11" s="1"/>
  <c r="H142" i="11"/>
  <c r="I142" i="11" s="1"/>
  <c r="H143" i="11"/>
  <c r="I143" i="11" s="1"/>
  <c r="H144" i="11"/>
  <c r="I144" i="11" s="1"/>
  <c r="H145" i="11"/>
  <c r="I145" i="11" s="1"/>
  <c r="H146" i="11"/>
  <c r="I146" i="11" s="1"/>
  <c r="H147" i="11"/>
  <c r="I147" i="11" s="1"/>
  <c r="H148" i="11"/>
  <c r="I148" i="11" s="1"/>
  <c r="H149" i="11"/>
  <c r="I149" i="11" s="1"/>
  <c r="H150" i="11"/>
  <c r="I150" i="11" s="1"/>
  <c r="H151" i="11"/>
  <c r="I151" i="11" s="1"/>
  <c r="H152" i="11"/>
  <c r="I152" i="11" s="1"/>
  <c r="H153" i="11"/>
  <c r="I153" i="11" s="1"/>
  <c r="H154" i="11"/>
  <c r="I154" i="11" s="1"/>
  <c r="H155" i="11"/>
  <c r="I155" i="11" s="1"/>
  <c r="H156" i="11"/>
  <c r="I156" i="11" s="1"/>
  <c r="H157" i="11"/>
  <c r="I157" i="11" s="1"/>
  <c r="H158" i="11"/>
  <c r="I158" i="11" s="1"/>
  <c r="H159" i="11"/>
  <c r="I159" i="11" s="1"/>
  <c r="H160" i="11"/>
  <c r="I160" i="11" s="1"/>
  <c r="H161" i="11"/>
  <c r="I161" i="11" s="1"/>
  <c r="H162" i="11"/>
  <c r="I162" i="11" s="1"/>
  <c r="H163" i="11"/>
  <c r="I163" i="11" s="1"/>
  <c r="H164" i="11"/>
  <c r="I164" i="11" s="1"/>
  <c r="H165" i="11"/>
  <c r="I165" i="11" s="1"/>
  <c r="H166" i="11"/>
  <c r="I166" i="11" s="1"/>
  <c r="H167" i="11"/>
  <c r="I167" i="11" s="1"/>
  <c r="H168" i="11"/>
  <c r="I168" i="11" s="1"/>
  <c r="H169" i="11"/>
  <c r="I169" i="11" s="1"/>
  <c r="H170" i="11"/>
  <c r="I170" i="11" s="1"/>
  <c r="H171" i="11"/>
  <c r="I171" i="11" s="1"/>
  <c r="H172" i="11"/>
  <c r="I172" i="11" s="1"/>
  <c r="H173" i="11"/>
  <c r="I173" i="11" s="1"/>
  <c r="H174" i="11"/>
  <c r="I174" i="11" s="1"/>
  <c r="H175" i="11"/>
  <c r="I175" i="11" s="1"/>
  <c r="H176" i="11"/>
  <c r="I176" i="11" s="1"/>
  <c r="H177" i="11"/>
  <c r="I177" i="11" s="1"/>
  <c r="H178" i="11"/>
  <c r="I178" i="11" s="1"/>
  <c r="H179" i="11"/>
  <c r="I179" i="11" s="1"/>
  <c r="H180" i="11"/>
  <c r="I180" i="11" s="1"/>
  <c r="H181" i="11"/>
  <c r="I181" i="11" s="1"/>
  <c r="H182" i="11"/>
  <c r="I182" i="11" s="1"/>
  <c r="H183" i="11"/>
  <c r="I183" i="11" s="1"/>
  <c r="H184" i="11"/>
  <c r="I184" i="11" s="1"/>
  <c r="H185" i="11"/>
  <c r="I185" i="11" s="1"/>
  <c r="H186" i="11"/>
  <c r="I186" i="11" s="1"/>
  <c r="H187" i="11"/>
  <c r="I187" i="11" s="1"/>
  <c r="H188" i="11"/>
  <c r="I188" i="11" s="1"/>
  <c r="H189" i="11"/>
  <c r="I189" i="11" s="1"/>
  <c r="H190" i="11"/>
  <c r="I190" i="11" s="1"/>
  <c r="H191" i="11"/>
  <c r="I191" i="11" s="1"/>
  <c r="H192" i="11"/>
  <c r="I192" i="11" s="1"/>
  <c r="H193" i="11"/>
  <c r="I193" i="11" s="1"/>
  <c r="H194" i="11"/>
  <c r="I194" i="11" s="1"/>
  <c r="H195" i="11"/>
  <c r="I195" i="11" s="1"/>
  <c r="H196" i="11"/>
  <c r="I196" i="11" s="1"/>
  <c r="H197" i="11"/>
  <c r="I197" i="11" s="1"/>
  <c r="H198" i="11"/>
  <c r="I198" i="11" s="1"/>
  <c r="H199" i="11"/>
  <c r="I199" i="11" s="1"/>
  <c r="H200" i="11"/>
  <c r="I200" i="11" s="1"/>
  <c r="H201" i="11"/>
  <c r="I201" i="11" s="1"/>
  <c r="H202" i="11"/>
  <c r="I202" i="11" s="1"/>
  <c r="H203" i="11"/>
  <c r="I203" i="11" s="1"/>
  <c r="H204" i="11"/>
  <c r="I204" i="11" s="1"/>
  <c r="H205" i="11"/>
  <c r="I205" i="11" s="1"/>
  <c r="H206" i="11"/>
  <c r="I206" i="11" s="1"/>
  <c r="H207" i="11"/>
  <c r="I207" i="11" s="1"/>
  <c r="H208" i="11"/>
  <c r="I208" i="11" s="1"/>
  <c r="H209" i="11"/>
  <c r="I209" i="11" s="1"/>
  <c r="H210" i="11"/>
  <c r="I210" i="11" s="1"/>
  <c r="H211" i="11"/>
  <c r="I211" i="11" s="1"/>
  <c r="H212" i="11"/>
  <c r="I212" i="11" s="1"/>
  <c r="H213" i="11"/>
  <c r="I213" i="11" s="1"/>
  <c r="H214" i="11"/>
  <c r="I214" i="11" s="1"/>
  <c r="H215" i="11"/>
  <c r="I215" i="11" s="1"/>
  <c r="H216" i="11"/>
  <c r="I216" i="11" s="1"/>
  <c r="H217" i="11"/>
  <c r="I217" i="11" s="1"/>
  <c r="H218" i="11"/>
  <c r="I218" i="11" s="1"/>
  <c r="H219" i="11"/>
  <c r="I219" i="11" s="1"/>
  <c r="H220" i="11"/>
  <c r="I220" i="11" s="1"/>
  <c r="H221" i="11"/>
  <c r="I221" i="11" s="1"/>
  <c r="H222" i="11"/>
  <c r="I222" i="11" s="1"/>
  <c r="H223" i="11"/>
  <c r="I223" i="11" s="1"/>
  <c r="H224" i="11"/>
  <c r="I224" i="11" s="1"/>
  <c r="H225" i="11"/>
  <c r="I225" i="11" s="1"/>
  <c r="H226" i="11"/>
  <c r="I226" i="11" s="1"/>
  <c r="H227" i="11"/>
  <c r="I227" i="11" s="1"/>
  <c r="H228" i="11"/>
  <c r="I228" i="11" s="1"/>
  <c r="H229" i="11"/>
  <c r="I229" i="11" s="1"/>
  <c r="H230" i="11"/>
  <c r="I230" i="11" s="1"/>
  <c r="H231" i="11"/>
  <c r="I231" i="11" s="1"/>
  <c r="H232" i="11"/>
  <c r="I232" i="11" s="1"/>
  <c r="H233" i="11"/>
  <c r="I233" i="11" s="1"/>
  <c r="H234" i="11"/>
  <c r="I234" i="11" s="1"/>
  <c r="H235" i="11"/>
  <c r="I235" i="11" s="1"/>
  <c r="H236" i="11"/>
  <c r="I236" i="11" s="1"/>
  <c r="H237" i="11"/>
  <c r="I237" i="11" s="1"/>
  <c r="H238" i="11"/>
  <c r="I238" i="11" s="1"/>
  <c r="H239" i="11"/>
  <c r="I239" i="11" s="1"/>
  <c r="H240" i="11"/>
  <c r="I240" i="11" s="1"/>
  <c r="H241" i="11"/>
  <c r="I241" i="11" s="1"/>
  <c r="H242" i="11"/>
  <c r="I242" i="11" s="1"/>
  <c r="H243" i="11"/>
  <c r="I243" i="11" s="1"/>
  <c r="H244" i="11"/>
  <c r="I244" i="11" s="1"/>
  <c r="H245" i="11"/>
  <c r="I245" i="11" s="1"/>
  <c r="H246" i="11"/>
  <c r="I246" i="11" s="1"/>
  <c r="H247" i="11"/>
  <c r="I247" i="11" s="1"/>
  <c r="H248" i="11"/>
  <c r="I248" i="11" s="1"/>
  <c r="H249" i="11"/>
  <c r="I249" i="11" s="1"/>
  <c r="H250" i="11"/>
  <c r="I250" i="11" s="1"/>
  <c r="H251" i="11"/>
  <c r="I251" i="11" s="1"/>
  <c r="H252" i="11"/>
  <c r="I252" i="11" s="1"/>
  <c r="H253" i="11"/>
  <c r="I253" i="11" s="1"/>
  <c r="H254" i="11"/>
  <c r="I254" i="11" s="1"/>
  <c r="H255" i="11"/>
  <c r="I255" i="11" s="1"/>
  <c r="H256" i="11"/>
  <c r="I256" i="11" s="1"/>
  <c r="H257" i="11"/>
  <c r="I257" i="11" s="1"/>
  <c r="H258" i="11"/>
  <c r="I258" i="11" s="1"/>
  <c r="H259" i="11"/>
  <c r="I259" i="11" s="1"/>
  <c r="H260" i="11"/>
  <c r="I260" i="11" s="1"/>
  <c r="H261" i="11"/>
  <c r="I261" i="11" s="1"/>
  <c r="H262" i="11"/>
  <c r="I262" i="11" s="1"/>
  <c r="H263" i="11"/>
  <c r="I263" i="11" s="1"/>
  <c r="H264" i="11"/>
  <c r="I264" i="11" s="1"/>
  <c r="H265" i="11"/>
  <c r="I265" i="11" s="1"/>
  <c r="H266" i="11"/>
  <c r="I266" i="11" s="1"/>
  <c r="H267" i="11"/>
  <c r="I267" i="11" s="1"/>
  <c r="H268" i="11"/>
  <c r="I268" i="11" s="1"/>
  <c r="H269" i="11"/>
  <c r="I269" i="11" s="1"/>
  <c r="H270" i="11"/>
  <c r="I270" i="11" s="1"/>
  <c r="H271" i="11"/>
  <c r="I271" i="11" s="1"/>
  <c r="H272" i="11"/>
  <c r="I272" i="11" s="1"/>
  <c r="H273" i="11"/>
  <c r="I273" i="11" s="1"/>
  <c r="H274" i="11"/>
  <c r="I274" i="11" s="1"/>
  <c r="H275" i="11"/>
  <c r="I275" i="11" s="1"/>
  <c r="H276" i="11"/>
  <c r="I276" i="11" s="1"/>
  <c r="H277" i="11"/>
  <c r="I277" i="11" s="1"/>
  <c r="H278" i="11"/>
  <c r="I278" i="11" s="1"/>
  <c r="H279" i="11"/>
  <c r="I279" i="11" s="1"/>
  <c r="H280" i="11"/>
  <c r="I280" i="11" s="1"/>
  <c r="H281" i="11"/>
  <c r="I281" i="11" s="1"/>
  <c r="H282" i="11"/>
  <c r="I282" i="11" s="1"/>
  <c r="H283" i="11"/>
  <c r="I283" i="11" s="1"/>
  <c r="H284" i="11"/>
  <c r="I284" i="11" s="1"/>
  <c r="H285" i="11"/>
  <c r="I285" i="11" s="1"/>
  <c r="H286" i="11"/>
  <c r="I286" i="11" s="1"/>
  <c r="H287" i="11"/>
  <c r="I287" i="11" s="1"/>
  <c r="H288" i="11"/>
  <c r="I288" i="11" s="1"/>
  <c r="H289" i="11"/>
  <c r="I289" i="11" s="1"/>
  <c r="H290" i="11"/>
  <c r="I290" i="11" s="1"/>
  <c r="H291" i="11"/>
  <c r="I291" i="11" s="1"/>
  <c r="H292" i="11"/>
  <c r="I292" i="11" s="1"/>
  <c r="H293" i="11"/>
  <c r="I293" i="11" s="1"/>
  <c r="H294" i="11"/>
  <c r="I294" i="11" s="1"/>
  <c r="H295" i="11"/>
  <c r="I295" i="11" s="1"/>
  <c r="H296" i="11"/>
  <c r="I296" i="11" s="1"/>
  <c r="H297" i="11"/>
  <c r="I297" i="11" s="1"/>
  <c r="H298" i="11"/>
  <c r="I298" i="11" s="1"/>
  <c r="H299" i="11"/>
  <c r="I299" i="11" s="1"/>
  <c r="H300" i="11"/>
  <c r="I300" i="11" s="1"/>
  <c r="H301" i="11"/>
  <c r="I301" i="11" s="1"/>
  <c r="H302" i="11"/>
  <c r="I302" i="11" s="1"/>
  <c r="H303" i="11"/>
  <c r="I303" i="11" s="1"/>
  <c r="H304" i="11"/>
  <c r="I304" i="11" s="1"/>
  <c r="H305" i="11"/>
  <c r="I305" i="11" s="1"/>
  <c r="H306" i="11"/>
  <c r="I306" i="11" s="1"/>
  <c r="H307" i="11"/>
  <c r="I307" i="11" s="1"/>
  <c r="H308" i="11"/>
  <c r="I308" i="11" s="1"/>
  <c r="H309" i="11"/>
  <c r="I309" i="11" s="1"/>
  <c r="H310" i="11"/>
  <c r="I310" i="11" s="1"/>
  <c r="H311" i="11"/>
  <c r="I311" i="11" s="1"/>
  <c r="H312" i="11"/>
  <c r="I312" i="11" s="1"/>
  <c r="H313" i="11"/>
  <c r="I313" i="11" s="1"/>
  <c r="H314" i="11"/>
  <c r="I314" i="11" s="1"/>
  <c r="H315" i="11"/>
  <c r="I315" i="11" s="1"/>
  <c r="H316" i="11"/>
  <c r="I316" i="11" s="1"/>
  <c r="H317" i="11"/>
  <c r="I317" i="11" s="1"/>
  <c r="H318" i="11"/>
  <c r="I318" i="11" s="1"/>
  <c r="H319" i="11"/>
  <c r="I319" i="11" s="1"/>
  <c r="H320" i="11"/>
  <c r="I320" i="11" s="1"/>
  <c r="H321" i="11"/>
  <c r="I321" i="11" s="1"/>
  <c r="H322" i="11"/>
  <c r="I322" i="11" s="1"/>
  <c r="H323" i="11"/>
  <c r="I323" i="11" s="1"/>
  <c r="H324" i="11"/>
  <c r="I324" i="11" s="1"/>
  <c r="H325" i="11"/>
  <c r="I325" i="11" s="1"/>
  <c r="H326" i="11"/>
  <c r="I326" i="11" s="1"/>
  <c r="H327" i="11"/>
  <c r="I327" i="11" s="1"/>
  <c r="H328" i="11"/>
  <c r="I328" i="11" s="1"/>
  <c r="H329" i="11"/>
  <c r="I329" i="11" s="1"/>
  <c r="H330" i="11"/>
  <c r="I330" i="11" s="1"/>
  <c r="H331" i="11"/>
  <c r="I331" i="11" s="1"/>
  <c r="H332" i="11"/>
  <c r="I332" i="11" s="1"/>
  <c r="H333" i="11"/>
  <c r="I333" i="11" s="1"/>
  <c r="H334" i="11"/>
  <c r="I334" i="11" s="1"/>
  <c r="H335" i="11"/>
  <c r="I335" i="11" s="1"/>
  <c r="H336" i="11"/>
  <c r="I336" i="11" s="1"/>
  <c r="H337" i="11"/>
  <c r="I337" i="11" s="1"/>
  <c r="H338" i="11"/>
  <c r="I338" i="11" s="1"/>
  <c r="H339" i="11"/>
  <c r="I339" i="11" s="1"/>
  <c r="H340" i="11"/>
  <c r="I340" i="11" s="1"/>
  <c r="H341" i="11"/>
  <c r="I341" i="11" s="1"/>
  <c r="H342" i="11"/>
  <c r="I342" i="11" s="1"/>
  <c r="H343" i="11"/>
  <c r="I343" i="11" s="1"/>
  <c r="H344" i="11"/>
  <c r="I344" i="11" s="1"/>
  <c r="H345" i="11"/>
  <c r="I345" i="11" s="1"/>
  <c r="H346" i="11"/>
  <c r="I346" i="11" s="1"/>
  <c r="H347" i="11"/>
  <c r="I347" i="11" s="1"/>
  <c r="H348" i="11"/>
  <c r="I348" i="11" s="1"/>
  <c r="H349" i="11"/>
  <c r="I349" i="11" s="1"/>
  <c r="H350" i="11"/>
  <c r="I350" i="11" s="1"/>
  <c r="H351" i="11"/>
  <c r="I351" i="11" s="1"/>
  <c r="H352" i="11"/>
  <c r="I352" i="11" s="1"/>
  <c r="H353" i="11"/>
  <c r="I353" i="11" s="1"/>
  <c r="H354" i="11"/>
  <c r="I354" i="11" s="1"/>
  <c r="H355" i="11"/>
  <c r="I355" i="11" s="1"/>
  <c r="H356" i="11"/>
  <c r="I356" i="11" s="1"/>
  <c r="H357" i="11"/>
  <c r="I357" i="11" s="1"/>
  <c r="H358" i="11"/>
  <c r="I358" i="11" s="1"/>
  <c r="H359" i="11"/>
  <c r="I359" i="11" s="1"/>
  <c r="H360" i="11"/>
  <c r="I360" i="11" s="1"/>
  <c r="H361" i="11"/>
  <c r="I361" i="11" s="1"/>
  <c r="H362" i="11"/>
  <c r="I362" i="11" s="1"/>
  <c r="H363" i="11"/>
  <c r="I363" i="11" s="1"/>
  <c r="H364" i="11"/>
  <c r="I364" i="11" s="1"/>
  <c r="H365" i="11"/>
  <c r="I365" i="11" s="1"/>
  <c r="H366" i="11"/>
  <c r="I366" i="11" s="1"/>
  <c r="H367" i="11"/>
  <c r="I367" i="11" s="1"/>
  <c r="H368" i="11"/>
  <c r="I368" i="11" s="1"/>
  <c r="H369" i="11"/>
  <c r="I369" i="11" s="1"/>
  <c r="H370" i="11"/>
  <c r="I370" i="11" s="1"/>
  <c r="H371" i="11"/>
  <c r="I371" i="11" s="1"/>
  <c r="H372" i="11"/>
  <c r="I372" i="11" s="1"/>
  <c r="H373" i="11"/>
  <c r="I373" i="11" s="1"/>
  <c r="H374" i="11"/>
  <c r="I374" i="11" s="1"/>
  <c r="H375" i="11"/>
  <c r="I375" i="11" s="1"/>
  <c r="H376" i="11"/>
  <c r="I376" i="11" s="1"/>
  <c r="H377" i="11"/>
  <c r="I377" i="11" s="1"/>
  <c r="H378" i="11"/>
  <c r="I378" i="11" s="1"/>
  <c r="H379" i="11"/>
  <c r="I379" i="11" s="1"/>
  <c r="H380" i="11"/>
  <c r="I380" i="11" s="1"/>
  <c r="H381" i="11"/>
  <c r="I381" i="11" s="1"/>
  <c r="H382" i="11"/>
  <c r="I382" i="11" s="1"/>
  <c r="H383" i="11"/>
  <c r="I383" i="11" s="1"/>
  <c r="H384" i="11"/>
  <c r="I384" i="11" s="1"/>
  <c r="H385" i="11"/>
  <c r="I385" i="11" s="1"/>
  <c r="H386" i="11"/>
  <c r="I386" i="11" s="1"/>
  <c r="H387" i="11"/>
  <c r="I387" i="11" s="1"/>
  <c r="H388" i="11"/>
  <c r="I388" i="11" s="1"/>
  <c r="H389" i="11"/>
  <c r="I389" i="11" s="1"/>
  <c r="H390" i="11"/>
  <c r="I390" i="11" s="1"/>
  <c r="H391" i="11"/>
  <c r="I391" i="11" s="1"/>
  <c r="H392" i="11"/>
  <c r="I392" i="11" s="1"/>
  <c r="H393" i="11"/>
  <c r="I393" i="11" s="1"/>
  <c r="H394" i="11"/>
  <c r="I394" i="11" s="1"/>
  <c r="H395" i="11"/>
  <c r="I395" i="11" s="1"/>
  <c r="H396" i="11"/>
  <c r="I396" i="11" s="1"/>
  <c r="H397" i="11"/>
  <c r="I397" i="11" s="1"/>
  <c r="H398" i="11"/>
  <c r="I398" i="11" s="1"/>
  <c r="H399" i="11"/>
  <c r="I399" i="11" s="1"/>
  <c r="H400" i="11"/>
  <c r="I400" i="11" s="1"/>
  <c r="H401" i="11"/>
  <c r="I401" i="11" s="1"/>
  <c r="H402" i="11"/>
  <c r="I402" i="11" s="1"/>
  <c r="H403" i="11"/>
  <c r="I403" i="11" s="1"/>
  <c r="H404" i="11"/>
  <c r="I404" i="11" s="1"/>
  <c r="H405" i="11"/>
  <c r="I405" i="11" s="1"/>
  <c r="H406" i="11"/>
  <c r="I406" i="11" s="1"/>
  <c r="H407" i="11"/>
  <c r="I407" i="11" s="1"/>
  <c r="H408" i="11"/>
  <c r="I408" i="11" s="1"/>
  <c r="H409" i="11"/>
  <c r="I409" i="11" s="1"/>
  <c r="H410" i="11"/>
  <c r="I410" i="11" s="1"/>
  <c r="H411" i="11"/>
  <c r="I411" i="11" s="1"/>
  <c r="H412" i="11"/>
  <c r="I412" i="11" s="1"/>
  <c r="H413" i="11"/>
  <c r="I413" i="11" s="1"/>
  <c r="H414" i="11"/>
  <c r="I414" i="11" s="1"/>
  <c r="H415" i="11"/>
  <c r="I415" i="11" s="1"/>
  <c r="H416" i="11"/>
  <c r="I416" i="11" s="1"/>
  <c r="H417" i="11"/>
  <c r="I417" i="11" s="1"/>
  <c r="H418" i="11"/>
  <c r="I418" i="11" s="1"/>
  <c r="H419" i="11"/>
  <c r="I419" i="11" s="1"/>
  <c r="H420" i="11"/>
  <c r="I420" i="11" s="1"/>
  <c r="H421" i="11"/>
  <c r="I421" i="11" s="1"/>
  <c r="H422" i="11"/>
  <c r="I422" i="11" s="1"/>
  <c r="H423" i="11"/>
  <c r="I423" i="11" s="1"/>
  <c r="H424" i="11"/>
  <c r="I424" i="11" s="1"/>
  <c r="H425" i="11"/>
  <c r="I425" i="11" s="1"/>
  <c r="H426" i="11"/>
  <c r="I426" i="11" s="1"/>
  <c r="H427" i="11"/>
  <c r="I427" i="11" s="1"/>
  <c r="H428" i="11"/>
  <c r="I428" i="11" s="1"/>
  <c r="H429" i="11"/>
  <c r="I429" i="11" s="1"/>
  <c r="H430" i="11"/>
  <c r="I430" i="11" s="1"/>
  <c r="H431" i="11"/>
  <c r="I431" i="11" s="1"/>
  <c r="H432" i="11"/>
  <c r="I432" i="11" s="1"/>
  <c r="H433" i="11"/>
  <c r="I433" i="11" s="1"/>
  <c r="H434" i="11"/>
  <c r="I434" i="11" s="1"/>
  <c r="H435" i="11"/>
  <c r="I435" i="11" s="1"/>
  <c r="H436" i="11"/>
  <c r="I436" i="11" s="1"/>
  <c r="H437" i="11"/>
  <c r="I437" i="11" s="1"/>
  <c r="H438" i="11"/>
  <c r="I438" i="11" s="1"/>
  <c r="H439" i="11"/>
  <c r="I439" i="11" s="1"/>
  <c r="H440" i="11"/>
  <c r="I440" i="11" s="1"/>
  <c r="H441" i="11"/>
  <c r="I441" i="11" s="1"/>
  <c r="H442" i="11"/>
  <c r="I442" i="11" s="1"/>
  <c r="H443" i="11"/>
  <c r="I443" i="11" s="1"/>
  <c r="H444" i="11"/>
  <c r="I444" i="11" s="1"/>
  <c r="H445" i="11"/>
  <c r="I445" i="11" s="1"/>
  <c r="H446" i="11"/>
  <c r="I446" i="11" s="1"/>
  <c r="H447" i="11"/>
  <c r="I447" i="11" s="1"/>
  <c r="H448" i="11"/>
  <c r="I448" i="11" s="1"/>
  <c r="H449" i="11"/>
  <c r="I449" i="11" s="1"/>
  <c r="H450" i="11"/>
  <c r="I450" i="11" s="1"/>
  <c r="H451" i="11"/>
  <c r="I451" i="11" s="1"/>
  <c r="H452" i="11"/>
  <c r="I452" i="11" s="1"/>
  <c r="H453" i="11"/>
  <c r="I453" i="11" s="1"/>
  <c r="H454" i="11"/>
  <c r="I454" i="11" s="1"/>
  <c r="H455" i="11"/>
  <c r="I455" i="11" s="1"/>
  <c r="H456" i="11"/>
  <c r="I456" i="11" s="1"/>
  <c r="H457" i="11"/>
  <c r="I457" i="11" s="1"/>
  <c r="H458" i="11"/>
  <c r="I458" i="11" s="1"/>
  <c r="H459" i="11"/>
  <c r="I459" i="11" s="1"/>
  <c r="H460" i="11"/>
  <c r="I460" i="11" s="1"/>
  <c r="H461" i="11"/>
  <c r="I461" i="11" s="1"/>
  <c r="H462" i="11"/>
  <c r="I462" i="11" s="1"/>
  <c r="H463" i="11"/>
  <c r="I463" i="11" s="1"/>
  <c r="H464" i="11"/>
  <c r="I464" i="11" s="1"/>
  <c r="H465" i="11"/>
  <c r="I465" i="11" s="1"/>
  <c r="H466" i="11"/>
  <c r="I466" i="11" s="1"/>
  <c r="H467" i="11"/>
  <c r="I467" i="11" s="1"/>
  <c r="H468" i="11"/>
  <c r="I468" i="11" s="1"/>
  <c r="H469" i="11"/>
  <c r="I469" i="11" s="1"/>
  <c r="H470" i="11"/>
  <c r="I470" i="11" s="1"/>
  <c r="H471" i="11"/>
  <c r="I471" i="11" s="1"/>
  <c r="H472" i="11"/>
  <c r="I472" i="11" s="1"/>
  <c r="H473" i="11"/>
  <c r="I473" i="11" s="1"/>
  <c r="H474" i="11"/>
  <c r="I474" i="11" s="1"/>
  <c r="H475" i="11"/>
  <c r="I475" i="11" s="1"/>
  <c r="H476" i="11"/>
  <c r="I476" i="11" s="1"/>
  <c r="H477" i="11"/>
  <c r="I477" i="11" s="1"/>
  <c r="H478" i="11"/>
  <c r="I478" i="11" s="1"/>
  <c r="H479" i="11"/>
  <c r="I479" i="11" s="1"/>
  <c r="H480" i="11"/>
  <c r="I480" i="11" s="1"/>
  <c r="H481" i="11"/>
  <c r="I481" i="11" s="1"/>
  <c r="H482" i="11"/>
  <c r="I482" i="11" s="1"/>
  <c r="H483" i="11"/>
  <c r="I483" i="11" s="1"/>
  <c r="H484" i="11"/>
  <c r="I484" i="11" s="1"/>
  <c r="H485" i="11"/>
  <c r="I485" i="11" s="1"/>
  <c r="H486" i="11"/>
  <c r="I486" i="11" s="1"/>
  <c r="H487" i="11"/>
  <c r="I487" i="11" s="1"/>
  <c r="H488" i="11"/>
  <c r="I488" i="11" s="1"/>
  <c r="H489" i="11"/>
  <c r="I489" i="11" s="1"/>
  <c r="H490" i="11"/>
  <c r="I490" i="11" s="1"/>
  <c r="H491" i="11"/>
  <c r="I491" i="11" s="1"/>
  <c r="H492" i="11"/>
  <c r="I492" i="11" s="1"/>
  <c r="H493" i="11"/>
  <c r="I493" i="11" s="1"/>
  <c r="H494" i="11"/>
  <c r="I494" i="11" s="1"/>
  <c r="H495" i="11"/>
  <c r="I495" i="11" s="1"/>
  <c r="H496" i="11"/>
  <c r="I496" i="11" s="1"/>
  <c r="H497" i="11"/>
  <c r="I497" i="11" s="1"/>
  <c r="H498" i="11"/>
  <c r="I498" i="11" s="1"/>
  <c r="H499" i="11"/>
  <c r="I499" i="11" s="1"/>
  <c r="H500" i="11"/>
  <c r="I500" i="11" s="1"/>
  <c r="H501" i="11"/>
  <c r="I501" i="11" s="1"/>
  <c r="H502" i="11"/>
  <c r="I502" i="11" s="1"/>
  <c r="H503" i="11"/>
  <c r="I503" i="11" s="1"/>
  <c r="H504" i="11"/>
  <c r="I504" i="11" s="1"/>
  <c r="H505" i="11"/>
  <c r="I505" i="11" s="1"/>
  <c r="H506" i="11"/>
  <c r="I506" i="11" s="1"/>
  <c r="H507" i="11"/>
  <c r="I507" i="11" s="1"/>
  <c r="H508" i="11"/>
  <c r="I508" i="11" s="1"/>
  <c r="H509" i="11"/>
  <c r="I509" i="11" s="1"/>
  <c r="H510" i="11"/>
  <c r="I510" i="11" s="1"/>
  <c r="H511" i="11"/>
  <c r="I511" i="11" s="1"/>
  <c r="H512" i="11"/>
  <c r="I512" i="11" s="1"/>
  <c r="H513" i="11"/>
  <c r="I513" i="11" s="1"/>
  <c r="H514" i="11"/>
  <c r="I514" i="11" s="1"/>
  <c r="H515" i="11"/>
  <c r="I515" i="11" s="1"/>
  <c r="H516" i="11"/>
  <c r="I516" i="11" s="1"/>
  <c r="H517" i="11"/>
  <c r="I517" i="11" s="1"/>
  <c r="H518" i="11"/>
  <c r="I518" i="11" s="1"/>
  <c r="H519" i="11"/>
  <c r="I519" i="11" s="1"/>
  <c r="H520" i="11"/>
  <c r="I520" i="11" s="1"/>
  <c r="H521" i="11"/>
  <c r="I521" i="11" s="1"/>
  <c r="H522" i="11"/>
  <c r="I522" i="11" s="1"/>
  <c r="H523" i="11"/>
  <c r="I523" i="11" s="1"/>
  <c r="H524" i="11"/>
  <c r="I524" i="11" s="1"/>
  <c r="H525" i="11"/>
  <c r="I525" i="11" s="1"/>
  <c r="H526" i="11"/>
  <c r="I526" i="11" s="1"/>
  <c r="H527" i="11"/>
  <c r="I527" i="11" s="1"/>
  <c r="H528" i="11"/>
  <c r="I528" i="11" s="1"/>
  <c r="H529" i="11"/>
  <c r="I529" i="11" s="1"/>
  <c r="H530" i="11"/>
  <c r="I530" i="11" s="1"/>
  <c r="H531" i="11"/>
  <c r="I531" i="11" s="1"/>
  <c r="H532" i="11"/>
  <c r="I532" i="11" s="1"/>
  <c r="H533" i="11"/>
  <c r="I533" i="11" s="1"/>
  <c r="H534" i="11"/>
  <c r="I534" i="11" s="1"/>
  <c r="H535" i="11"/>
  <c r="I535" i="11" s="1"/>
  <c r="H536" i="11"/>
  <c r="I536" i="11" s="1"/>
  <c r="H537" i="11"/>
  <c r="I537" i="11" s="1"/>
  <c r="H538" i="11"/>
  <c r="I538" i="11" s="1"/>
  <c r="H539" i="11"/>
  <c r="I539" i="11" s="1"/>
  <c r="H540" i="11"/>
  <c r="I540" i="11" s="1"/>
  <c r="H541" i="11"/>
  <c r="I541" i="11" s="1"/>
  <c r="H542" i="11"/>
  <c r="I542" i="11" s="1"/>
  <c r="H543" i="11"/>
  <c r="I543" i="11" s="1"/>
  <c r="H544" i="11"/>
  <c r="I544" i="11" s="1"/>
  <c r="H545" i="11"/>
  <c r="I545" i="11" s="1"/>
  <c r="H546" i="11"/>
  <c r="I546" i="11" s="1"/>
  <c r="H547" i="11"/>
  <c r="I547" i="11" s="1"/>
  <c r="H548" i="11"/>
  <c r="I548" i="11" s="1"/>
  <c r="H549" i="11"/>
  <c r="I549" i="11" s="1"/>
  <c r="H550" i="11"/>
  <c r="I550" i="11" s="1"/>
  <c r="H551" i="11"/>
  <c r="I551" i="11" s="1"/>
  <c r="H552" i="11"/>
  <c r="I552" i="11" s="1"/>
  <c r="H553" i="11"/>
  <c r="I553" i="11" s="1"/>
  <c r="H554" i="11"/>
  <c r="I554" i="11" s="1"/>
  <c r="H555" i="11"/>
  <c r="I555" i="11" s="1"/>
  <c r="H556" i="11"/>
  <c r="I556" i="11" s="1"/>
  <c r="H557" i="11"/>
  <c r="I557" i="11" s="1"/>
  <c r="H558" i="11"/>
  <c r="I558" i="11" s="1"/>
  <c r="H559" i="11"/>
  <c r="I559" i="11" s="1"/>
  <c r="H560" i="11"/>
  <c r="I560" i="11" s="1"/>
  <c r="H561" i="11"/>
  <c r="I561" i="11" s="1"/>
  <c r="H562" i="11"/>
  <c r="I562" i="11" s="1"/>
  <c r="H563" i="11"/>
  <c r="I563" i="11" s="1"/>
  <c r="H564" i="11"/>
  <c r="I564" i="11" s="1"/>
  <c r="H565" i="11"/>
  <c r="I565" i="11" s="1"/>
  <c r="H566" i="11"/>
  <c r="I566" i="11" s="1"/>
  <c r="H567" i="11"/>
  <c r="I567" i="11" s="1"/>
  <c r="H568" i="11"/>
  <c r="I568" i="11" s="1"/>
  <c r="H569" i="11"/>
  <c r="I569" i="11" s="1"/>
  <c r="H570" i="11"/>
  <c r="I570" i="11" s="1"/>
  <c r="H571" i="11"/>
  <c r="I571" i="11" s="1"/>
  <c r="H572" i="11"/>
  <c r="I572" i="11" s="1"/>
  <c r="H573" i="11"/>
  <c r="I573" i="11" s="1"/>
  <c r="H574" i="11"/>
  <c r="I574" i="11" s="1"/>
  <c r="H575" i="11"/>
  <c r="I575" i="11" s="1"/>
  <c r="H576" i="11"/>
  <c r="I576" i="11" s="1"/>
  <c r="H577" i="11"/>
  <c r="I577" i="11" s="1"/>
  <c r="H578" i="11"/>
  <c r="I578" i="11" s="1"/>
  <c r="H579" i="11"/>
  <c r="I579" i="11" s="1"/>
  <c r="H580" i="11"/>
  <c r="I580" i="11" s="1"/>
  <c r="H581" i="11"/>
  <c r="I581" i="11" s="1"/>
  <c r="H582" i="11"/>
  <c r="I582" i="11" s="1"/>
  <c r="H583" i="11"/>
  <c r="I583" i="11" s="1"/>
  <c r="H584" i="11"/>
  <c r="I584" i="11" s="1"/>
  <c r="H585" i="11"/>
  <c r="I585" i="11" s="1"/>
  <c r="H586" i="11"/>
  <c r="I586" i="11" s="1"/>
  <c r="H587" i="11"/>
  <c r="I587" i="11" s="1"/>
  <c r="H588" i="11"/>
  <c r="I588" i="11" s="1"/>
  <c r="H589" i="11"/>
  <c r="I589" i="11" s="1"/>
  <c r="H590" i="11"/>
  <c r="I590" i="11" s="1"/>
  <c r="H591" i="11"/>
  <c r="I591" i="11" s="1"/>
  <c r="H592" i="11"/>
  <c r="I592" i="11" s="1"/>
  <c r="H593" i="11"/>
  <c r="I593" i="11" s="1"/>
  <c r="H594" i="11"/>
  <c r="I594" i="11" s="1"/>
  <c r="H595" i="11"/>
  <c r="I595" i="11" s="1"/>
  <c r="H596" i="11"/>
  <c r="I596" i="11" s="1"/>
  <c r="H597" i="11"/>
  <c r="I597" i="11" s="1"/>
  <c r="H598" i="11"/>
  <c r="I598" i="11" s="1"/>
  <c r="H599" i="11"/>
  <c r="I599" i="11" s="1"/>
  <c r="H600" i="11"/>
  <c r="I600" i="11" s="1"/>
  <c r="H601" i="11"/>
  <c r="I601" i="11" s="1"/>
  <c r="H602" i="11"/>
  <c r="I602" i="11" s="1"/>
  <c r="H603" i="11"/>
  <c r="I603" i="11" s="1"/>
  <c r="H604" i="11"/>
  <c r="I604" i="11" s="1"/>
  <c r="H605" i="11"/>
  <c r="I605" i="11" s="1"/>
  <c r="H606" i="11"/>
  <c r="I606" i="11" s="1"/>
  <c r="H607" i="11"/>
  <c r="I607" i="11" s="1"/>
  <c r="H608" i="11"/>
  <c r="I608" i="11" s="1"/>
  <c r="H609" i="11"/>
  <c r="I609" i="11" s="1"/>
  <c r="H610" i="11"/>
  <c r="I610" i="11" s="1"/>
  <c r="H611" i="11"/>
  <c r="I611" i="11" s="1"/>
  <c r="H612" i="11"/>
  <c r="I612" i="11" s="1"/>
  <c r="H613" i="11"/>
  <c r="I613" i="11" s="1"/>
  <c r="H614" i="11"/>
  <c r="I614" i="11" s="1"/>
  <c r="H615" i="11"/>
  <c r="I615" i="11" s="1"/>
  <c r="H616" i="11"/>
  <c r="I616" i="11" s="1"/>
  <c r="H617" i="11"/>
  <c r="I617" i="11" s="1"/>
  <c r="H618" i="11"/>
  <c r="I618" i="11" s="1"/>
  <c r="H619" i="11"/>
  <c r="I619" i="11" s="1"/>
  <c r="H620" i="11"/>
  <c r="I620" i="11" s="1"/>
  <c r="H621" i="11"/>
  <c r="I621" i="11" s="1"/>
  <c r="H622" i="11"/>
  <c r="I622" i="11" s="1"/>
  <c r="H623" i="11"/>
  <c r="I623" i="11" s="1"/>
  <c r="H624" i="11"/>
  <c r="I624" i="11" s="1"/>
  <c r="H625" i="11"/>
  <c r="I625" i="11" s="1"/>
  <c r="H626" i="11"/>
  <c r="I626" i="11" s="1"/>
  <c r="H627" i="11"/>
  <c r="I627" i="11" s="1"/>
  <c r="H628" i="11"/>
  <c r="I628" i="11" s="1"/>
  <c r="H629" i="11"/>
  <c r="I629" i="11" s="1"/>
  <c r="H630" i="11"/>
  <c r="I630" i="11" s="1"/>
  <c r="H631" i="11"/>
  <c r="I631" i="11" s="1"/>
  <c r="H632" i="11"/>
  <c r="I632" i="11" s="1"/>
  <c r="H633" i="11"/>
  <c r="I633" i="11" s="1"/>
  <c r="H634" i="11"/>
  <c r="I634" i="11" s="1"/>
  <c r="H635" i="11"/>
  <c r="I635" i="11" s="1"/>
  <c r="H636" i="11"/>
  <c r="I636" i="11" s="1"/>
  <c r="H637" i="11"/>
  <c r="I637" i="11" s="1"/>
  <c r="H638" i="11"/>
  <c r="I638" i="11" s="1"/>
  <c r="H639" i="11"/>
  <c r="I639" i="11" s="1"/>
  <c r="H640" i="11"/>
  <c r="I640" i="11" s="1"/>
  <c r="H641" i="11"/>
  <c r="I641" i="11" s="1"/>
  <c r="H642" i="11"/>
  <c r="I642" i="11" s="1"/>
  <c r="H643" i="11"/>
  <c r="I643" i="11" s="1"/>
  <c r="H644" i="11"/>
  <c r="I644" i="11" s="1"/>
  <c r="H645" i="11"/>
  <c r="I645" i="11" s="1"/>
  <c r="H646" i="11"/>
  <c r="I646" i="11" s="1"/>
  <c r="H647" i="11"/>
  <c r="I647" i="11" s="1"/>
  <c r="H648" i="11"/>
  <c r="I648" i="11" s="1"/>
  <c r="H649" i="11"/>
  <c r="I649" i="11" s="1"/>
  <c r="H650" i="11"/>
  <c r="I650" i="11" s="1"/>
  <c r="H651" i="11"/>
  <c r="I651" i="11" s="1"/>
  <c r="H652" i="11"/>
  <c r="I652" i="11" s="1"/>
  <c r="H653" i="11"/>
  <c r="I653" i="11" s="1"/>
  <c r="H654" i="11"/>
  <c r="I654" i="11" s="1"/>
  <c r="H655" i="11"/>
  <c r="I655" i="11" s="1"/>
  <c r="H656" i="11"/>
  <c r="I656" i="11" s="1"/>
  <c r="H657" i="11"/>
  <c r="I657" i="11" s="1"/>
  <c r="H658" i="11"/>
  <c r="I658" i="11" s="1"/>
  <c r="H659" i="11"/>
  <c r="I659" i="11" s="1"/>
  <c r="H660" i="11"/>
  <c r="I660" i="11" s="1"/>
  <c r="H661" i="11"/>
  <c r="I661" i="11" s="1"/>
  <c r="H662" i="11"/>
  <c r="I662" i="11" s="1"/>
  <c r="H663" i="11"/>
  <c r="I663" i="11" s="1"/>
  <c r="H664" i="11"/>
  <c r="I664" i="11" s="1"/>
  <c r="H665" i="11"/>
  <c r="I665" i="11" s="1"/>
  <c r="H666" i="11"/>
  <c r="I666" i="11" s="1"/>
  <c r="H667" i="11"/>
  <c r="I667" i="11" s="1"/>
  <c r="H668" i="11"/>
  <c r="I668" i="11" s="1"/>
  <c r="H669" i="11"/>
  <c r="I669" i="11" s="1"/>
  <c r="H670" i="11"/>
  <c r="I670" i="11" s="1"/>
  <c r="H671" i="11"/>
  <c r="I671" i="11" s="1"/>
  <c r="H672" i="11"/>
  <c r="I672" i="11" s="1"/>
  <c r="H673" i="11"/>
  <c r="I673" i="11" s="1"/>
  <c r="H674" i="11"/>
  <c r="I674" i="11" s="1"/>
  <c r="H675" i="11"/>
  <c r="I675" i="11" s="1"/>
  <c r="H676" i="11"/>
  <c r="I676" i="11" s="1"/>
  <c r="H677" i="11"/>
  <c r="I677" i="11" s="1"/>
  <c r="H678" i="11"/>
  <c r="I678" i="11" s="1"/>
  <c r="H679" i="11"/>
  <c r="I679" i="11" s="1"/>
  <c r="H680" i="11"/>
  <c r="I680" i="11" s="1"/>
  <c r="H681" i="11"/>
  <c r="I681" i="11" s="1"/>
  <c r="H682" i="11"/>
  <c r="I682" i="11" s="1"/>
  <c r="H683" i="11"/>
  <c r="I683" i="11" s="1"/>
  <c r="H684" i="11"/>
  <c r="I684" i="11" s="1"/>
  <c r="H685" i="11"/>
  <c r="I685" i="11" s="1"/>
  <c r="H686" i="11"/>
  <c r="I686" i="11" s="1"/>
  <c r="H687" i="11"/>
  <c r="I687" i="11" s="1"/>
  <c r="H688" i="11"/>
  <c r="I688" i="11" s="1"/>
  <c r="H689" i="11"/>
  <c r="I689" i="11" s="1"/>
  <c r="H690" i="11"/>
  <c r="I690" i="11" s="1"/>
  <c r="H691" i="11"/>
  <c r="I691" i="11" s="1"/>
  <c r="H692" i="11"/>
  <c r="I692" i="11" s="1"/>
  <c r="H693" i="11"/>
  <c r="I693" i="11" s="1"/>
  <c r="H694" i="11"/>
  <c r="I694" i="11" s="1"/>
  <c r="H695" i="11"/>
  <c r="I695" i="11" s="1"/>
  <c r="H696" i="11"/>
  <c r="I696" i="11" s="1"/>
  <c r="H697" i="11"/>
  <c r="I697" i="11" s="1"/>
  <c r="H698" i="11"/>
  <c r="I698" i="11" s="1"/>
  <c r="H699" i="11"/>
  <c r="I699" i="11" s="1"/>
  <c r="H700" i="11"/>
  <c r="I700" i="11" s="1"/>
  <c r="H701" i="11"/>
  <c r="I701" i="11" s="1"/>
  <c r="H702" i="11"/>
  <c r="I702" i="11" s="1"/>
  <c r="H703" i="11"/>
  <c r="I703" i="11" s="1"/>
  <c r="H704" i="11"/>
  <c r="I704" i="11" s="1"/>
  <c r="H705" i="11"/>
  <c r="I705" i="11" s="1"/>
  <c r="H706" i="11"/>
  <c r="I706" i="11" s="1"/>
  <c r="H707" i="11"/>
  <c r="I707" i="11" s="1"/>
  <c r="H708" i="11"/>
  <c r="I708" i="11" s="1"/>
  <c r="H709" i="11"/>
  <c r="I709" i="11" s="1"/>
  <c r="H710" i="11"/>
  <c r="I710" i="11" s="1"/>
  <c r="H711" i="11"/>
  <c r="I711" i="11" s="1"/>
  <c r="H712" i="11"/>
  <c r="I712" i="11" s="1"/>
  <c r="H713" i="11"/>
  <c r="I713" i="11" s="1"/>
  <c r="H714" i="11"/>
  <c r="I714" i="11" s="1"/>
  <c r="H715" i="11"/>
  <c r="I715" i="11" s="1"/>
  <c r="H716" i="11"/>
  <c r="I716" i="11" s="1"/>
  <c r="H717" i="11"/>
  <c r="I717" i="11" s="1"/>
  <c r="H718" i="11"/>
  <c r="I718" i="11" s="1"/>
  <c r="H719" i="11"/>
  <c r="I719" i="11" s="1"/>
  <c r="H720" i="11"/>
  <c r="I720" i="11" s="1"/>
  <c r="H721" i="11"/>
  <c r="I721" i="11" s="1"/>
  <c r="H722" i="11"/>
  <c r="I722" i="11" s="1"/>
  <c r="H723" i="11"/>
  <c r="I723" i="11" s="1"/>
  <c r="H724" i="11"/>
  <c r="I724" i="11" s="1"/>
  <c r="H725" i="11"/>
  <c r="I725" i="11" s="1"/>
  <c r="H726" i="11"/>
  <c r="I726" i="11" s="1"/>
  <c r="H727" i="11"/>
  <c r="I727" i="11" s="1"/>
  <c r="H728" i="11"/>
  <c r="I728" i="11" s="1"/>
  <c r="H729" i="11"/>
  <c r="I729" i="11" s="1"/>
  <c r="H730" i="11"/>
  <c r="I730" i="11" s="1"/>
  <c r="H731" i="11"/>
  <c r="I731" i="11" s="1"/>
  <c r="H732" i="11"/>
  <c r="I732" i="11" s="1"/>
  <c r="H733" i="11"/>
  <c r="I733" i="11" s="1"/>
  <c r="H734" i="11"/>
  <c r="I734" i="11" s="1"/>
  <c r="H735" i="11"/>
  <c r="I735" i="11" s="1"/>
  <c r="H736" i="11"/>
  <c r="I736" i="11" s="1"/>
  <c r="H737" i="11"/>
  <c r="I737" i="11" s="1"/>
  <c r="H738" i="11"/>
  <c r="I738" i="11" s="1"/>
  <c r="H739" i="11"/>
  <c r="I739" i="11" s="1"/>
  <c r="H740" i="11"/>
  <c r="I740" i="11" s="1"/>
  <c r="H741" i="11"/>
  <c r="I741" i="11" s="1"/>
  <c r="H742" i="11"/>
  <c r="I742" i="11" s="1"/>
  <c r="H743" i="11"/>
  <c r="I743" i="11" s="1"/>
  <c r="H744" i="11"/>
  <c r="I744" i="11" s="1"/>
  <c r="H745" i="11"/>
  <c r="I745" i="11" s="1"/>
  <c r="H746" i="11"/>
  <c r="I746" i="11" s="1"/>
  <c r="H747" i="11"/>
  <c r="I747" i="11" s="1"/>
  <c r="H748" i="11"/>
  <c r="I748" i="11" s="1"/>
  <c r="H749" i="11"/>
  <c r="I749" i="11" s="1"/>
  <c r="H750" i="11"/>
  <c r="I750" i="11" s="1"/>
  <c r="H751" i="11"/>
  <c r="I751" i="11" s="1"/>
  <c r="H752" i="11"/>
  <c r="I752" i="11" s="1"/>
  <c r="H753" i="11"/>
  <c r="I753" i="11" s="1"/>
  <c r="H754" i="11"/>
  <c r="I754" i="11" s="1"/>
  <c r="H755" i="11"/>
  <c r="I755" i="11" s="1"/>
  <c r="H756" i="11"/>
  <c r="I756" i="11" s="1"/>
  <c r="H757" i="11"/>
  <c r="I757" i="11" s="1"/>
  <c r="H758" i="11"/>
  <c r="I758" i="11" s="1"/>
  <c r="H759" i="11"/>
  <c r="I759" i="11" s="1"/>
  <c r="H760" i="11"/>
  <c r="I760" i="11" s="1"/>
  <c r="H761" i="11"/>
  <c r="I761" i="11" s="1"/>
  <c r="H762" i="11"/>
  <c r="I762" i="11" s="1"/>
  <c r="H763" i="11"/>
  <c r="I763" i="11" s="1"/>
  <c r="H764" i="11"/>
  <c r="I764" i="11" s="1"/>
  <c r="H765" i="11"/>
  <c r="I765" i="11" s="1"/>
  <c r="H766" i="11"/>
  <c r="I766" i="11" s="1"/>
  <c r="H767" i="11"/>
  <c r="I767" i="11" s="1"/>
  <c r="H768" i="11"/>
  <c r="I768" i="11" s="1"/>
  <c r="H769" i="11"/>
  <c r="I769" i="11" s="1"/>
  <c r="H770" i="11"/>
  <c r="I770" i="11" s="1"/>
  <c r="H771" i="11"/>
  <c r="I771" i="11" s="1"/>
  <c r="H772" i="11"/>
  <c r="I772" i="11" s="1"/>
  <c r="H773" i="11"/>
  <c r="I773" i="11" s="1"/>
  <c r="H774" i="11"/>
  <c r="I774" i="11" s="1"/>
  <c r="H775" i="11"/>
  <c r="I775" i="11" s="1"/>
  <c r="H776" i="11"/>
  <c r="I776" i="11" s="1"/>
  <c r="H777" i="11"/>
  <c r="I777" i="11" s="1"/>
  <c r="H778" i="11"/>
  <c r="I778" i="11" s="1"/>
  <c r="H779" i="11"/>
  <c r="I779" i="11" s="1"/>
  <c r="H780" i="11"/>
  <c r="I780" i="11" s="1"/>
  <c r="H781" i="11"/>
  <c r="I781" i="11" s="1"/>
  <c r="H782" i="11"/>
  <c r="I782" i="11" s="1"/>
  <c r="H783" i="11"/>
  <c r="I783" i="11" s="1"/>
  <c r="H784" i="11"/>
  <c r="I784" i="11" s="1"/>
  <c r="H785" i="11"/>
  <c r="I785" i="11" s="1"/>
  <c r="H786" i="11"/>
  <c r="I786" i="11" s="1"/>
  <c r="H787" i="11"/>
  <c r="I787" i="11" s="1"/>
  <c r="H788" i="11"/>
  <c r="I788" i="11" s="1"/>
  <c r="H789" i="11"/>
  <c r="I789" i="11" s="1"/>
  <c r="H790" i="11"/>
  <c r="I790" i="11" s="1"/>
  <c r="H791" i="11"/>
  <c r="I791" i="11" s="1"/>
  <c r="H792" i="11"/>
  <c r="I792" i="11" s="1"/>
  <c r="H793" i="11"/>
  <c r="I793" i="11" s="1"/>
  <c r="H794" i="11"/>
  <c r="I794" i="11" s="1"/>
  <c r="H795" i="11"/>
  <c r="I795" i="11" s="1"/>
  <c r="H796" i="11"/>
  <c r="I796" i="11" s="1"/>
  <c r="H797" i="11"/>
  <c r="I797" i="11" s="1"/>
  <c r="H798" i="11"/>
  <c r="I798" i="11" s="1"/>
  <c r="H799" i="11"/>
  <c r="I799" i="11" s="1"/>
  <c r="H800" i="11"/>
  <c r="I800" i="11" s="1"/>
  <c r="H801" i="11"/>
  <c r="I801" i="11" s="1"/>
  <c r="H802" i="11"/>
  <c r="I802" i="11" s="1"/>
  <c r="H803" i="11"/>
  <c r="I803" i="11" s="1"/>
  <c r="H804" i="11"/>
  <c r="I804" i="11" s="1"/>
  <c r="H805" i="11"/>
  <c r="I805" i="11" s="1"/>
  <c r="H806" i="11"/>
  <c r="I806" i="11" s="1"/>
  <c r="H807" i="11"/>
  <c r="I807" i="11" s="1"/>
  <c r="H808" i="11"/>
  <c r="I808" i="11" s="1"/>
  <c r="H809" i="11"/>
  <c r="I809" i="11" s="1"/>
  <c r="H810" i="11"/>
  <c r="I810" i="11" s="1"/>
  <c r="H811" i="11"/>
  <c r="I811" i="11" s="1"/>
  <c r="H812" i="11"/>
  <c r="I812" i="11" s="1"/>
  <c r="H813" i="11"/>
  <c r="I813" i="11" s="1"/>
  <c r="H814" i="11"/>
  <c r="I814" i="11" s="1"/>
  <c r="H815" i="11"/>
  <c r="I815" i="11" s="1"/>
  <c r="H816" i="11"/>
  <c r="I816" i="11" s="1"/>
  <c r="H817" i="11"/>
  <c r="I817" i="11" s="1"/>
  <c r="H818" i="11"/>
  <c r="I818" i="11" s="1"/>
  <c r="H819" i="11"/>
  <c r="I819" i="11" s="1"/>
  <c r="H820" i="11"/>
  <c r="I820" i="11" s="1"/>
  <c r="H821" i="11"/>
  <c r="I821" i="11" s="1"/>
  <c r="H822" i="11"/>
  <c r="I822" i="11" s="1"/>
  <c r="H823" i="11"/>
  <c r="I823" i="11" s="1"/>
  <c r="H824" i="11"/>
  <c r="I824" i="11" s="1"/>
  <c r="H825" i="11"/>
  <c r="I825" i="11" s="1"/>
  <c r="H826" i="11"/>
  <c r="I826" i="11" s="1"/>
  <c r="H827" i="11"/>
  <c r="I827" i="11" s="1"/>
  <c r="H828" i="11"/>
  <c r="I828" i="11" s="1"/>
  <c r="H829" i="11"/>
  <c r="I829" i="11" s="1"/>
  <c r="H830" i="11"/>
  <c r="I830" i="11" s="1"/>
  <c r="H831" i="11"/>
  <c r="I831" i="11" s="1"/>
  <c r="H832" i="11"/>
  <c r="I832" i="11" s="1"/>
  <c r="H833" i="11"/>
  <c r="I833" i="11" s="1"/>
  <c r="H834" i="11"/>
  <c r="I834" i="11" s="1"/>
  <c r="H835" i="11"/>
  <c r="I835" i="11" s="1"/>
  <c r="H836" i="11"/>
  <c r="I836" i="11" s="1"/>
  <c r="H837" i="11"/>
  <c r="I837" i="11" s="1"/>
  <c r="H838" i="11"/>
  <c r="I838" i="11" s="1"/>
  <c r="H839" i="11"/>
  <c r="I839" i="11" s="1"/>
  <c r="H840" i="11"/>
  <c r="I840" i="11" s="1"/>
  <c r="H841" i="11"/>
  <c r="I841" i="11" s="1"/>
  <c r="H842" i="11"/>
  <c r="I842" i="11" s="1"/>
  <c r="H843" i="11"/>
  <c r="I843" i="11" s="1"/>
  <c r="H844" i="11"/>
  <c r="I844" i="11" s="1"/>
  <c r="H845" i="11"/>
  <c r="I845" i="11" s="1"/>
  <c r="H846" i="11"/>
  <c r="I846" i="11" s="1"/>
  <c r="H847" i="11"/>
  <c r="I847" i="11" s="1"/>
  <c r="H848" i="11"/>
  <c r="I848" i="11" s="1"/>
  <c r="H849" i="11"/>
  <c r="I849" i="11" s="1"/>
  <c r="H850" i="11"/>
  <c r="I850" i="11" s="1"/>
  <c r="H851" i="11"/>
  <c r="I851" i="11" s="1"/>
  <c r="H852" i="11"/>
  <c r="I852" i="11" s="1"/>
  <c r="H853" i="11"/>
  <c r="I853" i="11" s="1"/>
  <c r="H854" i="11"/>
  <c r="I854" i="11" s="1"/>
  <c r="H855" i="11"/>
  <c r="I855" i="11" s="1"/>
  <c r="H856" i="11"/>
  <c r="I856" i="11" s="1"/>
  <c r="H857" i="11"/>
  <c r="I857" i="11" s="1"/>
  <c r="H858" i="11"/>
  <c r="I858" i="11" s="1"/>
  <c r="H859" i="11"/>
  <c r="I859" i="11" s="1"/>
  <c r="H860" i="11"/>
  <c r="I860" i="11" s="1"/>
  <c r="H861" i="11"/>
  <c r="I861" i="11" s="1"/>
  <c r="H862" i="11"/>
  <c r="I862" i="11" s="1"/>
  <c r="H863" i="11"/>
  <c r="I863" i="11" s="1"/>
  <c r="H864" i="11"/>
  <c r="I864" i="11" s="1"/>
  <c r="H865" i="11"/>
  <c r="I865" i="11" s="1"/>
  <c r="H866" i="11"/>
  <c r="I866" i="11" s="1"/>
  <c r="H867" i="11"/>
  <c r="I867" i="11" s="1"/>
  <c r="H868" i="11"/>
  <c r="I868" i="11" s="1"/>
  <c r="H869" i="11"/>
  <c r="I869" i="11" s="1"/>
  <c r="H870" i="11"/>
  <c r="I870" i="11" s="1"/>
  <c r="H871" i="11"/>
  <c r="I871" i="11" s="1"/>
  <c r="H872" i="11"/>
  <c r="I872" i="11" s="1"/>
  <c r="H873" i="11"/>
  <c r="I873" i="11" s="1"/>
  <c r="H874" i="11"/>
  <c r="I874" i="11" s="1"/>
  <c r="H875" i="11"/>
  <c r="I875" i="11" s="1"/>
  <c r="H876" i="11"/>
  <c r="I876" i="11" s="1"/>
  <c r="H877" i="11"/>
  <c r="I877" i="11" s="1"/>
  <c r="H878" i="11"/>
  <c r="I878" i="11" s="1"/>
  <c r="H879" i="11"/>
  <c r="I879" i="11" s="1"/>
  <c r="H880" i="11"/>
  <c r="I880" i="11" s="1"/>
  <c r="H881" i="11"/>
  <c r="I881" i="11" s="1"/>
  <c r="H882" i="11"/>
  <c r="I882" i="11" s="1"/>
  <c r="H883" i="11"/>
  <c r="I883" i="11" s="1"/>
  <c r="H884" i="11"/>
  <c r="I884" i="11" s="1"/>
  <c r="H885" i="11"/>
  <c r="I885" i="11" s="1"/>
  <c r="H886" i="11"/>
  <c r="I886" i="11" s="1"/>
  <c r="H887" i="11"/>
  <c r="I887" i="11" s="1"/>
  <c r="H888" i="11"/>
  <c r="I888" i="11" s="1"/>
  <c r="H889" i="11"/>
  <c r="I889" i="11" s="1"/>
  <c r="H890" i="11"/>
  <c r="I890" i="11" s="1"/>
  <c r="H891" i="11"/>
  <c r="I891" i="11" s="1"/>
  <c r="H892" i="11"/>
  <c r="I892" i="11" s="1"/>
  <c r="H893" i="11"/>
  <c r="I893" i="11" s="1"/>
  <c r="H894" i="11"/>
  <c r="I894" i="11" s="1"/>
  <c r="H895" i="11"/>
  <c r="I895" i="11" s="1"/>
  <c r="H896" i="11"/>
  <c r="I896" i="11" s="1"/>
  <c r="H897" i="11"/>
  <c r="I897" i="11" s="1"/>
  <c r="H898" i="11"/>
  <c r="I898" i="11" s="1"/>
  <c r="H899" i="11"/>
  <c r="I899" i="11" s="1"/>
  <c r="H900" i="11"/>
  <c r="I900" i="11" s="1"/>
  <c r="H901" i="11"/>
  <c r="I901" i="11" s="1"/>
  <c r="H902" i="11"/>
  <c r="I902" i="11" s="1"/>
  <c r="H903" i="11"/>
  <c r="I903" i="11" s="1"/>
  <c r="H904" i="11"/>
  <c r="I904" i="11" s="1"/>
  <c r="H905" i="11"/>
  <c r="I905" i="11" s="1"/>
  <c r="H906" i="11"/>
  <c r="I906" i="11" s="1"/>
  <c r="H907" i="11"/>
  <c r="I907" i="11" s="1"/>
  <c r="H908" i="11"/>
  <c r="I908" i="11" s="1"/>
  <c r="H909" i="11"/>
  <c r="I909" i="11" s="1"/>
  <c r="H910" i="11"/>
  <c r="I910" i="11" s="1"/>
  <c r="H911" i="11"/>
  <c r="I911" i="11" s="1"/>
  <c r="H912" i="11"/>
  <c r="I912" i="11" s="1"/>
  <c r="H913" i="11"/>
  <c r="I913" i="11" s="1"/>
  <c r="H914" i="11"/>
  <c r="I914" i="11" s="1"/>
  <c r="H915" i="11"/>
  <c r="I915" i="11" s="1"/>
  <c r="H916" i="11"/>
  <c r="I916" i="11" s="1"/>
  <c r="H917" i="11"/>
  <c r="I917" i="11" s="1"/>
  <c r="H918" i="11"/>
  <c r="I918" i="11" s="1"/>
  <c r="H919" i="11"/>
  <c r="I919" i="11" s="1"/>
  <c r="H920" i="11"/>
  <c r="I920" i="11" s="1"/>
  <c r="H921" i="11"/>
  <c r="I921" i="11" s="1"/>
  <c r="H922" i="11"/>
  <c r="I922" i="11" s="1"/>
  <c r="H923" i="11"/>
  <c r="I923" i="11" s="1"/>
  <c r="H924" i="11"/>
  <c r="I924" i="11" s="1"/>
  <c r="H925" i="11"/>
  <c r="I925" i="11" s="1"/>
  <c r="H926" i="11"/>
  <c r="I926" i="11" s="1"/>
  <c r="H927" i="11"/>
  <c r="I927" i="11" s="1"/>
  <c r="H928" i="11"/>
  <c r="I928" i="11" s="1"/>
  <c r="H929" i="11"/>
  <c r="I929" i="11" s="1"/>
  <c r="H930" i="11"/>
  <c r="I930" i="11" s="1"/>
  <c r="H931" i="11"/>
  <c r="I931" i="11" s="1"/>
  <c r="H932" i="11"/>
  <c r="I932" i="11" s="1"/>
  <c r="H933" i="11"/>
  <c r="I933" i="11" s="1"/>
  <c r="H934" i="11"/>
  <c r="I934" i="11" s="1"/>
  <c r="H935" i="11"/>
  <c r="I935" i="11" s="1"/>
  <c r="H936" i="11"/>
  <c r="I936" i="11" s="1"/>
  <c r="H937" i="11"/>
  <c r="I937" i="11" s="1"/>
  <c r="H938" i="11"/>
  <c r="I938" i="11" s="1"/>
  <c r="H939" i="11"/>
  <c r="I939" i="11" s="1"/>
  <c r="H940" i="11"/>
  <c r="I940" i="11" s="1"/>
  <c r="H941" i="11"/>
  <c r="I941" i="11" s="1"/>
  <c r="H942" i="11"/>
  <c r="I942" i="11" s="1"/>
  <c r="H943" i="11"/>
  <c r="I943" i="11" s="1"/>
  <c r="H944" i="11"/>
  <c r="I944" i="11" s="1"/>
  <c r="H945" i="11"/>
  <c r="I945" i="11" s="1"/>
  <c r="H946" i="11"/>
  <c r="I946" i="11" s="1"/>
  <c r="H947" i="11"/>
  <c r="I947" i="11" s="1"/>
  <c r="H948" i="11"/>
  <c r="I948" i="11" s="1"/>
  <c r="H949" i="11"/>
  <c r="I949" i="11" s="1"/>
  <c r="H950" i="11"/>
  <c r="I950" i="11" s="1"/>
  <c r="H951" i="11"/>
  <c r="I951" i="11" s="1"/>
  <c r="H952" i="11"/>
  <c r="I952" i="11" s="1"/>
  <c r="H953" i="11"/>
  <c r="I953" i="11" s="1"/>
  <c r="H954" i="11"/>
  <c r="I954" i="11" s="1"/>
  <c r="H955" i="11"/>
  <c r="I955" i="11" s="1"/>
  <c r="H956" i="11"/>
  <c r="I956" i="11" s="1"/>
  <c r="H957" i="11"/>
  <c r="I957" i="11" s="1"/>
  <c r="H958" i="11"/>
  <c r="I958" i="11" s="1"/>
  <c r="H959" i="11"/>
  <c r="I959" i="11" s="1"/>
  <c r="H960" i="11"/>
  <c r="I960" i="11" s="1"/>
  <c r="H961" i="11"/>
  <c r="I961" i="11" s="1"/>
  <c r="H962" i="11"/>
  <c r="I962" i="11" s="1"/>
  <c r="H963" i="11"/>
  <c r="I963" i="11" s="1"/>
  <c r="H964" i="11"/>
  <c r="I964" i="11" s="1"/>
  <c r="H965" i="11"/>
  <c r="I965" i="11" s="1"/>
  <c r="H966" i="11"/>
  <c r="I966" i="11" s="1"/>
  <c r="H967" i="11"/>
  <c r="I967" i="11" s="1"/>
  <c r="H968" i="11"/>
  <c r="I968" i="11" s="1"/>
  <c r="H969" i="11"/>
  <c r="I969" i="11" s="1"/>
  <c r="H970" i="11"/>
  <c r="I970" i="11" s="1"/>
  <c r="H971" i="11"/>
  <c r="I971" i="11" s="1"/>
  <c r="H972" i="11"/>
  <c r="I972" i="11" s="1"/>
  <c r="H973" i="11"/>
  <c r="I973" i="11" s="1"/>
  <c r="H974" i="11"/>
  <c r="I974" i="11" s="1"/>
  <c r="H975" i="11"/>
  <c r="I975" i="11" s="1"/>
  <c r="H976" i="11"/>
  <c r="I976" i="11" s="1"/>
  <c r="H977" i="11"/>
  <c r="I977" i="11" s="1"/>
  <c r="H978" i="11"/>
  <c r="I978" i="11" s="1"/>
  <c r="H979" i="11"/>
  <c r="I979" i="11" s="1"/>
  <c r="H980" i="11"/>
  <c r="I980" i="11" s="1"/>
  <c r="H981" i="11"/>
  <c r="I981" i="11" s="1"/>
  <c r="H982" i="11"/>
  <c r="I982" i="11" s="1"/>
  <c r="H983" i="11"/>
  <c r="I983" i="11" s="1"/>
  <c r="H984" i="11"/>
  <c r="I984" i="11" s="1"/>
  <c r="H985" i="11"/>
  <c r="I985" i="11" s="1"/>
  <c r="H986" i="11"/>
  <c r="I986" i="11" s="1"/>
  <c r="H987" i="11"/>
  <c r="I987" i="11" s="1"/>
  <c r="H988" i="11"/>
  <c r="I988" i="11" s="1"/>
  <c r="H989" i="11"/>
  <c r="I989" i="11" s="1"/>
  <c r="H990" i="11"/>
  <c r="I990" i="11" s="1"/>
  <c r="H991" i="11"/>
  <c r="I991" i="11" s="1"/>
  <c r="H992" i="11"/>
  <c r="I992" i="11" s="1"/>
  <c r="H993" i="11"/>
  <c r="I993" i="11" s="1"/>
  <c r="H994" i="11"/>
  <c r="I994" i="11" s="1"/>
  <c r="H995" i="11"/>
  <c r="I995" i="11" s="1"/>
  <c r="H996" i="11"/>
  <c r="I996" i="11" s="1"/>
  <c r="H997" i="11"/>
  <c r="I997" i="11" s="1"/>
  <c r="H998" i="11"/>
  <c r="I998" i="11" s="1"/>
  <c r="H999" i="11"/>
  <c r="I999" i="11" s="1"/>
  <c r="H1000" i="11"/>
  <c r="I1000" i="11" s="1"/>
  <c r="H1001" i="11"/>
  <c r="I1001" i="11" s="1"/>
  <c r="H1002" i="11"/>
  <c r="I1002" i="11" s="1"/>
  <c r="H1003" i="11"/>
  <c r="I1003" i="11" s="1"/>
  <c r="H1004" i="11"/>
  <c r="I1004" i="11" s="1"/>
  <c r="H1005" i="11"/>
  <c r="I1005" i="11" s="1"/>
  <c r="H1006" i="11"/>
  <c r="I1006" i="11" s="1"/>
  <c r="H1007" i="11"/>
  <c r="I1007" i="11" s="1"/>
  <c r="H1008" i="11"/>
  <c r="I1008" i="11" s="1"/>
  <c r="H1009" i="11"/>
  <c r="I1009" i="11" s="1"/>
  <c r="H1010" i="11"/>
  <c r="I1010" i="11" s="1"/>
  <c r="H1011" i="11"/>
  <c r="I1011" i="11" s="1"/>
  <c r="H1012" i="11"/>
  <c r="I1012" i="11" s="1"/>
  <c r="H1013" i="11"/>
  <c r="I1013" i="11" s="1"/>
  <c r="H1014" i="11"/>
  <c r="I1014" i="11" s="1"/>
  <c r="H1015" i="11"/>
  <c r="I1015" i="11" s="1"/>
  <c r="H1016" i="11"/>
  <c r="I1016" i="11" s="1"/>
  <c r="H1017" i="11"/>
  <c r="I1017" i="11" s="1"/>
  <c r="H1018" i="11"/>
  <c r="I1018" i="11" s="1"/>
  <c r="H1019" i="11"/>
  <c r="I1019" i="11" s="1"/>
  <c r="H1020" i="11"/>
  <c r="I1020" i="11" s="1"/>
  <c r="H1021" i="11"/>
  <c r="I1021" i="11" s="1"/>
  <c r="H1022" i="11"/>
  <c r="I1022" i="11" s="1"/>
  <c r="H1023" i="11"/>
  <c r="I1023" i="11" s="1"/>
  <c r="H1024" i="11"/>
  <c r="I1024" i="11" s="1"/>
  <c r="H1025" i="11"/>
  <c r="I1025" i="11" s="1"/>
  <c r="H1026" i="11"/>
  <c r="I1026" i="11" s="1"/>
  <c r="H1027" i="11"/>
  <c r="I1027" i="11" s="1"/>
  <c r="H1028" i="11"/>
  <c r="I1028" i="11" s="1"/>
  <c r="H1029" i="11"/>
  <c r="I1029" i="11" s="1"/>
  <c r="H1030" i="11"/>
  <c r="I1030" i="11" s="1"/>
  <c r="H1031" i="11"/>
  <c r="I1031" i="11" s="1"/>
  <c r="H1032" i="11"/>
  <c r="I1032" i="11" s="1"/>
  <c r="H1033" i="11"/>
  <c r="I1033" i="11" s="1"/>
  <c r="H1034" i="11"/>
  <c r="I1034" i="11" s="1"/>
  <c r="H1035" i="11"/>
  <c r="I1035" i="11" s="1"/>
  <c r="H1036" i="11"/>
  <c r="I1036" i="11" s="1"/>
  <c r="H1037" i="11"/>
  <c r="I1037" i="11" s="1"/>
  <c r="H1038" i="11"/>
  <c r="I1038" i="11" s="1"/>
  <c r="H1039" i="11"/>
  <c r="I1039" i="11" s="1"/>
  <c r="H1040" i="11"/>
  <c r="I1040" i="11" s="1"/>
  <c r="H1041" i="11"/>
  <c r="I1041" i="11" s="1"/>
  <c r="H1042" i="11"/>
  <c r="I1042" i="11" s="1"/>
  <c r="H1043" i="11"/>
  <c r="I1043" i="11" s="1"/>
  <c r="H1044" i="11"/>
  <c r="I1044" i="11" s="1"/>
  <c r="H1045" i="11"/>
  <c r="I1045" i="11" s="1"/>
  <c r="H1046" i="11"/>
  <c r="I1046" i="11" s="1"/>
  <c r="H1047" i="11"/>
  <c r="I1047" i="11" s="1"/>
  <c r="H1048" i="11"/>
  <c r="I1048" i="11" s="1"/>
  <c r="H1049" i="11"/>
  <c r="I1049" i="11" s="1"/>
  <c r="H1050" i="11"/>
  <c r="I1050" i="11" s="1"/>
  <c r="H1051" i="11"/>
  <c r="I1051" i="11" s="1"/>
  <c r="H1052" i="11"/>
  <c r="I1052" i="11" s="1"/>
  <c r="H1053" i="11"/>
  <c r="I1053" i="11" s="1"/>
  <c r="H1054" i="11"/>
  <c r="I1054" i="11" s="1"/>
  <c r="H1055" i="11"/>
  <c r="I1055" i="11" s="1"/>
  <c r="H1056" i="11"/>
  <c r="I1056" i="11" s="1"/>
  <c r="H1057" i="11"/>
  <c r="I1057" i="11" s="1"/>
  <c r="H1058" i="11"/>
  <c r="I1058" i="11" s="1"/>
  <c r="H1059" i="11"/>
  <c r="I1059" i="11" s="1"/>
  <c r="H1060" i="11"/>
  <c r="I1060" i="11" s="1"/>
  <c r="H1061" i="11"/>
  <c r="I1061" i="11" s="1"/>
  <c r="H1062" i="11"/>
  <c r="I1062" i="11" s="1"/>
  <c r="H1063" i="11"/>
  <c r="I1063" i="11" s="1"/>
  <c r="H1064" i="11"/>
  <c r="I1064" i="11" s="1"/>
  <c r="H1065" i="11"/>
  <c r="I1065" i="11" s="1"/>
  <c r="H1066" i="11"/>
  <c r="I1066" i="11" s="1"/>
  <c r="H1067" i="11"/>
  <c r="I1067" i="11" s="1"/>
  <c r="H1068" i="11"/>
  <c r="I1068" i="11" s="1"/>
  <c r="H1069" i="11"/>
  <c r="I1069" i="11" s="1"/>
  <c r="H1070" i="11"/>
  <c r="I1070" i="11" s="1"/>
  <c r="H1071" i="11"/>
  <c r="I1071" i="11" s="1"/>
  <c r="H1072" i="11"/>
  <c r="I1072" i="11" s="1"/>
  <c r="H1073" i="11"/>
  <c r="I1073" i="11" s="1"/>
  <c r="H1074" i="11"/>
  <c r="I1074" i="11" s="1"/>
  <c r="H1075" i="11"/>
  <c r="I1075" i="11" s="1"/>
  <c r="H1076" i="11"/>
  <c r="I1076" i="11" s="1"/>
  <c r="H1077" i="11"/>
  <c r="I1077" i="11" s="1"/>
  <c r="H1078" i="11"/>
  <c r="I1078" i="11" s="1"/>
  <c r="H1079" i="11"/>
  <c r="I1079" i="11" s="1"/>
  <c r="H1080" i="11"/>
  <c r="I1080" i="11" s="1"/>
  <c r="H1081" i="11"/>
  <c r="I1081" i="11" s="1"/>
  <c r="H1082" i="11"/>
  <c r="I1082" i="11" s="1"/>
  <c r="H1083" i="11"/>
  <c r="I1083" i="11" s="1"/>
  <c r="H1084" i="11"/>
  <c r="I1084" i="11" s="1"/>
  <c r="H1085" i="11"/>
  <c r="I1085" i="11" s="1"/>
  <c r="H1086" i="11"/>
  <c r="I1086" i="11" s="1"/>
  <c r="H1087" i="11"/>
  <c r="I1087" i="11" s="1"/>
  <c r="H1088" i="11"/>
  <c r="I1088" i="11" s="1"/>
  <c r="H1089" i="11"/>
  <c r="I1089" i="11" s="1"/>
  <c r="H1090" i="11"/>
  <c r="I1090" i="11" s="1"/>
  <c r="H1091" i="11"/>
  <c r="I1091" i="11" s="1"/>
  <c r="H1092" i="11"/>
  <c r="I1092" i="11" s="1"/>
  <c r="H1093" i="11"/>
  <c r="I1093" i="11" s="1"/>
  <c r="H1094" i="11"/>
  <c r="I1094" i="11" s="1"/>
  <c r="H1095" i="11"/>
  <c r="I1095" i="11" s="1"/>
  <c r="H1096" i="11"/>
  <c r="I1096" i="11" s="1"/>
  <c r="H1097" i="11"/>
  <c r="I1097" i="11" s="1"/>
  <c r="H1098" i="11"/>
  <c r="I1098" i="11" s="1"/>
  <c r="H1099" i="11"/>
  <c r="I1099" i="11" s="1"/>
  <c r="H1100" i="11"/>
  <c r="I1100" i="11" s="1"/>
  <c r="H1101" i="11"/>
  <c r="I1101" i="11" s="1"/>
  <c r="H1102" i="11"/>
  <c r="I1102" i="11" s="1"/>
  <c r="H1103" i="11"/>
  <c r="I1103" i="11" s="1"/>
  <c r="H1104" i="11"/>
  <c r="I1104" i="11" s="1"/>
  <c r="H1105" i="11"/>
  <c r="I1105" i="11" s="1"/>
  <c r="H1106" i="11"/>
  <c r="I1106" i="11" s="1"/>
  <c r="H1107" i="11"/>
  <c r="I1107" i="11" s="1"/>
  <c r="H1108" i="11"/>
  <c r="I1108" i="11" s="1"/>
  <c r="H1109" i="11"/>
  <c r="I1109" i="11" s="1"/>
  <c r="H1110" i="11"/>
  <c r="I1110" i="11" s="1"/>
  <c r="H1111" i="11"/>
  <c r="I1111" i="11" s="1"/>
  <c r="H1112" i="11"/>
  <c r="I1112" i="11" s="1"/>
  <c r="H1113" i="11"/>
  <c r="I1113" i="11" s="1"/>
  <c r="H1114" i="11"/>
  <c r="I1114" i="11" s="1"/>
  <c r="H1115" i="11"/>
  <c r="I1115" i="11" s="1"/>
  <c r="H1116" i="11"/>
  <c r="I1116" i="11" s="1"/>
  <c r="H1117" i="11"/>
  <c r="I1117" i="11" s="1"/>
  <c r="H1118" i="11"/>
  <c r="I1118" i="11" s="1"/>
  <c r="H1119" i="11"/>
  <c r="I1119" i="11" s="1"/>
  <c r="H1120" i="11"/>
  <c r="I1120" i="11" s="1"/>
  <c r="H1121" i="11"/>
  <c r="I1121" i="11" s="1"/>
  <c r="H1122" i="11"/>
  <c r="I1122" i="11" s="1"/>
  <c r="H1123" i="11"/>
  <c r="I1123" i="11" s="1"/>
  <c r="H1124" i="11"/>
  <c r="I1124" i="11" s="1"/>
  <c r="H1125" i="11"/>
  <c r="I1125" i="11" s="1"/>
  <c r="H1126" i="11"/>
  <c r="I1126" i="11" s="1"/>
  <c r="H1127" i="11"/>
  <c r="I1127" i="11" s="1"/>
  <c r="H1128" i="11"/>
  <c r="I1128" i="11" s="1"/>
  <c r="H1129" i="11"/>
  <c r="I1129" i="11" s="1"/>
  <c r="H1130" i="11"/>
  <c r="I1130" i="11" s="1"/>
  <c r="H1131" i="11"/>
  <c r="I1131" i="11" s="1"/>
  <c r="H1132" i="11"/>
  <c r="I1132" i="11" s="1"/>
  <c r="H1133" i="11"/>
  <c r="I1133" i="11" s="1"/>
  <c r="H1134" i="11"/>
  <c r="I1134" i="11" s="1"/>
  <c r="H1135" i="11"/>
  <c r="I1135" i="11" s="1"/>
  <c r="H1136" i="11"/>
  <c r="I1136" i="11" s="1"/>
  <c r="H1137" i="11"/>
  <c r="I1137" i="11" s="1"/>
  <c r="H1138" i="11"/>
  <c r="I1138" i="11" s="1"/>
  <c r="H1139" i="11"/>
  <c r="I1139" i="11" s="1"/>
  <c r="H1140" i="11"/>
  <c r="I1140" i="11" s="1"/>
  <c r="H1141" i="11"/>
  <c r="I1141" i="11" s="1"/>
  <c r="H1142" i="11"/>
  <c r="I1142" i="11" s="1"/>
  <c r="H1143" i="11"/>
  <c r="I1143" i="11" s="1"/>
  <c r="H1144" i="11"/>
  <c r="I1144" i="11" s="1"/>
  <c r="H1145" i="11"/>
  <c r="I1145" i="11" s="1"/>
  <c r="H1146" i="11"/>
  <c r="I1146" i="11" s="1"/>
  <c r="H1147" i="11"/>
  <c r="I1147" i="11" s="1"/>
  <c r="H1148" i="11"/>
  <c r="I1148" i="11" s="1"/>
  <c r="H1149" i="11"/>
  <c r="I1149" i="11" s="1"/>
  <c r="H1150" i="11"/>
  <c r="I1150" i="11" s="1"/>
  <c r="H1151" i="11"/>
  <c r="I1151" i="11" s="1"/>
  <c r="H1152" i="11"/>
  <c r="I1152" i="11" s="1"/>
  <c r="H1153" i="11"/>
  <c r="I1153" i="11" s="1"/>
  <c r="H1154" i="11"/>
  <c r="I1154" i="11" s="1"/>
  <c r="H1155" i="11"/>
  <c r="I1155" i="11" s="1"/>
  <c r="H1156" i="11"/>
  <c r="I1156" i="11" s="1"/>
  <c r="H1157" i="11"/>
  <c r="I1157" i="11" s="1"/>
  <c r="H1158" i="11"/>
  <c r="I1158" i="11" s="1"/>
  <c r="H1159" i="11"/>
  <c r="I1159" i="11" s="1"/>
  <c r="H1160" i="11"/>
  <c r="I1160" i="11" s="1"/>
  <c r="H1161" i="11"/>
  <c r="I1161" i="11" s="1"/>
  <c r="H1162" i="11"/>
  <c r="I1162" i="11" s="1"/>
  <c r="H1163" i="11"/>
  <c r="I1163" i="11" s="1"/>
  <c r="H1164" i="11"/>
  <c r="I1164" i="11" s="1"/>
  <c r="H1165" i="11"/>
  <c r="I1165" i="11" s="1"/>
  <c r="H1166" i="11"/>
  <c r="I1166" i="11" s="1"/>
  <c r="H1167" i="11"/>
  <c r="I1167" i="11" s="1"/>
  <c r="H1168" i="11"/>
  <c r="I1168" i="11" s="1"/>
  <c r="H1169" i="11"/>
  <c r="I1169" i="11" s="1"/>
  <c r="H1170" i="11"/>
  <c r="I1170" i="11" s="1"/>
  <c r="H1171" i="11"/>
  <c r="I1171" i="11" s="1"/>
  <c r="H1172" i="11"/>
  <c r="I1172" i="11" s="1"/>
  <c r="H1173" i="11"/>
  <c r="I1173" i="11" s="1"/>
  <c r="H1174" i="11"/>
  <c r="I1174" i="11" s="1"/>
  <c r="H1175" i="11"/>
  <c r="I1175" i="11" s="1"/>
  <c r="H1176" i="11"/>
  <c r="I1176" i="11" s="1"/>
  <c r="H1177" i="11"/>
  <c r="I1177" i="11" s="1"/>
  <c r="H1178" i="11"/>
  <c r="I1178" i="11" s="1"/>
  <c r="H1179" i="11"/>
  <c r="I1179" i="11" s="1"/>
  <c r="H1180" i="11"/>
  <c r="I1180" i="11" s="1"/>
  <c r="H1181" i="11"/>
  <c r="I1181" i="11" s="1"/>
  <c r="H1182" i="11"/>
  <c r="I1182" i="11" s="1"/>
  <c r="H1183" i="11"/>
  <c r="I1183" i="11" s="1"/>
  <c r="H1184" i="11"/>
  <c r="I1184" i="11" s="1"/>
  <c r="H1185" i="11"/>
  <c r="I1185" i="11" s="1"/>
  <c r="H1186" i="11"/>
  <c r="I1186" i="11" s="1"/>
  <c r="H1187" i="11"/>
  <c r="I1187" i="11" s="1"/>
  <c r="H1188" i="11"/>
  <c r="I1188" i="11" s="1"/>
  <c r="H1189" i="11"/>
  <c r="I1189" i="11" s="1"/>
  <c r="H1190" i="11"/>
  <c r="I1190" i="11" s="1"/>
  <c r="H1191" i="11"/>
  <c r="I1191" i="11" s="1"/>
  <c r="H1192" i="11"/>
  <c r="I1192" i="11" s="1"/>
  <c r="H1193" i="11"/>
  <c r="I1193" i="11" s="1"/>
  <c r="H1194" i="11"/>
  <c r="I1194" i="11" s="1"/>
  <c r="H1195" i="11"/>
  <c r="I1195" i="11" s="1"/>
  <c r="H1196" i="11"/>
  <c r="I1196" i="11" s="1"/>
  <c r="H1197" i="11"/>
  <c r="I1197" i="11" s="1"/>
  <c r="H1198" i="11"/>
  <c r="I1198" i="11" s="1"/>
  <c r="H1199" i="11"/>
  <c r="I1199" i="11" s="1"/>
  <c r="H1200" i="11"/>
  <c r="I1200" i="11" s="1"/>
  <c r="H1201" i="11"/>
  <c r="I1201" i="11" s="1"/>
  <c r="H1202" i="11"/>
  <c r="I1202" i="11" s="1"/>
  <c r="H1203" i="11"/>
  <c r="I1203" i="11" s="1"/>
  <c r="H1204" i="11"/>
  <c r="I1204" i="11" s="1"/>
  <c r="H1205" i="11"/>
  <c r="I1205" i="11" s="1"/>
  <c r="H1206" i="11"/>
  <c r="I1206" i="11" s="1"/>
  <c r="H1207" i="11"/>
  <c r="I1207" i="11" s="1"/>
  <c r="H1208" i="11"/>
  <c r="I1208" i="11" s="1"/>
  <c r="H1209" i="11"/>
  <c r="I1209" i="11" s="1"/>
  <c r="H1210" i="11"/>
  <c r="I1210" i="11" s="1"/>
  <c r="H1211" i="11"/>
  <c r="I1211" i="11" s="1"/>
  <c r="H1212" i="11"/>
  <c r="I1212" i="11" s="1"/>
  <c r="H1213" i="11"/>
  <c r="I1213" i="11" s="1"/>
  <c r="H1214" i="11"/>
  <c r="I1214" i="11" s="1"/>
  <c r="H1215" i="11"/>
  <c r="I1215" i="11" s="1"/>
  <c r="H1216" i="11"/>
  <c r="I1216" i="11" s="1"/>
  <c r="H1217" i="11"/>
  <c r="I1217" i="11" s="1"/>
  <c r="H1218" i="11"/>
  <c r="I1218" i="11" s="1"/>
  <c r="H1219" i="11"/>
  <c r="I1219" i="11" s="1"/>
  <c r="H1220" i="11"/>
  <c r="I1220" i="11" s="1"/>
  <c r="H1221" i="11"/>
  <c r="I1221" i="11" s="1"/>
  <c r="H1222" i="11"/>
  <c r="I1222" i="11" s="1"/>
  <c r="H1223" i="11"/>
  <c r="I1223" i="11" s="1"/>
  <c r="H1224" i="11"/>
  <c r="I1224" i="11" s="1"/>
  <c r="H1225" i="11"/>
  <c r="I1225" i="11" s="1"/>
  <c r="H1226" i="11"/>
  <c r="I1226" i="11" s="1"/>
  <c r="H1227" i="11"/>
  <c r="I1227" i="11" s="1"/>
  <c r="H1228" i="11"/>
  <c r="I1228" i="11" s="1"/>
  <c r="H1229" i="11"/>
  <c r="I1229" i="11" s="1"/>
  <c r="H1230" i="11"/>
  <c r="I1230" i="11" s="1"/>
  <c r="H1231" i="11"/>
  <c r="I1231" i="11" s="1"/>
  <c r="H1232" i="11"/>
  <c r="I1232" i="11" s="1"/>
  <c r="H1233" i="11"/>
  <c r="I1233" i="11" s="1"/>
  <c r="H1234" i="11"/>
  <c r="I1234" i="11" s="1"/>
  <c r="H1235" i="11"/>
  <c r="I1235" i="11" s="1"/>
  <c r="H1236" i="11"/>
  <c r="I1236" i="11" s="1"/>
  <c r="H1237" i="11"/>
  <c r="I1237" i="11" s="1"/>
  <c r="H1238" i="11"/>
  <c r="I1238" i="11" s="1"/>
  <c r="H1239" i="11"/>
  <c r="I1239" i="11" s="1"/>
  <c r="H1240" i="11"/>
  <c r="I1240" i="11" s="1"/>
  <c r="H1241" i="11"/>
  <c r="I1241" i="11" s="1"/>
  <c r="H1242" i="11"/>
  <c r="I1242" i="11" s="1"/>
  <c r="H1243" i="11"/>
  <c r="I1243" i="11" s="1"/>
  <c r="H1244" i="11"/>
  <c r="I1244" i="11" s="1"/>
  <c r="H1245" i="11"/>
  <c r="I1245" i="11" s="1"/>
  <c r="H1246" i="11"/>
  <c r="I1246" i="11" s="1"/>
  <c r="H1247" i="11"/>
  <c r="I1247" i="11" s="1"/>
  <c r="H1248" i="11"/>
  <c r="I1248" i="11" s="1"/>
  <c r="H1249" i="11"/>
  <c r="I1249" i="11" s="1"/>
  <c r="H1250" i="11"/>
  <c r="I1250" i="11" s="1"/>
  <c r="H1251" i="11"/>
  <c r="I1251" i="11" s="1"/>
  <c r="H1252" i="11"/>
  <c r="I1252" i="11" s="1"/>
  <c r="H1253" i="11"/>
  <c r="I1253" i="11" s="1"/>
  <c r="H1254" i="11"/>
  <c r="I1254" i="11" s="1"/>
  <c r="H1255" i="11"/>
  <c r="I1255" i="11" s="1"/>
  <c r="H1256" i="11"/>
  <c r="I1256" i="11" s="1"/>
  <c r="H1257" i="11"/>
  <c r="I1257" i="11" s="1"/>
  <c r="H1258" i="11"/>
  <c r="I1258" i="11" s="1"/>
  <c r="H1259" i="11"/>
  <c r="I1259" i="11" s="1"/>
  <c r="H1260" i="11"/>
  <c r="I1260" i="11" s="1"/>
  <c r="H1261" i="11"/>
  <c r="I1261" i="11" s="1"/>
  <c r="H1262" i="11"/>
  <c r="I1262" i="11" s="1"/>
  <c r="H1263" i="11"/>
  <c r="I1263" i="11" s="1"/>
  <c r="H1264" i="11"/>
  <c r="I1264" i="11" s="1"/>
  <c r="H1265" i="11"/>
  <c r="I1265" i="11" s="1"/>
  <c r="H1266" i="11"/>
  <c r="I1266" i="11" s="1"/>
  <c r="H1267" i="11"/>
  <c r="I1267" i="11" s="1"/>
  <c r="H1268" i="11"/>
  <c r="I1268" i="11" s="1"/>
  <c r="H1269" i="11"/>
  <c r="I1269" i="11" s="1"/>
  <c r="H1270" i="11"/>
  <c r="I1270" i="11" s="1"/>
  <c r="H1271" i="11"/>
  <c r="I1271" i="11" s="1"/>
  <c r="H1272" i="11"/>
  <c r="I1272" i="11" s="1"/>
  <c r="H1273" i="11"/>
  <c r="I1273" i="11" s="1"/>
  <c r="H1274" i="11"/>
  <c r="I1274" i="11" s="1"/>
  <c r="H1275" i="11"/>
  <c r="I1275" i="11" s="1"/>
  <c r="H1276" i="11"/>
  <c r="I1276" i="11" s="1"/>
  <c r="H1277" i="11"/>
  <c r="I1277" i="11" s="1"/>
  <c r="H1278" i="11"/>
  <c r="I1278" i="11" s="1"/>
  <c r="H1279" i="11"/>
  <c r="I1279" i="11" s="1"/>
  <c r="H1280" i="11"/>
  <c r="I1280" i="11" s="1"/>
  <c r="H1281" i="11"/>
  <c r="I1281" i="11" s="1"/>
  <c r="H1282" i="11"/>
  <c r="I1282" i="11" s="1"/>
  <c r="H1283" i="11"/>
  <c r="I1283" i="11" s="1"/>
  <c r="H1284" i="11"/>
  <c r="I1284" i="11" s="1"/>
  <c r="H1285" i="11"/>
  <c r="I1285" i="11" s="1"/>
  <c r="H1286" i="11"/>
  <c r="I1286" i="11" s="1"/>
  <c r="H1287" i="11"/>
  <c r="I1287" i="11" s="1"/>
  <c r="H1288" i="11"/>
  <c r="I1288" i="11" s="1"/>
  <c r="H1289" i="11"/>
  <c r="I1289" i="11" s="1"/>
  <c r="H1290" i="11"/>
  <c r="I1290" i="11" s="1"/>
  <c r="H1291" i="11"/>
  <c r="I1291" i="11" s="1"/>
  <c r="H1292" i="11"/>
  <c r="I1292" i="11" s="1"/>
  <c r="H1293" i="11"/>
  <c r="I1293" i="11" s="1"/>
  <c r="H1294" i="11"/>
  <c r="I1294" i="11" s="1"/>
  <c r="H1295" i="11"/>
  <c r="I1295" i="11" s="1"/>
  <c r="H1296" i="11"/>
  <c r="I1296" i="11" s="1"/>
  <c r="H1297" i="11"/>
  <c r="I1297" i="11" s="1"/>
  <c r="H1298" i="11"/>
  <c r="I1298" i="11" s="1"/>
  <c r="H1299" i="11"/>
  <c r="I1299" i="11" s="1"/>
  <c r="H1300" i="11"/>
  <c r="I1300" i="11" s="1"/>
  <c r="H1301" i="11"/>
  <c r="I1301" i="11" s="1"/>
  <c r="H1302" i="11"/>
  <c r="I1302" i="11" s="1"/>
  <c r="H1303" i="11"/>
  <c r="I1303" i="11" s="1"/>
  <c r="H1304" i="11"/>
  <c r="I1304" i="11" s="1"/>
  <c r="H1305" i="11"/>
  <c r="I1305" i="11" s="1"/>
  <c r="H1306" i="11"/>
  <c r="I1306" i="11" s="1"/>
  <c r="H1307" i="11"/>
  <c r="I1307" i="11" s="1"/>
  <c r="H1308" i="11"/>
  <c r="I1308" i="11" s="1"/>
  <c r="H1309" i="11"/>
  <c r="I1309" i="11" s="1"/>
  <c r="H1310" i="11"/>
  <c r="I1310" i="11" s="1"/>
  <c r="H1311" i="11"/>
  <c r="I1311" i="11" s="1"/>
  <c r="H1312" i="11"/>
  <c r="I1312" i="11" s="1"/>
  <c r="H1313" i="11"/>
  <c r="I1313" i="11" s="1"/>
  <c r="H1314" i="11"/>
  <c r="I1314" i="11" s="1"/>
  <c r="H1315" i="11"/>
  <c r="I1315" i="11" s="1"/>
  <c r="H1316" i="11"/>
  <c r="I1316" i="11" s="1"/>
  <c r="H1317" i="11"/>
  <c r="I1317" i="11" s="1"/>
  <c r="H1318" i="11"/>
  <c r="I1318" i="11" s="1"/>
  <c r="H1319" i="11"/>
  <c r="I1319" i="11" s="1"/>
  <c r="H1320" i="11"/>
  <c r="I1320" i="11" s="1"/>
  <c r="H1321" i="11"/>
  <c r="I1321" i="11" s="1"/>
  <c r="H1322" i="11"/>
  <c r="I1322" i="11" s="1"/>
  <c r="H1323" i="11"/>
  <c r="I1323" i="11" s="1"/>
  <c r="H1324" i="11"/>
  <c r="I1324" i="11" s="1"/>
  <c r="H1325" i="11"/>
  <c r="I1325" i="11" s="1"/>
  <c r="H1326" i="11"/>
  <c r="I1326" i="11" s="1"/>
  <c r="H1327" i="11"/>
  <c r="I1327" i="11" s="1"/>
  <c r="H1328" i="11"/>
  <c r="I1328" i="11" s="1"/>
  <c r="H1329" i="11"/>
  <c r="I1329" i="11" s="1"/>
  <c r="H1330" i="11"/>
  <c r="I1330" i="11" s="1"/>
  <c r="H1331" i="11"/>
  <c r="I1331" i="11" s="1"/>
  <c r="H1332" i="11"/>
  <c r="I1332" i="11" s="1"/>
  <c r="H1333" i="11"/>
  <c r="I1333" i="11" s="1"/>
  <c r="H1334" i="11"/>
  <c r="I1334" i="11" s="1"/>
  <c r="H1335" i="11"/>
  <c r="I1335" i="11" s="1"/>
  <c r="H1336" i="11"/>
  <c r="I1336" i="11" s="1"/>
  <c r="H1337" i="11"/>
  <c r="I1337" i="11" s="1"/>
  <c r="H1338" i="11"/>
  <c r="I1338" i="11" s="1"/>
  <c r="H1339" i="11"/>
  <c r="I1339" i="11" s="1"/>
  <c r="H1340" i="11"/>
  <c r="I1340" i="11" s="1"/>
  <c r="H1341" i="11"/>
  <c r="I1341" i="11" s="1"/>
  <c r="H1342" i="11"/>
  <c r="I1342" i="11" s="1"/>
  <c r="H1343" i="11"/>
  <c r="I1343" i="11" s="1"/>
  <c r="H1344" i="11"/>
  <c r="I1344" i="11" s="1"/>
  <c r="H1345" i="11"/>
  <c r="I1345" i="11" s="1"/>
  <c r="H1346" i="11"/>
  <c r="I1346" i="11" s="1"/>
  <c r="H1347" i="11"/>
  <c r="I1347" i="11" s="1"/>
  <c r="H1348" i="11"/>
  <c r="I1348" i="11" s="1"/>
  <c r="H1349" i="11"/>
  <c r="I1349" i="11" s="1"/>
  <c r="H1350" i="11"/>
  <c r="I1350" i="11" s="1"/>
  <c r="H1351" i="11"/>
  <c r="I1351" i="11" s="1"/>
  <c r="H1352" i="11"/>
  <c r="I1352" i="11" s="1"/>
  <c r="H1353" i="11"/>
  <c r="I1353" i="11" s="1"/>
  <c r="H1354" i="11"/>
  <c r="I1354" i="11" s="1"/>
  <c r="H1355" i="11"/>
  <c r="I1355" i="11" s="1"/>
  <c r="H1356" i="11"/>
  <c r="I1356" i="11" s="1"/>
  <c r="H1357" i="11"/>
  <c r="I1357" i="11" s="1"/>
  <c r="H1358" i="11"/>
  <c r="I1358" i="11" s="1"/>
  <c r="H1359" i="11"/>
  <c r="I1359" i="11" s="1"/>
  <c r="H1360" i="11"/>
  <c r="I1360" i="11" s="1"/>
  <c r="H1361" i="11"/>
  <c r="I1361" i="11" s="1"/>
  <c r="H1362" i="11"/>
  <c r="I1362" i="11" s="1"/>
  <c r="H1363" i="11"/>
  <c r="I1363" i="11" s="1"/>
  <c r="H1364" i="11"/>
  <c r="I1364" i="11" s="1"/>
  <c r="H1365" i="11"/>
  <c r="I1365" i="11" s="1"/>
  <c r="H1366" i="11"/>
  <c r="I1366" i="11" s="1"/>
  <c r="H1367" i="11"/>
  <c r="I1367" i="11" s="1"/>
  <c r="H1368" i="11"/>
  <c r="I1368" i="11" s="1"/>
  <c r="H1369" i="11"/>
  <c r="I1369" i="11" s="1"/>
  <c r="H1370" i="11"/>
  <c r="I1370" i="11" s="1"/>
  <c r="H1371" i="11"/>
  <c r="I1371" i="11" s="1"/>
  <c r="H1372" i="11"/>
  <c r="I1372" i="11" s="1"/>
  <c r="H1373" i="11"/>
  <c r="I1373" i="11" s="1"/>
  <c r="H1374" i="11"/>
  <c r="I1374" i="11" s="1"/>
  <c r="H1375" i="11"/>
  <c r="I1375" i="11" s="1"/>
  <c r="H1376" i="11"/>
  <c r="I1376" i="11" s="1"/>
  <c r="H1377" i="11"/>
  <c r="I1377" i="11" s="1"/>
  <c r="H1378" i="11"/>
  <c r="I1378" i="11" s="1"/>
  <c r="H1379" i="11"/>
  <c r="I1379" i="11" s="1"/>
  <c r="H1380" i="11"/>
  <c r="I1380" i="11" s="1"/>
  <c r="H1381" i="11"/>
  <c r="I1381" i="11" s="1"/>
  <c r="H1382" i="11"/>
  <c r="I1382" i="11" s="1"/>
  <c r="H1383" i="11"/>
  <c r="I1383" i="11" s="1"/>
  <c r="H1384" i="11"/>
  <c r="I1384" i="11" s="1"/>
  <c r="H1385" i="11"/>
  <c r="I1385" i="11" s="1"/>
  <c r="H1386" i="11"/>
  <c r="I1386" i="11" s="1"/>
  <c r="H1387" i="11"/>
  <c r="I1387" i="11" s="1"/>
  <c r="H1388" i="11"/>
  <c r="I1388" i="11" s="1"/>
  <c r="H1389" i="11"/>
  <c r="I1389" i="11" s="1"/>
  <c r="H1390" i="11"/>
  <c r="I1390" i="11" s="1"/>
  <c r="H1391" i="11"/>
  <c r="I1391" i="11" s="1"/>
  <c r="H1392" i="11"/>
  <c r="I1392" i="11" s="1"/>
  <c r="H1393" i="11"/>
  <c r="I1393" i="11" s="1"/>
  <c r="H1394" i="11"/>
  <c r="I1394" i="11" s="1"/>
  <c r="H1395" i="11"/>
  <c r="I1395" i="11" s="1"/>
  <c r="H1396" i="11"/>
  <c r="I1396" i="11" s="1"/>
  <c r="H1397" i="11"/>
  <c r="I1397" i="11" s="1"/>
  <c r="H1398" i="11"/>
  <c r="I1398" i="11" s="1"/>
  <c r="H1399" i="11"/>
  <c r="I1399" i="11" s="1"/>
  <c r="H1400" i="11"/>
  <c r="I1400" i="11" s="1"/>
  <c r="H1401" i="11"/>
  <c r="I1401" i="11" s="1"/>
  <c r="H1402" i="11"/>
  <c r="I1402" i="11" s="1"/>
  <c r="H1403" i="11"/>
  <c r="I1403" i="11" s="1"/>
  <c r="H1404" i="11"/>
  <c r="I1404" i="11" s="1"/>
  <c r="H1405" i="11"/>
  <c r="I1405" i="11" s="1"/>
  <c r="H1406" i="11"/>
  <c r="I1406" i="11" s="1"/>
  <c r="H1407" i="11"/>
  <c r="I1407" i="11" s="1"/>
  <c r="H1408" i="11"/>
  <c r="I1408" i="11" s="1"/>
  <c r="H1409" i="11"/>
  <c r="I1409" i="11" s="1"/>
  <c r="H1410" i="11"/>
  <c r="I1410" i="11" s="1"/>
  <c r="H1411" i="11"/>
  <c r="I1411" i="11" s="1"/>
  <c r="H1412" i="11"/>
  <c r="I1412" i="11" s="1"/>
  <c r="H1413" i="11"/>
  <c r="I1413" i="11" s="1"/>
  <c r="H1414" i="11"/>
  <c r="I1414" i="11" s="1"/>
  <c r="H1415" i="11"/>
  <c r="I1415" i="11" s="1"/>
  <c r="H1416" i="11"/>
  <c r="I1416" i="11" s="1"/>
  <c r="H1417" i="11"/>
  <c r="I1417" i="11" s="1"/>
  <c r="H1418" i="11"/>
  <c r="I1418" i="11" s="1"/>
  <c r="H1419" i="11"/>
  <c r="I1419" i="11" s="1"/>
  <c r="H1420" i="11"/>
  <c r="I1420" i="11" s="1"/>
  <c r="H1421" i="11"/>
  <c r="I1421" i="11" s="1"/>
  <c r="H1422" i="11"/>
  <c r="I1422" i="11" s="1"/>
  <c r="H1423" i="11"/>
  <c r="I1423" i="11" s="1"/>
  <c r="H1424" i="11"/>
  <c r="I1424" i="11" s="1"/>
  <c r="H1425" i="11"/>
  <c r="I1425" i="11" s="1"/>
  <c r="H1426" i="11"/>
  <c r="I1426" i="11" s="1"/>
  <c r="H1427" i="11"/>
  <c r="I1427" i="11" s="1"/>
  <c r="H1428" i="11"/>
  <c r="I1428" i="11" s="1"/>
  <c r="H1429" i="11"/>
  <c r="I1429" i="11" s="1"/>
  <c r="H1430" i="11"/>
  <c r="I1430" i="11" s="1"/>
  <c r="H1431" i="11"/>
  <c r="I1431" i="11" s="1"/>
  <c r="H1432" i="11"/>
  <c r="I1432" i="11" s="1"/>
  <c r="H1433" i="11"/>
  <c r="I1433" i="11" s="1"/>
  <c r="H1434" i="11"/>
  <c r="I1434" i="11" s="1"/>
  <c r="H1435" i="11"/>
  <c r="I1435" i="11" s="1"/>
  <c r="H1436" i="11"/>
  <c r="I1436" i="11" s="1"/>
  <c r="H1437" i="11"/>
  <c r="I1437" i="11" s="1"/>
  <c r="H1438" i="11"/>
  <c r="I1438" i="11" s="1"/>
  <c r="H1439" i="11"/>
  <c r="I1439" i="11" s="1"/>
  <c r="H1440" i="11"/>
  <c r="I1440" i="11" s="1"/>
  <c r="H1441" i="11"/>
  <c r="I1441" i="11" s="1"/>
  <c r="H1442" i="11"/>
  <c r="I1442" i="11" s="1"/>
  <c r="H1443" i="11"/>
  <c r="I1443" i="11" s="1"/>
  <c r="H1444" i="11"/>
  <c r="I1444" i="11" s="1"/>
  <c r="H1445" i="11"/>
  <c r="I1445" i="11" s="1"/>
  <c r="H1446" i="11"/>
  <c r="I1446" i="11" s="1"/>
  <c r="H1447" i="11"/>
  <c r="I1447" i="11" s="1"/>
  <c r="H1448" i="11"/>
  <c r="I1448" i="11" s="1"/>
  <c r="H1449" i="11"/>
  <c r="I1449" i="11" s="1"/>
  <c r="H1450" i="11"/>
  <c r="I1450" i="11" s="1"/>
  <c r="H1451" i="11"/>
  <c r="I1451" i="11" s="1"/>
  <c r="H1452" i="11"/>
  <c r="I1452" i="11" s="1"/>
  <c r="H1453" i="11"/>
  <c r="I1453" i="11" s="1"/>
  <c r="H1454" i="11"/>
  <c r="I1454" i="11" s="1"/>
  <c r="H1455" i="11"/>
  <c r="I1455" i="11" s="1"/>
  <c r="H1456" i="11"/>
  <c r="I1456" i="11" s="1"/>
  <c r="H1457" i="11"/>
  <c r="I1457" i="11" s="1"/>
  <c r="H1458" i="11"/>
  <c r="I1458" i="11" s="1"/>
  <c r="H1459" i="11"/>
  <c r="I1459" i="11" s="1"/>
  <c r="H1460" i="11"/>
  <c r="I1460" i="11" s="1"/>
  <c r="H1461" i="11"/>
  <c r="I1461" i="11" s="1"/>
  <c r="H1462" i="11"/>
  <c r="I1462" i="11" s="1"/>
  <c r="H1463" i="11"/>
  <c r="I1463" i="11" s="1"/>
  <c r="H1464" i="11"/>
  <c r="I1464" i="11" s="1"/>
  <c r="H1465" i="11"/>
  <c r="I1465" i="11" s="1"/>
  <c r="H1466" i="11"/>
  <c r="I1466" i="11" s="1"/>
  <c r="H1467" i="11"/>
  <c r="I1467" i="11" s="1"/>
  <c r="H1468" i="11"/>
  <c r="I1468" i="11" s="1"/>
  <c r="H1469" i="11"/>
  <c r="I1469" i="11" s="1"/>
  <c r="H1470" i="11"/>
  <c r="I1470" i="11" s="1"/>
  <c r="H1471" i="11"/>
  <c r="I1471" i="11" s="1"/>
  <c r="H1472" i="11"/>
  <c r="I1472" i="11" s="1"/>
  <c r="H1473" i="11"/>
  <c r="I1473" i="11" s="1"/>
  <c r="H1474" i="11"/>
  <c r="I1474" i="11" s="1"/>
  <c r="H1475" i="11"/>
  <c r="I1475" i="11" s="1"/>
  <c r="H1476" i="11"/>
  <c r="I1476" i="11" s="1"/>
  <c r="H1477" i="11"/>
  <c r="I1477" i="11" s="1"/>
  <c r="H1478" i="11"/>
  <c r="I1478" i="11" s="1"/>
  <c r="H1479" i="11"/>
  <c r="I1479" i="11" s="1"/>
  <c r="H1480" i="11"/>
  <c r="I1480" i="11" s="1"/>
  <c r="H1481" i="11"/>
  <c r="I1481" i="11" s="1"/>
  <c r="H1482" i="11"/>
  <c r="I1482" i="11" s="1"/>
  <c r="H1483" i="11"/>
  <c r="I1483" i="11" s="1"/>
  <c r="H1484" i="11"/>
  <c r="I1484" i="11" s="1"/>
  <c r="H1485" i="11"/>
  <c r="I1485" i="11" s="1"/>
  <c r="H1486" i="11"/>
  <c r="I1486" i="11" s="1"/>
  <c r="H1487" i="11"/>
  <c r="I1487" i="11" s="1"/>
  <c r="H1488" i="11"/>
  <c r="I1488" i="11" s="1"/>
  <c r="H1489" i="11"/>
  <c r="I1489" i="11" s="1"/>
  <c r="H1490" i="11"/>
  <c r="I1490" i="11" s="1"/>
  <c r="H1491" i="11"/>
  <c r="I1491" i="11" s="1"/>
  <c r="H1492" i="11"/>
  <c r="I1492" i="11" s="1"/>
  <c r="H1493" i="11"/>
  <c r="I1493" i="11" s="1"/>
  <c r="H1494" i="11"/>
  <c r="I1494" i="11" s="1"/>
  <c r="H1495" i="11"/>
  <c r="I1495" i="11" s="1"/>
  <c r="H1496" i="11"/>
  <c r="I1496" i="11" s="1"/>
  <c r="H1497" i="11"/>
  <c r="I1497" i="11" s="1"/>
  <c r="H1498" i="11"/>
  <c r="I1498" i="11" s="1"/>
  <c r="H1499" i="11"/>
  <c r="I1499" i="11" s="1"/>
  <c r="H1500" i="11"/>
  <c r="I1500" i="11" s="1"/>
  <c r="H1501" i="11"/>
  <c r="I1501" i="11" s="1"/>
  <c r="H1502" i="11"/>
  <c r="I1502" i="11" s="1"/>
  <c r="H1503" i="11"/>
  <c r="I1503" i="11" s="1"/>
  <c r="H1504" i="11"/>
  <c r="I1504" i="11" s="1"/>
  <c r="H1505" i="11"/>
  <c r="I1505" i="11" s="1"/>
  <c r="H1506" i="11"/>
  <c r="I1506" i="11" s="1"/>
  <c r="H1507" i="11"/>
  <c r="I1507" i="11" s="1"/>
  <c r="H1508" i="11"/>
  <c r="I1508" i="11" s="1"/>
  <c r="H1509" i="11"/>
  <c r="I1509" i="11" s="1"/>
  <c r="H1510" i="11"/>
  <c r="I1510" i="11" s="1"/>
  <c r="H1511" i="11"/>
  <c r="I1511" i="11" s="1"/>
  <c r="H1512" i="11"/>
  <c r="I1512" i="11" s="1"/>
  <c r="H1513" i="11"/>
  <c r="I1513" i="11" s="1"/>
  <c r="H1514" i="11"/>
  <c r="I1514" i="11" s="1"/>
  <c r="H1515" i="11"/>
  <c r="I1515" i="11" s="1"/>
  <c r="H1516" i="11"/>
  <c r="I1516" i="11" s="1"/>
  <c r="H1517" i="11"/>
  <c r="I1517" i="11" s="1"/>
  <c r="H1518" i="11"/>
  <c r="I1518" i="11" s="1"/>
  <c r="H1519" i="11"/>
  <c r="I1519" i="11" s="1"/>
  <c r="H1520" i="11"/>
  <c r="I1520" i="11" s="1"/>
  <c r="H1521" i="11"/>
  <c r="I1521" i="11" s="1"/>
  <c r="H1522" i="11"/>
  <c r="I1522" i="11" s="1"/>
  <c r="H1523" i="11"/>
  <c r="I1523" i="11" s="1"/>
  <c r="H1524" i="11"/>
  <c r="I1524" i="11" s="1"/>
  <c r="H1525" i="11"/>
  <c r="I1525" i="11" s="1"/>
  <c r="H1526" i="11"/>
  <c r="I1526" i="11" s="1"/>
  <c r="H1527" i="11"/>
  <c r="I1527" i="11" s="1"/>
  <c r="H1528" i="11"/>
  <c r="I1528" i="11" s="1"/>
  <c r="H1529" i="11"/>
  <c r="I1529" i="11" s="1"/>
  <c r="H1530" i="11"/>
  <c r="I1530" i="11" s="1"/>
  <c r="H1531" i="11"/>
  <c r="I1531" i="11" s="1"/>
  <c r="H1532" i="11"/>
  <c r="I1532" i="11" s="1"/>
  <c r="H1533" i="11"/>
  <c r="I1533" i="11" s="1"/>
  <c r="H1534" i="11"/>
  <c r="I1534" i="11" s="1"/>
  <c r="H1535" i="11"/>
  <c r="I1535" i="11" s="1"/>
  <c r="H1536" i="11"/>
  <c r="I1536" i="11" s="1"/>
  <c r="H1537" i="11"/>
  <c r="I1537" i="11" s="1"/>
  <c r="H1538" i="11"/>
  <c r="I1538" i="11" s="1"/>
  <c r="H1539" i="11"/>
  <c r="I1539" i="11" s="1"/>
  <c r="H1540" i="11"/>
  <c r="I1540" i="11" s="1"/>
  <c r="H1541" i="11"/>
  <c r="I1541" i="11" s="1"/>
  <c r="H1542" i="11"/>
  <c r="I1542" i="11" s="1"/>
  <c r="H1543" i="11"/>
  <c r="I1543" i="11" s="1"/>
  <c r="H1544" i="11"/>
  <c r="I1544" i="11" s="1"/>
  <c r="H1545" i="11"/>
  <c r="I1545" i="11" s="1"/>
  <c r="H1546" i="11"/>
  <c r="I1546" i="11" s="1"/>
  <c r="H1547" i="11"/>
  <c r="I1547" i="11" s="1"/>
  <c r="H1548" i="11"/>
  <c r="I1548" i="11" s="1"/>
  <c r="H1549" i="11"/>
  <c r="I1549" i="11" s="1"/>
  <c r="H1550" i="11"/>
  <c r="I1550" i="11" s="1"/>
  <c r="H1551" i="11"/>
  <c r="I1551" i="11" s="1"/>
  <c r="H1552" i="11"/>
  <c r="I1552" i="11" s="1"/>
  <c r="H1553" i="11"/>
  <c r="I1553" i="11" s="1"/>
  <c r="H1554" i="11"/>
  <c r="I1554" i="11" s="1"/>
  <c r="H1555" i="11"/>
  <c r="I1555" i="11" s="1"/>
  <c r="H1556" i="11"/>
  <c r="I1556" i="11" s="1"/>
  <c r="H1557" i="11"/>
  <c r="I1557" i="11" s="1"/>
  <c r="H1558" i="11"/>
  <c r="I1558" i="11" s="1"/>
  <c r="H1559" i="11"/>
  <c r="I1559" i="11" s="1"/>
  <c r="H1560" i="11"/>
  <c r="I1560" i="11" s="1"/>
  <c r="H1561" i="11"/>
  <c r="I1561" i="11" s="1"/>
  <c r="H1562" i="11"/>
  <c r="I1562" i="11" s="1"/>
  <c r="H1563" i="11"/>
  <c r="I1563" i="11" s="1"/>
  <c r="H1564" i="11"/>
  <c r="I1564" i="11" s="1"/>
  <c r="H1565" i="11"/>
  <c r="I1565" i="11" s="1"/>
  <c r="H1566" i="11"/>
  <c r="I1566" i="11" s="1"/>
  <c r="H1567" i="11"/>
  <c r="I1567" i="11" s="1"/>
  <c r="H1568" i="11"/>
  <c r="I1568" i="11" s="1"/>
  <c r="H1569" i="11"/>
  <c r="I1569" i="11" s="1"/>
  <c r="H1570" i="11"/>
  <c r="I1570" i="11" s="1"/>
  <c r="H1571" i="11"/>
  <c r="I1571" i="11" s="1"/>
  <c r="H1572" i="11"/>
  <c r="I1572" i="11" s="1"/>
  <c r="H1573" i="11"/>
  <c r="I1573" i="11" s="1"/>
  <c r="H1574" i="11"/>
  <c r="I1574" i="11" s="1"/>
  <c r="H1575" i="11"/>
  <c r="I1575" i="11" s="1"/>
  <c r="H1576" i="11"/>
  <c r="I1576" i="11" s="1"/>
  <c r="H1577" i="11"/>
  <c r="I1577" i="11" s="1"/>
  <c r="H1578" i="11"/>
  <c r="I1578" i="11" s="1"/>
  <c r="H1579" i="11"/>
  <c r="I1579" i="11" s="1"/>
  <c r="H1580" i="11"/>
  <c r="I1580" i="11" s="1"/>
  <c r="H1581" i="11"/>
  <c r="I1581" i="11" s="1"/>
  <c r="H1582" i="11"/>
  <c r="I1582" i="11" s="1"/>
  <c r="H1583" i="11"/>
  <c r="I1583" i="11" s="1"/>
  <c r="H1584" i="11"/>
  <c r="I1584" i="11" s="1"/>
  <c r="H1585" i="11"/>
  <c r="I1585" i="11" s="1"/>
  <c r="H1586" i="11"/>
  <c r="I1586" i="11" s="1"/>
  <c r="H1587" i="11"/>
  <c r="I1587" i="11" s="1"/>
  <c r="H1588" i="11"/>
  <c r="I1588" i="11" s="1"/>
  <c r="H1589" i="11"/>
  <c r="I1589" i="11" s="1"/>
  <c r="H1590" i="11"/>
  <c r="I1590" i="11" s="1"/>
  <c r="H1591" i="11"/>
  <c r="I1591" i="11" s="1"/>
  <c r="H1592" i="11"/>
  <c r="I1592" i="11" s="1"/>
  <c r="H1593" i="11"/>
  <c r="I1593" i="11" s="1"/>
  <c r="H1594" i="11"/>
  <c r="I1594" i="11" s="1"/>
  <c r="H1595" i="11"/>
  <c r="I1595" i="11" s="1"/>
  <c r="H1596" i="11"/>
  <c r="I1596" i="11" s="1"/>
  <c r="H1597" i="11"/>
  <c r="I1597" i="11" s="1"/>
  <c r="H1598" i="11"/>
  <c r="I1598" i="11" s="1"/>
  <c r="H1599" i="11"/>
  <c r="I1599" i="11" s="1"/>
  <c r="H1600" i="11"/>
  <c r="I1600" i="11" s="1"/>
  <c r="H1601" i="11"/>
  <c r="I1601" i="11" s="1"/>
  <c r="H1602" i="11"/>
  <c r="I1602" i="11" s="1"/>
  <c r="H1603" i="11"/>
  <c r="I1603" i="11" s="1"/>
  <c r="H1604" i="11"/>
  <c r="I1604" i="11" s="1"/>
  <c r="H1605" i="11"/>
  <c r="I1605" i="11" s="1"/>
  <c r="H1606" i="11"/>
  <c r="I1606" i="11" s="1"/>
  <c r="H1607" i="11"/>
  <c r="I1607" i="11" s="1"/>
  <c r="H1608" i="11"/>
  <c r="I1608" i="11" s="1"/>
  <c r="H1609" i="11"/>
  <c r="I1609" i="11" s="1"/>
  <c r="H1610" i="11"/>
  <c r="I1610" i="11" s="1"/>
  <c r="H1611" i="11"/>
  <c r="I1611" i="11" s="1"/>
  <c r="H1612" i="11"/>
  <c r="I1612" i="11" s="1"/>
  <c r="H1613" i="11"/>
  <c r="I1613" i="11" s="1"/>
  <c r="H1614" i="11"/>
  <c r="I1614" i="11" s="1"/>
  <c r="H1615" i="11"/>
  <c r="I1615" i="11" s="1"/>
  <c r="H1616" i="11"/>
  <c r="I1616" i="11" s="1"/>
  <c r="H1617" i="11"/>
  <c r="I1617" i="11" s="1"/>
  <c r="H1618" i="11"/>
  <c r="I1618" i="11" s="1"/>
  <c r="H1619" i="11"/>
  <c r="I1619" i="11" s="1"/>
  <c r="H1620" i="11"/>
  <c r="I1620" i="11" s="1"/>
  <c r="H1621" i="11"/>
  <c r="I1621" i="11" s="1"/>
  <c r="H1622" i="11"/>
  <c r="I1622" i="11" s="1"/>
  <c r="H1623" i="11"/>
  <c r="I1623" i="11" s="1"/>
  <c r="H1624" i="11"/>
  <c r="I1624" i="11" s="1"/>
  <c r="H1625" i="11"/>
  <c r="I1625" i="11" s="1"/>
  <c r="H1626" i="11"/>
  <c r="I1626" i="11" s="1"/>
  <c r="H1627" i="11"/>
  <c r="I1627" i="11" s="1"/>
  <c r="H1628" i="11"/>
  <c r="I1628" i="11" s="1"/>
  <c r="H1629" i="11"/>
  <c r="I1629" i="11" s="1"/>
  <c r="H1630" i="11"/>
  <c r="I1630" i="11" s="1"/>
  <c r="H1631" i="11"/>
  <c r="I1631" i="11" s="1"/>
  <c r="H1632" i="11"/>
  <c r="I1632" i="11" s="1"/>
  <c r="H1633" i="11"/>
  <c r="I1633" i="11" s="1"/>
  <c r="H1634" i="11"/>
  <c r="I1634" i="11" s="1"/>
  <c r="H1635" i="11"/>
  <c r="I1635" i="11" s="1"/>
  <c r="H1636" i="11"/>
  <c r="I1636" i="11" s="1"/>
  <c r="H1637" i="11"/>
  <c r="I1637" i="11" s="1"/>
  <c r="H1638" i="11"/>
  <c r="I1638" i="11" s="1"/>
  <c r="H1639" i="11"/>
  <c r="I1639" i="11" s="1"/>
  <c r="H1640" i="11"/>
  <c r="I1640" i="11" s="1"/>
  <c r="H1641" i="11"/>
  <c r="I1641" i="11" s="1"/>
  <c r="H1642" i="11"/>
  <c r="I1642" i="11" s="1"/>
  <c r="H1643" i="11"/>
  <c r="I1643" i="11" s="1"/>
  <c r="H1644" i="11"/>
  <c r="I1644" i="11" s="1"/>
  <c r="H1645" i="11"/>
  <c r="I1645" i="11" s="1"/>
  <c r="H1646" i="11"/>
  <c r="I1646" i="11" s="1"/>
  <c r="H1647" i="11"/>
  <c r="I1647" i="11" s="1"/>
  <c r="H1648" i="11"/>
  <c r="I1648" i="11" s="1"/>
  <c r="H1649" i="11"/>
  <c r="I1649" i="11" s="1"/>
  <c r="H1650" i="11"/>
  <c r="I1650" i="11" s="1"/>
  <c r="H1651" i="11"/>
  <c r="I1651" i="11" s="1"/>
  <c r="H1652" i="11"/>
  <c r="I1652" i="11" s="1"/>
  <c r="H1653" i="11"/>
  <c r="I1653" i="11" s="1"/>
  <c r="H1654" i="11"/>
  <c r="I1654" i="11" s="1"/>
  <c r="H1655" i="11"/>
  <c r="I1655" i="11" s="1"/>
  <c r="H1656" i="11"/>
  <c r="I1656" i="11" s="1"/>
  <c r="H1657" i="11"/>
  <c r="I1657" i="11" s="1"/>
  <c r="H1658" i="11"/>
  <c r="I1658" i="11" s="1"/>
  <c r="H1659" i="11"/>
  <c r="I1659" i="11" s="1"/>
  <c r="H1660" i="11"/>
  <c r="I1660" i="11" s="1"/>
  <c r="H1661" i="11"/>
  <c r="I1661" i="11" s="1"/>
  <c r="H1662" i="11"/>
  <c r="I1662" i="11" s="1"/>
  <c r="H1663" i="11"/>
  <c r="I1663" i="11" s="1"/>
  <c r="H1664" i="11"/>
  <c r="I1664" i="11" s="1"/>
  <c r="H1665" i="11"/>
  <c r="I1665" i="11" s="1"/>
  <c r="H1666" i="11"/>
  <c r="I1666" i="11" s="1"/>
  <c r="H1667" i="11"/>
  <c r="I1667" i="11" s="1"/>
  <c r="H1668" i="11"/>
  <c r="I1668" i="11" s="1"/>
  <c r="H1669" i="11"/>
  <c r="I1669" i="11" s="1"/>
  <c r="H1670" i="11"/>
  <c r="I1670" i="11" s="1"/>
  <c r="H1671" i="11"/>
  <c r="I1671" i="11" s="1"/>
  <c r="H1672" i="11"/>
  <c r="I1672" i="11" s="1"/>
  <c r="H1673" i="11"/>
  <c r="I1673" i="11" s="1"/>
  <c r="H1674" i="11"/>
  <c r="I1674" i="11" s="1"/>
  <c r="H1675" i="11"/>
  <c r="I1675" i="11" s="1"/>
  <c r="H1676" i="11"/>
  <c r="I1676" i="11" s="1"/>
  <c r="H1677" i="11"/>
  <c r="I1677" i="11" s="1"/>
  <c r="H1678" i="11"/>
  <c r="I1678" i="11" s="1"/>
  <c r="H1679" i="11"/>
  <c r="I1679" i="11" s="1"/>
  <c r="H1680" i="11"/>
  <c r="I1680" i="11" s="1"/>
  <c r="H1681" i="11"/>
  <c r="I1681" i="11" s="1"/>
  <c r="H1682" i="11"/>
  <c r="I1682" i="11" s="1"/>
  <c r="H1683" i="11"/>
  <c r="I1683" i="11" s="1"/>
  <c r="H1684" i="11"/>
  <c r="I1684" i="11" s="1"/>
  <c r="H1685" i="11"/>
  <c r="I1685" i="11" s="1"/>
  <c r="H1686" i="11"/>
  <c r="I1686" i="11" s="1"/>
  <c r="H1687" i="11"/>
  <c r="I1687" i="11" s="1"/>
  <c r="H1688" i="11"/>
  <c r="I1688" i="11" s="1"/>
  <c r="H1689" i="11"/>
  <c r="I1689" i="11" s="1"/>
  <c r="H1690" i="11"/>
  <c r="I1690" i="11" s="1"/>
  <c r="H1691" i="11"/>
  <c r="I1691" i="11" s="1"/>
  <c r="H1692" i="11"/>
  <c r="I1692" i="11" s="1"/>
  <c r="H1693" i="11"/>
  <c r="I1693" i="11" s="1"/>
  <c r="H1694" i="11"/>
  <c r="I1694" i="11" s="1"/>
  <c r="H1695" i="11"/>
  <c r="I1695" i="11" s="1"/>
  <c r="H1696" i="11"/>
  <c r="I1696" i="11" s="1"/>
  <c r="H1697" i="11"/>
  <c r="I1697" i="11" s="1"/>
  <c r="H1698" i="11"/>
  <c r="I1698" i="11" s="1"/>
  <c r="H1699" i="11"/>
  <c r="I1699" i="11" s="1"/>
  <c r="H1700" i="11"/>
  <c r="I1700" i="11" s="1"/>
  <c r="H1701" i="11"/>
  <c r="I1701" i="11" s="1"/>
  <c r="H1702" i="11"/>
  <c r="I1702" i="11" s="1"/>
  <c r="H1703" i="11"/>
  <c r="I1703" i="11" s="1"/>
  <c r="H1704" i="11"/>
  <c r="I1704" i="11" s="1"/>
  <c r="H1705" i="11"/>
  <c r="I1705" i="11" s="1"/>
  <c r="H1706" i="11"/>
  <c r="I1706" i="11" s="1"/>
  <c r="H1707" i="11"/>
  <c r="I1707" i="11" s="1"/>
  <c r="H1708" i="11"/>
  <c r="I1708" i="11" s="1"/>
  <c r="H1709" i="11"/>
  <c r="I1709" i="11" s="1"/>
  <c r="H1710" i="11"/>
  <c r="I1710" i="11" s="1"/>
  <c r="H1711" i="11"/>
  <c r="I1711" i="11" s="1"/>
  <c r="H1712" i="11"/>
  <c r="I1712" i="11" s="1"/>
  <c r="H1713" i="11"/>
  <c r="I1713" i="11" s="1"/>
  <c r="H1714" i="11"/>
  <c r="I1714" i="11" s="1"/>
  <c r="H1715" i="11"/>
  <c r="I1715" i="11" s="1"/>
  <c r="H1716" i="11"/>
  <c r="I1716" i="11" s="1"/>
  <c r="H1717" i="11"/>
  <c r="I1717" i="11" s="1"/>
  <c r="H1718" i="11"/>
  <c r="I1718" i="11" s="1"/>
  <c r="H1719" i="11"/>
  <c r="I1719" i="11" s="1"/>
  <c r="H1720" i="11"/>
  <c r="I1720" i="11" s="1"/>
  <c r="H1721" i="11"/>
  <c r="I1721" i="11" s="1"/>
  <c r="H1722" i="11"/>
  <c r="I1722" i="11" s="1"/>
  <c r="H1723" i="11"/>
  <c r="I1723" i="11" s="1"/>
  <c r="H1724" i="11"/>
  <c r="I1724" i="11" s="1"/>
  <c r="H1725" i="11"/>
  <c r="I1725" i="11" s="1"/>
  <c r="H1726" i="11"/>
  <c r="I1726" i="11" s="1"/>
  <c r="H1727" i="11"/>
  <c r="I1727" i="11" s="1"/>
  <c r="H1728" i="11"/>
  <c r="I1728" i="11" s="1"/>
  <c r="H1729" i="11"/>
  <c r="I1729" i="11" s="1"/>
  <c r="H1730" i="11"/>
  <c r="I1730" i="11" s="1"/>
  <c r="H1731" i="11"/>
  <c r="I1731" i="11" s="1"/>
  <c r="H1732" i="11"/>
  <c r="I1732" i="11" s="1"/>
  <c r="H1733" i="11"/>
  <c r="I1733" i="11" s="1"/>
  <c r="H1734" i="11"/>
  <c r="I1734" i="11" s="1"/>
  <c r="H1735" i="11"/>
  <c r="I1735" i="11" s="1"/>
  <c r="H1736" i="11"/>
  <c r="I1736" i="11" s="1"/>
  <c r="H1737" i="11"/>
  <c r="I1737" i="11" s="1"/>
  <c r="H1738" i="11"/>
  <c r="I1738" i="11" s="1"/>
  <c r="H1739" i="11"/>
  <c r="I1739" i="11" s="1"/>
  <c r="H1740" i="11"/>
  <c r="I1740" i="11" s="1"/>
  <c r="H1741" i="11"/>
  <c r="I1741" i="11" s="1"/>
  <c r="H1742" i="11"/>
  <c r="I1742" i="11" s="1"/>
  <c r="H1743" i="11"/>
  <c r="I1743" i="11" s="1"/>
  <c r="H1744" i="11"/>
  <c r="I1744" i="11" s="1"/>
  <c r="H1745" i="11"/>
  <c r="I1745" i="11" s="1"/>
  <c r="H1746" i="11"/>
  <c r="I1746" i="11" s="1"/>
  <c r="H1747" i="11"/>
  <c r="I1747" i="11" s="1"/>
  <c r="H1748" i="11"/>
  <c r="I1748" i="11" s="1"/>
  <c r="H1749" i="11"/>
  <c r="I1749" i="11" s="1"/>
  <c r="H1750" i="11"/>
  <c r="I1750" i="11" s="1"/>
  <c r="H1751" i="11"/>
  <c r="I1751" i="11" s="1"/>
  <c r="H1752" i="11"/>
  <c r="I1752" i="11" s="1"/>
  <c r="H1753" i="11"/>
  <c r="I1753" i="11" s="1"/>
  <c r="H1754" i="11"/>
  <c r="I1754" i="11" s="1"/>
  <c r="H1755" i="11"/>
  <c r="I1755" i="11" s="1"/>
  <c r="H1756" i="11"/>
  <c r="I1756" i="11" s="1"/>
  <c r="H1757" i="11"/>
  <c r="I1757" i="11" s="1"/>
  <c r="H1758" i="11"/>
  <c r="I1758" i="11" s="1"/>
  <c r="H1759" i="11"/>
  <c r="I1759" i="11" s="1"/>
  <c r="H1760" i="11"/>
  <c r="I1760" i="11" s="1"/>
  <c r="H1761" i="11"/>
  <c r="I1761" i="11" s="1"/>
  <c r="H1762" i="11"/>
  <c r="I1762" i="11" s="1"/>
  <c r="H1763" i="11"/>
  <c r="I1763" i="11" s="1"/>
  <c r="H1764" i="11"/>
  <c r="I1764" i="11" s="1"/>
  <c r="H1765" i="11"/>
  <c r="I1765" i="11" s="1"/>
  <c r="H1766" i="11"/>
  <c r="I1766" i="11" s="1"/>
  <c r="H1767" i="11"/>
  <c r="I1767" i="11" s="1"/>
  <c r="H1768" i="11"/>
  <c r="I1768" i="11" s="1"/>
  <c r="H1769" i="11"/>
  <c r="I1769" i="11" s="1"/>
  <c r="H1770" i="11"/>
  <c r="I1770" i="11" s="1"/>
  <c r="H1771" i="11"/>
  <c r="I1771" i="11" s="1"/>
  <c r="H1772" i="11"/>
  <c r="I1772" i="11" s="1"/>
  <c r="H3" i="11"/>
  <c r="I3" i="11" s="1"/>
  <c r="E38" i="8"/>
  <c r="E39" i="8"/>
  <c r="E40" i="8"/>
  <c r="E41" i="8"/>
  <c r="E42" i="8"/>
  <c r="E43" i="8"/>
  <c r="E44" i="8"/>
  <c r="E45" i="8"/>
  <c r="E46" i="8"/>
  <c r="E47" i="8"/>
  <c r="E48" i="8"/>
  <c r="E49" i="8"/>
  <c r="E50" i="8"/>
  <c r="E51" i="8"/>
  <c r="E52" i="8"/>
  <c r="E53" i="8"/>
  <c r="E37"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 i="8"/>
  <c r="I3" i="13" l="1"/>
  <c r="I9" i="13"/>
  <c r="I17" i="13"/>
  <c r="I23" i="13"/>
  <c r="D27" i="5" s="1"/>
  <c r="I31" i="13"/>
  <c r="I39" i="13"/>
  <c r="D13" i="5" s="1"/>
  <c r="I33" i="13"/>
  <c r="D32" i="5" s="1"/>
  <c r="I10" i="13"/>
  <c r="I28" i="13"/>
  <c r="D28" i="5" s="1"/>
  <c r="I44" i="13"/>
  <c r="D19" i="5" s="1"/>
  <c r="I25" i="13"/>
  <c r="D34" i="5" s="1"/>
  <c r="I41" i="13"/>
  <c r="D30" i="5" s="1"/>
  <c r="I49" i="13"/>
  <c r="I8" i="13"/>
  <c r="I16" i="13"/>
  <c r="I22" i="13"/>
  <c r="D20" i="5" s="1"/>
  <c r="I30" i="13"/>
  <c r="I38" i="13"/>
  <c r="D25" i="5" s="1"/>
  <c r="I46" i="13"/>
  <c r="I4" i="13"/>
  <c r="I20" i="13"/>
  <c r="D29" i="5" s="1"/>
  <c r="I24" i="13"/>
  <c r="D35" i="5" s="1"/>
  <c r="I48" i="13"/>
  <c r="I19" i="13"/>
  <c r="I18" i="13"/>
  <c r="I36" i="13"/>
  <c r="D22" i="5" s="1"/>
  <c r="I52" i="13"/>
  <c r="D11" i="5" s="1"/>
  <c r="I14" i="13"/>
  <c r="I32" i="13"/>
  <c r="D16" i="5" s="1"/>
  <c r="I40" i="13"/>
  <c r="D21" i="5" s="1"/>
  <c r="I11" i="13"/>
  <c r="I47" i="13"/>
  <c r="I21" i="13"/>
  <c r="D31" i="5" s="1"/>
  <c r="I53" i="13"/>
  <c r="D24" i="5" s="1"/>
  <c r="I12" i="13"/>
  <c r="I6" i="13"/>
  <c r="I26" i="13"/>
  <c r="D36" i="5" s="1"/>
  <c r="I34" i="13"/>
  <c r="D9" i="5" s="1"/>
  <c r="I42" i="13"/>
  <c r="D4" i="5" s="1"/>
  <c r="I50" i="13"/>
  <c r="I5" i="13"/>
  <c r="I29" i="13"/>
  <c r="D33" i="5" s="1"/>
  <c r="I15" i="13"/>
  <c r="I45" i="13"/>
  <c r="D18" i="5" s="1"/>
  <c r="I13" i="13"/>
  <c r="I7" i="13"/>
  <c r="I27" i="13"/>
  <c r="D10" i="5" s="1"/>
  <c r="I35" i="13"/>
  <c r="D3" i="5" s="1"/>
  <c r="I43" i="13"/>
  <c r="D17" i="5" s="1"/>
  <c r="I51" i="13"/>
  <c r="I37" i="13"/>
  <c r="D15" i="5" s="1"/>
  <c r="E16" i="5" l="1"/>
  <c r="E15" i="5"/>
  <c r="E20" i="5"/>
  <c r="E19" i="5"/>
  <c r="E33" i="5"/>
  <c r="E34" i="5"/>
  <c r="E21" i="5"/>
  <c r="E22" i="5"/>
  <c r="E5" i="5"/>
  <c r="E6" i="5"/>
  <c r="E24" i="5"/>
  <c r="E23" i="5"/>
  <c r="E17" i="5"/>
  <c r="E18" i="5"/>
  <c r="D6" i="5"/>
  <c r="D14" i="5"/>
  <c r="D26" i="5"/>
  <c r="D7" i="5"/>
  <c r="D23" i="5"/>
  <c r="D12" i="5"/>
  <c r="E28" i="5"/>
  <c r="E27" i="5"/>
  <c r="E25" i="5"/>
  <c r="E26" i="5"/>
  <c r="E9" i="5"/>
  <c r="E10" i="5"/>
  <c r="E11" i="5"/>
  <c r="E12" i="5"/>
  <c r="E32" i="5"/>
  <c r="E31" i="5"/>
  <c r="E14" i="5"/>
  <c r="E13" i="5"/>
  <c r="E35" i="5"/>
  <c r="E36" i="5"/>
  <c r="E8" i="5"/>
  <c r="E7" i="5"/>
  <c r="E29" i="5"/>
  <c r="E30" i="5"/>
  <c r="D5" i="5"/>
  <c r="D8" i="5"/>
  <c r="E4" i="5"/>
  <c r="E3" i="5"/>
  <c r="L3" i="13"/>
  <c r="L4" i="13" s="1"/>
  <c r="F13" i="5" l="1"/>
  <c r="H13" i="5" s="1"/>
  <c r="F30" i="5"/>
  <c r="H30" i="5" s="1"/>
  <c r="F27" i="5"/>
  <c r="H27" i="5" s="1"/>
  <c r="F28" i="5"/>
  <c r="H28" i="5" s="1"/>
  <c r="F15" i="5"/>
  <c r="H15" i="5" s="1"/>
  <c r="F16" i="5"/>
  <c r="H16" i="5" s="1"/>
  <c r="F11" i="5"/>
  <c r="H11" i="5" s="1"/>
  <c r="F33" i="5"/>
  <c r="H33" i="5" s="1"/>
  <c r="F34" i="5"/>
  <c r="H34" i="5" s="1"/>
  <c r="F3" i="5"/>
  <c r="F4" i="5"/>
  <c r="H4" i="5" s="1"/>
  <c r="F22" i="5"/>
  <c r="H22" i="5" s="1"/>
  <c r="F21" i="5"/>
  <c r="H21" i="5" s="1"/>
  <c r="F25" i="5"/>
  <c r="H25" i="5" s="1"/>
  <c r="F10" i="5"/>
  <c r="H10" i="5" s="1"/>
  <c r="F9" i="5"/>
  <c r="H9" i="5" s="1"/>
  <c r="F31" i="5"/>
  <c r="H31" i="5" s="1"/>
  <c r="F32" i="5"/>
  <c r="H32" i="5" s="1"/>
  <c r="F36" i="5"/>
  <c r="H36" i="5" s="1"/>
  <c r="F35" i="5"/>
  <c r="H35" i="5" s="1"/>
  <c r="F24" i="5"/>
  <c r="H24" i="5" s="1"/>
  <c r="F19" i="5"/>
  <c r="H19" i="5" s="1"/>
  <c r="F20" i="5"/>
  <c r="H20" i="5" s="1"/>
  <c r="F18" i="5"/>
  <c r="H18" i="5" s="1"/>
  <c r="F17" i="5"/>
  <c r="H17" i="5" s="1"/>
  <c r="H3" i="5" l="1"/>
  <c r="F23" i="5"/>
  <c r="H23" i="5" s="1"/>
  <c r="F12" i="5"/>
  <c r="H12" i="5" s="1"/>
  <c r="F7" i="5"/>
  <c r="H7" i="5" s="1"/>
  <c r="F29" i="5"/>
  <c r="H29" i="5" s="1"/>
  <c r="F5" i="5"/>
  <c r="F14" i="5"/>
  <c r="H14" i="5" s="1"/>
  <c r="F8" i="5"/>
  <c r="H8" i="5" s="1"/>
  <c r="F26" i="5"/>
  <c r="H26" i="5" s="1"/>
  <c r="F6" i="5"/>
  <c r="H6" i="5" s="1"/>
  <c r="K3" i="5" l="1"/>
  <c r="H5" i="5"/>
  <c r="K4" i="5" s="1"/>
</calcChain>
</file>

<file path=xl/comments1.xml><?xml version="1.0" encoding="utf-8"?>
<comments xmlns="http://schemas.openxmlformats.org/spreadsheetml/2006/main">
  <authors>
    <author>Mark</author>
  </authors>
  <commentList>
    <comment ref="A29" authorId="0" shapeId="0">
      <text>
        <r>
          <rPr>
            <sz val="9"/>
            <color indexed="81"/>
            <rFont val="Tahoma"/>
            <family val="2"/>
          </rPr>
          <t>These control stores highlighted in blue are paired with more than one treatment store. They are considered to have more weight.
Therefore we need to list out these control stores more than once for our significant difference calculation.</t>
        </r>
      </text>
    </comment>
  </commentList>
</comments>
</file>

<file path=xl/sharedStrings.xml><?xml version="1.0" encoding="utf-8"?>
<sst xmlns="http://schemas.openxmlformats.org/spreadsheetml/2006/main" count="11943" uniqueCount="171">
  <si>
    <t>Region</t>
  </si>
  <si>
    <t>Store</t>
  </si>
  <si>
    <t>Week</t>
  </si>
  <si>
    <t>Week_Start</t>
  </si>
  <si>
    <t>Week_End</t>
  </si>
  <si>
    <t>Midwest</t>
  </si>
  <si>
    <t>store_012</t>
  </si>
  <si>
    <t>store_015</t>
  </si>
  <si>
    <t>store_024</t>
  </si>
  <si>
    <t>store_027</t>
  </si>
  <si>
    <t>store_029</t>
  </si>
  <si>
    <t>store_033</t>
  </si>
  <si>
    <t>store_150</t>
  </si>
  <si>
    <t>store_251</t>
  </si>
  <si>
    <t>store_323</t>
  </si>
  <si>
    <t>store_462</t>
  </si>
  <si>
    <t>store_466</t>
  </si>
  <si>
    <t>store_550</t>
  </si>
  <si>
    <t>store_573</t>
  </si>
  <si>
    <t>store_577</t>
  </si>
  <si>
    <t>store_586</t>
  </si>
  <si>
    <t>store_597</t>
  </si>
  <si>
    <t>store_615</t>
  </si>
  <si>
    <t>store_636</t>
  </si>
  <si>
    <t>store_654</t>
  </si>
  <si>
    <t>store_658</t>
  </si>
  <si>
    <t>store_664</t>
  </si>
  <si>
    <t>store_671</t>
  </si>
  <si>
    <t>store_687</t>
  </si>
  <si>
    <t>store_695</t>
  </si>
  <si>
    <t>store_696</t>
  </si>
  <si>
    <t>store_700</t>
  </si>
  <si>
    <t>store_703</t>
  </si>
  <si>
    <t>store_705</t>
  </si>
  <si>
    <t>store_707</t>
  </si>
  <si>
    <t>store_710</t>
  </si>
  <si>
    <t>store_713</t>
  </si>
  <si>
    <t>store_714</t>
  </si>
  <si>
    <t>store_716</t>
  </si>
  <si>
    <t>store_719</t>
  </si>
  <si>
    <t>store_721</t>
  </si>
  <si>
    <t>store_724</t>
  </si>
  <si>
    <t>store_725</t>
  </si>
  <si>
    <t>store_727</t>
  </si>
  <si>
    <t>store_728</t>
  </si>
  <si>
    <t>store_733</t>
  </si>
  <si>
    <t>store_738</t>
  </si>
  <si>
    <t>store_741</t>
  </si>
  <si>
    <t>store_742</t>
  </si>
  <si>
    <t>store_751</t>
  </si>
  <si>
    <t>store_755</t>
  </si>
  <si>
    <t>store_760</t>
  </si>
  <si>
    <t>store_764</t>
  </si>
  <si>
    <t>store_767</t>
  </si>
  <si>
    <t>store_769</t>
  </si>
  <si>
    <t>store_776</t>
  </si>
  <si>
    <t>store_777</t>
  </si>
  <si>
    <t>store_788</t>
  </si>
  <si>
    <t>store_796</t>
  </si>
  <si>
    <t>store_798</t>
  </si>
  <si>
    <t>store_802</t>
  </si>
  <si>
    <t>store_808</t>
  </si>
  <si>
    <t>West</t>
  </si>
  <si>
    <t>store_299</t>
  </si>
  <si>
    <t>store_478</t>
  </si>
  <si>
    <t>store_479</t>
  </si>
  <si>
    <t>store_484</t>
  </si>
  <si>
    <t>store_487</t>
  </si>
  <si>
    <t>store_489</t>
  </si>
  <si>
    <t>store_490</t>
  </si>
  <si>
    <t>store_491</t>
  </si>
  <si>
    <t>store_509</t>
  </si>
  <si>
    <t>store_518</t>
  </si>
  <si>
    <t>store_523</t>
  </si>
  <si>
    <t>store_526</t>
  </si>
  <si>
    <t>store_527</t>
  </si>
  <si>
    <t>store_530</t>
  </si>
  <si>
    <t>store_534</t>
  </si>
  <si>
    <t>store_537</t>
  </si>
  <si>
    <t>store_541</t>
  </si>
  <si>
    <t>store_544</t>
  </si>
  <si>
    <t>store_549</t>
  </si>
  <si>
    <t>store_558</t>
  </si>
  <si>
    <t>store_561</t>
  </si>
  <si>
    <t>store_565</t>
  </si>
  <si>
    <t>store_566</t>
  </si>
  <si>
    <t>store_567</t>
  </si>
  <si>
    <t>store_569</t>
  </si>
  <si>
    <t>store_574</t>
  </si>
  <si>
    <t>store_579</t>
  </si>
  <si>
    <t>store_588</t>
  </si>
  <si>
    <t>store_591</t>
  </si>
  <si>
    <t>store_593</t>
  </si>
  <si>
    <t>store_594</t>
  </si>
  <si>
    <t>store_596</t>
  </si>
  <si>
    <t>store_601</t>
  </si>
  <si>
    <t>Controls</t>
  </si>
  <si>
    <t>Treatments</t>
  </si>
  <si>
    <t>Distance</t>
  </si>
  <si>
    <t>Test_Group</t>
  </si>
  <si>
    <t>76.99</t>
  </si>
  <si>
    <t>Period</t>
  </si>
  <si>
    <t>Test</t>
  </si>
  <si>
    <t>Comp</t>
  </si>
  <si>
    <t>Row Labels</t>
  </si>
  <si>
    <t>Column Labels</t>
  </si>
  <si>
    <t>Treatment</t>
  </si>
  <si>
    <t>Type</t>
  </si>
  <si>
    <t>Control</t>
  </si>
  <si>
    <t>Difference_GrossSales_Control</t>
  </si>
  <si>
    <t>Difference_GrossSales_Treatment</t>
  </si>
  <si>
    <t>Significance Level</t>
  </si>
  <si>
    <t>Control-Treatment Pairing</t>
  </si>
  <si>
    <t>Create list of stores for significance testing from treatment_control_pairs worksheet</t>
  </si>
  <si>
    <t>store_no</t>
  </si>
  <si>
    <t>Treatment-Pairing</t>
  </si>
  <si>
    <t>store_029 &lt;-&gt; store_767</t>
  </si>
  <si>
    <t>store_033 &lt;-&gt; store_769</t>
  </si>
  <si>
    <t>store_150 &lt;-&gt; store_724</t>
  </si>
  <si>
    <t>store_251 &lt;-&gt; store_755</t>
  </si>
  <si>
    <t>store_478 &lt;-&gt; store_601</t>
  </si>
  <si>
    <t>store_526 &lt;-&gt; store_596</t>
  </si>
  <si>
    <t>store_527 &lt;-&gt; store_601</t>
  </si>
  <si>
    <t>store_550 &lt;-&gt; store_695</t>
  </si>
  <si>
    <t>store_577 &lt;-&gt; store_755</t>
  </si>
  <si>
    <t>store_594 &lt;-&gt; store_596</t>
  </si>
  <si>
    <t>store_597 &lt;-&gt; store_024</t>
  </si>
  <si>
    <t>store_597 &lt;-&gt; store_027</t>
  </si>
  <si>
    <t>store_615 &lt;-&gt; store_719</t>
  </si>
  <si>
    <t>store_636 &lt;-&gt; store_769</t>
  </si>
  <si>
    <t>store_654 &lt;-&gt; store_695</t>
  </si>
  <si>
    <t>store_687 &lt;-&gt; store_015</t>
  </si>
  <si>
    <t>store_700 &lt;-&gt; store_727</t>
  </si>
  <si>
    <t>store_703 &lt;-&gt; store_719</t>
  </si>
  <si>
    <t>store_705 &lt;-&gt; store_742</t>
  </si>
  <si>
    <t>store_710 &lt;-&gt; store_707</t>
  </si>
  <si>
    <t>store_713 &lt;-&gt; store_727</t>
  </si>
  <si>
    <t>store_714 &lt;-&gt; store_767</t>
  </si>
  <si>
    <t>store_728 &lt;-&gt; store_015</t>
  </si>
  <si>
    <t>store_733 &lt;-&gt; store_721</t>
  </si>
  <si>
    <t>store_751 &lt;-&gt; store_724</t>
  </si>
  <si>
    <t>store_760 &lt;-&gt; store_721</t>
  </si>
  <si>
    <t>store_776 &lt;-&gt; store_024</t>
  </si>
  <si>
    <t>store_776 &lt;-&gt; store_027</t>
  </si>
  <si>
    <t>store_776 &lt;-&gt; store_696</t>
  </si>
  <si>
    <t>store_776 &lt;-&gt; store_707</t>
  </si>
  <si>
    <t>store_776 &lt;-&gt; store_741</t>
  </si>
  <si>
    <t>store_776 &lt;-&gt; store_742</t>
  </si>
  <si>
    <t>store_788 &lt;-&gt; store_696</t>
  </si>
  <si>
    <t>store_798 &lt;-&gt; store_741</t>
  </si>
  <si>
    <t>Temporary Pivot Table</t>
  </si>
  <si>
    <t>Grand Total</t>
  </si>
  <si>
    <t>Copy sales worksheet and calculate Avg Gross Margin for entire Comparative Period and Growth</t>
  </si>
  <si>
    <t>Avg Growth Test Period</t>
  </si>
  <si>
    <t>Avg Growth Comparative Period</t>
  </si>
  <si>
    <t>Calculate Difference and Test for Significance</t>
  </si>
  <si>
    <t>Growth_Difference</t>
  </si>
  <si>
    <t>Welch's T-test</t>
  </si>
  <si>
    <t>Copy treatment_control_pairs worksheet and calculate sales lift</t>
  </si>
  <si>
    <t>Lift</t>
  </si>
  <si>
    <t>Expected Sales Impact</t>
  </si>
  <si>
    <t>Sum_Gross_Sales</t>
  </si>
  <si>
    <t>Avg Gross Sales for Entire Comp Period</t>
  </si>
  <si>
    <t>Gross Sales Growth</t>
  </si>
  <si>
    <t>Average of Sum_Gross_Sales</t>
  </si>
  <si>
    <t>Avg Lift</t>
  </si>
  <si>
    <t>Avg Expected Sales Impact</t>
  </si>
  <si>
    <t>Average of Gross Sales Growth</t>
  </si>
  <si>
    <t>Lookup Average Growth for Test and Comparative period</t>
  </si>
  <si>
    <t>Avg Sales from Comp Period</t>
  </si>
  <si>
    <t>Average the Gross Sales Growth for Test period and Comp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</si>
</sst>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s>
  <fills count="7">
    <fill>
      <patternFill patternType="none"/>
    </fill>
    <fill>
      <patternFill patternType="gray125"/>
    </fill>
    <fill>
      <patternFill patternType="solid">
        <fgColor theme="8"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5">
    <xf numFmtId="0" fontId="0" fillId="0" borderId="0" xfId="0"/>
    <xf numFmtId="1" fontId="0" fillId="0" borderId="0" xfId="0" applyNumberFormat="1"/>
    <xf numFmtId="14"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2" fillId="0" borderId="0" xfId="0" applyFont="1"/>
    <xf numFmtId="164" fontId="0" fillId="0" borderId="0" xfId="1" applyNumberFormat="1" applyFont="1"/>
    <xf numFmtId="164" fontId="2" fillId="0" borderId="0" xfId="0" applyNumberFormat="1" applyFont="1"/>
    <xf numFmtId="165" fontId="2" fillId="0" borderId="0" xfId="0" applyNumberFormat="1" applyFont="1"/>
    <xf numFmtId="0" fontId="2" fillId="0" borderId="0" xfId="0" applyFont="1" applyAlignment="1">
      <alignment horizontal="center"/>
    </xf>
    <xf numFmtId="0" fontId="0" fillId="2" borderId="0" xfId="0" applyFill="1"/>
    <xf numFmtId="0" fontId="0" fillId="3" borderId="0" xfId="0" applyFill="1"/>
    <xf numFmtId="0" fontId="0" fillId="4" borderId="0" xfId="0" applyFill="1"/>
    <xf numFmtId="0" fontId="2" fillId="5" borderId="0" xfId="0" applyFont="1" applyFill="1" applyAlignment="1">
      <alignment horizontal="center" wrapText="1"/>
    </xf>
    <xf numFmtId="0" fontId="0" fillId="0" borderId="0" xfId="0" applyNumberFormat="1"/>
    <xf numFmtId="164" fontId="0" fillId="0" borderId="0" xfId="1" applyNumberFormat="1" applyFont="1" applyAlignment="1">
      <alignment horizontal="center"/>
    </xf>
    <xf numFmtId="0" fontId="0" fillId="3" borderId="0" xfId="0" applyFill="1" applyAlignment="1">
      <alignment horizontal="center"/>
    </xf>
    <xf numFmtId="0" fontId="0" fillId="0" borderId="0" xfId="0" applyAlignment="1">
      <alignment horizontal="center"/>
    </xf>
    <xf numFmtId="0" fontId="2" fillId="5" borderId="0" xfId="0" applyFont="1" applyFill="1" applyAlignment="1">
      <alignment horizontal="center"/>
    </xf>
    <xf numFmtId="0" fontId="2" fillId="0" borderId="0" xfId="0" applyFont="1" applyFill="1" applyAlignment="1">
      <alignment horizontal="center"/>
    </xf>
    <xf numFmtId="0" fontId="2" fillId="6" borderId="0" xfId="0" applyFont="1" applyFill="1" applyAlignment="1">
      <alignment horizontal="center"/>
    </xf>
    <xf numFmtId="0" fontId="0" fillId="0" borderId="0" xfId="1" applyNumberFormat="1" applyFont="1"/>
    <xf numFmtId="0" fontId="2" fillId="4" borderId="0" xfId="0" applyFont="1" applyFill="1"/>
    <xf numFmtId="2" fontId="0" fillId="0" borderId="0" xfId="0" applyNumberForma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rk" refreshedDate="42648.460233333331" createdVersion="5" refreshedVersion="5" minRefreshableVersion="3" recordCount="1770">
  <cacheSource type="worksheet">
    <worksheetSource ref="A2:H1772" sheet="step_1"/>
  </cacheSource>
  <cacheFields count="8">
    <cacheField name="Region" numFmtId="0">
      <sharedItems/>
    </cacheField>
    <cacheField name="Store" numFmtId="0">
      <sharedItems count="89">
        <s v="store_012"/>
        <s v="store_015"/>
        <s v="store_024"/>
        <s v="store_027"/>
        <s v="store_029"/>
        <s v="store_033"/>
        <s v="store_150"/>
        <s v="store_251"/>
        <s v="store_299"/>
        <s v="store_323"/>
        <s v="store_462"/>
        <s v="store_466"/>
        <s v="store_478"/>
        <s v="store_479"/>
        <s v="store_484"/>
        <s v="store_487"/>
        <s v="store_489"/>
        <s v="store_490"/>
        <s v="store_491"/>
        <s v="store_509"/>
        <s v="store_518"/>
        <s v="store_523"/>
        <s v="store_526"/>
        <s v="store_527"/>
        <s v="store_530"/>
        <s v="store_534"/>
        <s v="store_537"/>
        <s v="store_541"/>
        <s v="store_544"/>
        <s v="store_549"/>
        <s v="store_550"/>
        <s v="store_558"/>
        <s v="store_561"/>
        <s v="store_565"/>
        <s v="store_566"/>
        <s v="store_567"/>
        <s v="store_569"/>
        <s v="store_573"/>
        <s v="store_574"/>
        <s v="store_577"/>
        <s v="store_579"/>
        <s v="store_586"/>
        <s v="store_588"/>
        <s v="store_591"/>
        <s v="store_593"/>
        <s v="store_594"/>
        <s v="store_596"/>
        <s v="store_597"/>
        <s v="store_601"/>
        <s v="store_615"/>
        <s v="store_636"/>
        <s v="store_654"/>
        <s v="store_658"/>
        <s v="store_664"/>
        <s v="store_671"/>
        <s v="store_687"/>
        <s v="store_695"/>
        <s v="store_696"/>
        <s v="store_700"/>
        <s v="store_703"/>
        <s v="store_705"/>
        <s v="store_707"/>
        <s v="store_710"/>
        <s v="store_713"/>
        <s v="store_714"/>
        <s v="store_716"/>
        <s v="store_719"/>
        <s v="store_721"/>
        <s v="store_724"/>
        <s v="store_725"/>
        <s v="store_727"/>
        <s v="store_728"/>
        <s v="store_733"/>
        <s v="store_738"/>
        <s v="store_741"/>
        <s v="store_742"/>
        <s v="store_751"/>
        <s v="store_755"/>
        <s v="store_760"/>
        <s v="store_764"/>
        <s v="store_767"/>
        <s v="store_769"/>
        <s v="store_776"/>
        <s v="store_777"/>
        <s v="store_788"/>
        <s v="store_796"/>
        <s v="store_798"/>
        <s v="store_802"/>
        <s v="store_808"/>
      </sharedItems>
    </cacheField>
    <cacheField name="Week" numFmtId="1">
      <sharedItems containsSemiMixedTypes="0" containsString="0" containsNumber="1" containsInteger="1" minValue="49" maxValue="68"/>
    </cacheField>
    <cacheField name="Week_Start" numFmtId="14">
      <sharedItems containsSemiMixedTypes="0" containsNonDate="0" containsDate="1" containsString="0" minDate="2014-01-09T00:00:00" maxDate="2014-05-23T00:00:00"/>
    </cacheField>
    <cacheField name="Week_End" numFmtId="14">
      <sharedItems containsSemiMixedTypes="0" containsNonDate="0" containsDate="1" containsString="0" minDate="2014-01-15T00:00:00" maxDate="2014-05-29T00:00:00"/>
    </cacheField>
    <cacheField name="Period" numFmtId="14">
      <sharedItems count="2">
        <s v="Comp"/>
        <s v="Test"/>
      </sharedItems>
    </cacheField>
    <cacheField name="Sum_Gross_Sales" numFmtId="2">
      <sharedItems containsSemiMixedTypes="0" containsString="0" containsNumber="1" minValue="45.57" maxValue="7347.54"/>
    </cacheField>
    <cacheField name="Avg Gross Sales for Entire Comp Period" numFmtId="0">
      <sharedItems containsSemiMixedTypes="0" containsString="0" containsNumber="1" minValue="805.03100000000006" maxValue="4020.581999999999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ark" refreshedDate="42648.46103460648" createdVersion="5" refreshedVersion="5" minRefreshableVersion="3" recordCount="1770">
  <cacheSource type="worksheet">
    <worksheetSource ref="A2:I1772" sheet="step_1"/>
  </cacheSource>
  <cacheFields count="9">
    <cacheField name="Region" numFmtId="0">
      <sharedItems/>
    </cacheField>
    <cacheField name="Store" numFmtId="0">
      <sharedItems count="89">
        <s v="store_012"/>
        <s v="store_015"/>
        <s v="store_024"/>
        <s v="store_027"/>
        <s v="store_029"/>
        <s v="store_033"/>
        <s v="store_150"/>
        <s v="store_251"/>
        <s v="store_299"/>
        <s v="store_323"/>
        <s v="store_462"/>
        <s v="store_466"/>
        <s v="store_478"/>
        <s v="store_479"/>
        <s v="store_484"/>
        <s v="store_487"/>
        <s v="store_489"/>
        <s v="store_490"/>
        <s v="store_491"/>
        <s v="store_509"/>
        <s v="store_518"/>
        <s v="store_523"/>
        <s v="store_526"/>
        <s v="store_527"/>
        <s v="store_530"/>
        <s v="store_534"/>
        <s v="store_537"/>
        <s v="store_541"/>
        <s v="store_544"/>
        <s v="store_549"/>
        <s v="store_550"/>
        <s v="store_558"/>
        <s v="store_561"/>
        <s v="store_565"/>
        <s v="store_566"/>
        <s v="store_567"/>
        <s v="store_569"/>
        <s v="store_573"/>
        <s v="store_574"/>
        <s v="store_577"/>
        <s v="store_579"/>
        <s v="store_586"/>
        <s v="store_588"/>
        <s v="store_591"/>
        <s v="store_593"/>
        <s v="store_594"/>
        <s v="store_596"/>
        <s v="store_597"/>
        <s v="store_601"/>
        <s v="store_615"/>
        <s v="store_636"/>
        <s v="store_654"/>
        <s v="store_658"/>
        <s v="store_664"/>
        <s v="store_671"/>
        <s v="store_687"/>
        <s v="store_695"/>
        <s v="store_696"/>
        <s v="store_700"/>
        <s v="store_703"/>
        <s v="store_705"/>
        <s v="store_707"/>
        <s v="store_710"/>
        <s v="store_713"/>
        <s v="store_714"/>
        <s v="store_716"/>
        <s v="store_719"/>
        <s v="store_721"/>
        <s v="store_724"/>
        <s v="store_725"/>
        <s v="store_727"/>
        <s v="store_728"/>
        <s v="store_733"/>
        <s v="store_738"/>
        <s v="store_741"/>
        <s v="store_742"/>
        <s v="store_751"/>
        <s v="store_755"/>
        <s v="store_760"/>
        <s v="store_764"/>
        <s v="store_767"/>
        <s v="store_769"/>
        <s v="store_776"/>
        <s v="store_777"/>
        <s v="store_788"/>
        <s v="store_796"/>
        <s v="store_798"/>
        <s v="store_802"/>
        <s v="store_808"/>
      </sharedItems>
    </cacheField>
    <cacheField name="Week" numFmtId="1">
      <sharedItems containsSemiMixedTypes="0" containsString="0" containsNumber="1" containsInteger="1" minValue="49" maxValue="68"/>
    </cacheField>
    <cacheField name="Week_Start" numFmtId="14">
      <sharedItems containsSemiMixedTypes="0" containsNonDate="0" containsDate="1" containsString="0" minDate="2014-01-09T00:00:00" maxDate="2014-05-23T00:00:00"/>
    </cacheField>
    <cacheField name="Week_End" numFmtId="14">
      <sharedItems containsSemiMixedTypes="0" containsNonDate="0" containsDate="1" containsString="0" minDate="2014-01-15T00:00:00" maxDate="2014-05-29T00:00:00"/>
    </cacheField>
    <cacheField name="Period" numFmtId="14">
      <sharedItems count="2">
        <s v="Comp"/>
        <s v="Test"/>
      </sharedItems>
    </cacheField>
    <cacheField name="Sum_Gross_Sales" numFmtId="2">
      <sharedItems containsSemiMixedTypes="0" containsString="0" containsNumber="1" minValue="45.57" maxValue="7347.54"/>
    </cacheField>
    <cacheField name="Avg Gross Sales for Entire Comp Period" numFmtId="0">
      <sharedItems containsSemiMixedTypes="0" containsString="0" containsNumber="1" minValue="805.03100000000006" maxValue="4020.5819999999999"/>
    </cacheField>
    <cacheField name="Gross Sales Growth" numFmtId="164">
      <sharedItems containsSemiMixedTypes="0" containsString="0" containsNumber="1" minValue="-0.97331959836387016" maxValue="2.501059151366155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70">
  <r>
    <s v="Midwest"/>
    <x v="0"/>
    <n v="49"/>
    <d v="2014-01-09T00:00:00"/>
    <d v="2014-01-15T00:00:00"/>
    <x v="0"/>
    <n v="1682.54"/>
    <n v="1796.7959999999998"/>
  </r>
  <r>
    <s v="Midwest"/>
    <x v="0"/>
    <n v="50"/>
    <d v="2014-01-16T00:00:00"/>
    <d v="2014-01-22T00:00:00"/>
    <x v="0"/>
    <n v="2387.1"/>
    <n v="1796.7959999999998"/>
  </r>
  <r>
    <s v="Midwest"/>
    <x v="0"/>
    <n v="51"/>
    <d v="2014-01-23T00:00:00"/>
    <d v="2014-01-29T00:00:00"/>
    <x v="0"/>
    <n v="1847.11"/>
    <n v="1796.7959999999998"/>
  </r>
  <r>
    <s v="Midwest"/>
    <x v="0"/>
    <n v="52"/>
    <d v="2014-01-30T00:00:00"/>
    <d v="2014-02-05T00:00:00"/>
    <x v="0"/>
    <n v="1192.8699999999999"/>
    <n v="1796.7959999999998"/>
  </r>
  <r>
    <s v="Midwest"/>
    <x v="0"/>
    <n v="53"/>
    <d v="2014-02-06T00:00:00"/>
    <d v="2014-02-12T00:00:00"/>
    <x v="0"/>
    <n v="2996.67"/>
    <n v="1796.7959999999998"/>
  </r>
  <r>
    <s v="Midwest"/>
    <x v="0"/>
    <n v="54"/>
    <d v="2014-02-13T00:00:00"/>
    <d v="2014-02-19T00:00:00"/>
    <x v="0"/>
    <n v="1800.5"/>
    <n v="1796.7959999999998"/>
  </r>
  <r>
    <s v="Midwest"/>
    <x v="0"/>
    <n v="55"/>
    <d v="2014-02-20T00:00:00"/>
    <d v="2014-02-26T00:00:00"/>
    <x v="0"/>
    <n v="1087.6199999999999"/>
    <n v="1796.7959999999998"/>
  </r>
  <r>
    <s v="Midwest"/>
    <x v="0"/>
    <n v="56"/>
    <d v="2014-02-27T00:00:00"/>
    <d v="2014-03-05T00:00:00"/>
    <x v="0"/>
    <n v="1655.8"/>
    <n v="1796.7959999999998"/>
  </r>
  <r>
    <s v="Midwest"/>
    <x v="0"/>
    <n v="57"/>
    <d v="2014-03-06T00:00:00"/>
    <d v="2014-03-12T00:00:00"/>
    <x v="0"/>
    <n v="2315.13"/>
    <n v="1796.7959999999998"/>
  </r>
  <r>
    <s v="Midwest"/>
    <x v="0"/>
    <n v="58"/>
    <d v="2014-03-13T00:00:00"/>
    <d v="2014-03-19T00:00:00"/>
    <x v="0"/>
    <n v="1002.62"/>
    <n v="1796.7959999999998"/>
  </r>
  <r>
    <s v="Midwest"/>
    <x v="0"/>
    <n v="59"/>
    <d v="2014-03-20T00:00:00"/>
    <d v="2014-03-26T00:00:00"/>
    <x v="1"/>
    <n v="1498.3"/>
    <n v="1796.7959999999998"/>
  </r>
  <r>
    <s v="Midwest"/>
    <x v="0"/>
    <n v="60"/>
    <d v="2014-03-27T00:00:00"/>
    <d v="2014-04-02T00:00:00"/>
    <x v="1"/>
    <n v="2280.7399999999998"/>
    <n v="1796.7959999999998"/>
  </r>
  <r>
    <s v="Midwest"/>
    <x v="0"/>
    <n v="61"/>
    <d v="2014-04-03T00:00:00"/>
    <d v="2014-04-09T00:00:00"/>
    <x v="1"/>
    <n v="1639.99"/>
    <n v="1796.7959999999998"/>
  </r>
  <r>
    <s v="Midwest"/>
    <x v="0"/>
    <n v="62"/>
    <d v="2014-04-10T00:00:00"/>
    <d v="2014-04-16T00:00:00"/>
    <x v="1"/>
    <n v="2490.09"/>
    <n v="1796.7959999999998"/>
  </r>
  <r>
    <s v="Midwest"/>
    <x v="0"/>
    <n v="63"/>
    <d v="2014-04-17T00:00:00"/>
    <d v="2014-04-23T00:00:00"/>
    <x v="1"/>
    <n v="1357.89"/>
    <n v="1796.7959999999998"/>
  </r>
  <r>
    <s v="Midwest"/>
    <x v="0"/>
    <n v="64"/>
    <d v="2014-04-24T00:00:00"/>
    <d v="2014-04-30T00:00:00"/>
    <x v="1"/>
    <n v="3552.47"/>
    <n v="1796.7959999999998"/>
  </r>
  <r>
    <s v="Midwest"/>
    <x v="0"/>
    <n v="65"/>
    <d v="2014-05-01T00:00:00"/>
    <d v="2014-05-07T00:00:00"/>
    <x v="1"/>
    <n v="2544.4499999999998"/>
    <n v="1796.7959999999998"/>
  </r>
  <r>
    <s v="Midwest"/>
    <x v="0"/>
    <n v="66"/>
    <d v="2014-05-08T00:00:00"/>
    <d v="2014-05-14T00:00:00"/>
    <x v="1"/>
    <n v="1159.21"/>
    <n v="1796.7959999999998"/>
  </r>
  <r>
    <s v="Midwest"/>
    <x v="0"/>
    <n v="67"/>
    <d v="2014-05-15T00:00:00"/>
    <d v="2014-05-21T00:00:00"/>
    <x v="1"/>
    <n v="1241.1199999999999"/>
    <n v="1796.7959999999998"/>
  </r>
  <r>
    <s v="Midwest"/>
    <x v="0"/>
    <n v="68"/>
    <d v="2014-05-22T00:00:00"/>
    <d v="2014-05-28T00:00:00"/>
    <x v="1"/>
    <n v="1978.85"/>
    <n v="1796.7959999999998"/>
  </r>
  <r>
    <s v="Midwest"/>
    <x v="1"/>
    <n v="49"/>
    <d v="2014-01-09T00:00:00"/>
    <d v="2014-01-15T00:00:00"/>
    <x v="0"/>
    <n v="1503.72"/>
    <n v="1890.9049999999995"/>
  </r>
  <r>
    <s v="Midwest"/>
    <x v="1"/>
    <n v="50"/>
    <d v="2014-01-16T00:00:00"/>
    <d v="2014-01-22T00:00:00"/>
    <x v="0"/>
    <n v="2783.71"/>
    <n v="1890.9049999999995"/>
  </r>
  <r>
    <s v="Midwest"/>
    <x v="1"/>
    <n v="51"/>
    <d v="2014-01-23T00:00:00"/>
    <d v="2014-01-29T00:00:00"/>
    <x v="0"/>
    <n v="1189.4100000000001"/>
    <n v="1890.9049999999995"/>
  </r>
  <r>
    <s v="Midwest"/>
    <x v="1"/>
    <n v="52"/>
    <d v="2014-01-30T00:00:00"/>
    <d v="2014-02-05T00:00:00"/>
    <x v="0"/>
    <n v="868.03"/>
    <n v="1890.9049999999995"/>
  </r>
  <r>
    <s v="Midwest"/>
    <x v="1"/>
    <n v="53"/>
    <d v="2014-02-06T00:00:00"/>
    <d v="2014-02-12T00:00:00"/>
    <x v="0"/>
    <n v="2677.34"/>
    <n v="1890.9049999999995"/>
  </r>
  <r>
    <s v="Midwest"/>
    <x v="1"/>
    <n v="54"/>
    <d v="2014-02-13T00:00:00"/>
    <d v="2014-02-19T00:00:00"/>
    <x v="0"/>
    <n v="3328.26"/>
    <n v="1890.9049999999995"/>
  </r>
  <r>
    <s v="Midwest"/>
    <x v="1"/>
    <n v="55"/>
    <d v="2014-02-20T00:00:00"/>
    <d v="2014-02-26T00:00:00"/>
    <x v="0"/>
    <n v="2701.64"/>
    <n v="1890.9049999999995"/>
  </r>
  <r>
    <s v="Midwest"/>
    <x v="1"/>
    <n v="56"/>
    <d v="2014-02-27T00:00:00"/>
    <d v="2014-03-05T00:00:00"/>
    <x v="0"/>
    <n v="937.48"/>
    <n v="1890.9049999999995"/>
  </r>
  <r>
    <s v="Midwest"/>
    <x v="1"/>
    <n v="57"/>
    <d v="2014-03-06T00:00:00"/>
    <d v="2014-03-12T00:00:00"/>
    <x v="0"/>
    <n v="2083.54"/>
    <n v="1890.9049999999995"/>
  </r>
  <r>
    <s v="Midwest"/>
    <x v="1"/>
    <n v="58"/>
    <d v="2014-03-13T00:00:00"/>
    <d v="2014-03-19T00:00:00"/>
    <x v="0"/>
    <n v="835.92"/>
    <n v="1890.9049999999995"/>
  </r>
  <r>
    <s v="Midwest"/>
    <x v="1"/>
    <n v="59"/>
    <d v="2014-03-20T00:00:00"/>
    <d v="2014-03-26T00:00:00"/>
    <x v="1"/>
    <n v="1448.83"/>
    <n v="1890.9049999999995"/>
  </r>
  <r>
    <s v="Midwest"/>
    <x v="1"/>
    <n v="60"/>
    <d v="2014-03-27T00:00:00"/>
    <d v="2014-04-02T00:00:00"/>
    <x v="1"/>
    <n v="621.28"/>
    <n v="1890.9049999999995"/>
  </r>
  <r>
    <s v="Midwest"/>
    <x v="1"/>
    <n v="61"/>
    <d v="2014-04-03T00:00:00"/>
    <d v="2014-04-09T00:00:00"/>
    <x v="1"/>
    <n v="664.6"/>
    <n v="1890.9049999999995"/>
  </r>
  <r>
    <s v="Midwest"/>
    <x v="1"/>
    <n v="62"/>
    <d v="2014-04-10T00:00:00"/>
    <d v="2014-04-16T00:00:00"/>
    <x v="1"/>
    <n v="883.57"/>
    <n v="1890.9049999999995"/>
  </r>
  <r>
    <s v="Midwest"/>
    <x v="1"/>
    <n v="63"/>
    <d v="2014-04-17T00:00:00"/>
    <d v="2014-04-23T00:00:00"/>
    <x v="1"/>
    <n v="1069.6500000000001"/>
    <n v="1890.9049999999995"/>
  </r>
  <r>
    <s v="Midwest"/>
    <x v="1"/>
    <n v="64"/>
    <d v="2014-04-24T00:00:00"/>
    <d v="2014-04-30T00:00:00"/>
    <x v="1"/>
    <n v="1095.5899999999999"/>
    <n v="1890.9049999999995"/>
  </r>
  <r>
    <s v="Midwest"/>
    <x v="1"/>
    <n v="65"/>
    <d v="2014-05-01T00:00:00"/>
    <d v="2014-05-07T00:00:00"/>
    <x v="1"/>
    <n v="657.01"/>
    <n v="1890.9049999999995"/>
  </r>
  <r>
    <s v="Midwest"/>
    <x v="1"/>
    <n v="66"/>
    <d v="2014-05-08T00:00:00"/>
    <d v="2014-05-14T00:00:00"/>
    <x v="1"/>
    <n v="673.27"/>
    <n v="1890.9049999999995"/>
  </r>
  <r>
    <s v="Midwest"/>
    <x v="1"/>
    <n v="67"/>
    <d v="2014-05-15T00:00:00"/>
    <d v="2014-05-21T00:00:00"/>
    <x v="1"/>
    <n v="836.57"/>
    <n v="1890.9049999999995"/>
  </r>
  <r>
    <s v="Midwest"/>
    <x v="1"/>
    <n v="68"/>
    <d v="2014-05-22T00:00:00"/>
    <d v="2014-05-28T00:00:00"/>
    <x v="1"/>
    <n v="696.03"/>
    <n v="1890.9049999999995"/>
  </r>
  <r>
    <s v="Midwest"/>
    <x v="2"/>
    <n v="49"/>
    <d v="2014-01-09T00:00:00"/>
    <d v="2014-01-15T00:00:00"/>
    <x v="0"/>
    <n v="1417.43"/>
    <n v="1401.4469999999999"/>
  </r>
  <r>
    <s v="Midwest"/>
    <x v="2"/>
    <n v="50"/>
    <d v="2014-01-16T00:00:00"/>
    <d v="2014-01-22T00:00:00"/>
    <x v="0"/>
    <n v="1517.39"/>
    <n v="1401.4469999999999"/>
  </r>
  <r>
    <s v="Midwest"/>
    <x v="2"/>
    <n v="51"/>
    <d v="2014-01-23T00:00:00"/>
    <d v="2014-01-29T00:00:00"/>
    <x v="0"/>
    <n v="951.95"/>
    <n v="1401.4469999999999"/>
  </r>
  <r>
    <s v="Midwest"/>
    <x v="2"/>
    <n v="52"/>
    <d v="2014-01-30T00:00:00"/>
    <d v="2014-02-05T00:00:00"/>
    <x v="0"/>
    <n v="1632.08"/>
    <n v="1401.4469999999999"/>
  </r>
  <r>
    <s v="Midwest"/>
    <x v="2"/>
    <n v="53"/>
    <d v="2014-02-06T00:00:00"/>
    <d v="2014-02-12T00:00:00"/>
    <x v="0"/>
    <n v="1135.9000000000001"/>
    <n v="1401.4469999999999"/>
  </r>
  <r>
    <s v="Midwest"/>
    <x v="2"/>
    <n v="54"/>
    <d v="2014-02-13T00:00:00"/>
    <d v="2014-02-19T00:00:00"/>
    <x v="0"/>
    <n v="1659.08"/>
    <n v="1401.4469999999999"/>
  </r>
  <r>
    <s v="Midwest"/>
    <x v="2"/>
    <n v="55"/>
    <d v="2014-02-20T00:00:00"/>
    <d v="2014-02-26T00:00:00"/>
    <x v="0"/>
    <n v="2957.73"/>
    <n v="1401.4469999999999"/>
  </r>
  <r>
    <s v="Midwest"/>
    <x v="2"/>
    <n v="56"/>
    <d v="2014-02-27T00:00:00"/>
    <d v="2014-03-05T00:00:00"/>
    <x v="0"/>
    <n v="802.25"/>
    <n v="1401.4469999999999"/>
  </r>
  <r>
    <s v="Midwest"/>
    <x v="2"/>
    <n v="57"/>
    <d v="2014-03-06T00:00:00"/>
    <d v="2014-03-12T00:00:00"/>
    <x v="0"/>
    <n v="1106.24"/>
    <n v="1401.4469999999999"/>
  </r>
  <r>
    <s v="Midwest"/>
    <x v="2"/>
    <n v="58"/>
    <d v="2014-03-13T00:00:00"/>
    <d v="2014-03-19T00:00:00"/>
    <x v="0"/>
    <n v="834.42"/>
    <n v="1401.4469999999999"/>
  </r>
  <r>
    <s v="Midwest"/>
    <x v="2"/>
    <n v="59"/>
    <d v="2014-03-20T00:00:00"/>
    <d v="2014-03-26T00:00:00"/>
    <x v="1"/>
    <n v="1454.1"/>
    <n v="1401.4469999999999"/>
  </r>
  <r>
    <s v="Midwest"/>
    <x v="2"/>
    <n v="60"/>
    <d v="2014-03-27T00:00:00"/>
    <d v="2014-04-02T00:00:00"/>
    <x v="1"/>
    <n v="574.12"/>
    <n v="1401.4469999999999"/>
  </r>
  <r>
    <s v="Midwest"/>
    <x v="2"/>
    <n v="61"/>
    <d v="2014-04-03T00:00:00"/>
    <d v="2014-04-09T00:00:00"/>
    <x v="1"/>
    <n v="3096.52"/>
    <n v="1401.4469999999999"/>
  </r>
  <r>
    <s v="Midwest"/>
    <x v="2"/>
    <n v="62"/>
    <d v="2014-04-10T00:00:00"/>
    <d v="2014-04-16T00:00:00"/>
    <x v="1"/>
    <n v="1161.3"/>
    <n v="1401.4469999999999"/>
  </r>
  <r>
    <s v="Midwest"/>
    <x v="2"/>
    <n v="63"/>
    <d v="2014-04-17T00:00:00"/>
    <d v="2014-04-23T00:00:00"/>
    <x v="1"/>
    <n v="2727.44"/>
    <n v="1401.4469999999999"/>
  </r>
  <r>
    <s v="Midwest"/>
    <x v="2"/>
    <n v="64"/>
    <d v="2014-04-24T00:00:00"/>
    <d v="2014-04-30T00:00:00"/>
    <x v="1"/>
    <n v="997.39"/>
    <n v="1401.4469999999999"/>
  </r>
  <r>
    <s v="Midwest"/>
    <x v="2"/>
    <n v="65"/>
    <d v="2014-05-01T00:00:00"/>
    <d v="2014-05-07T00:00:00"/>
    <x v="1"/>
    <n v="1834.91"/>
    <n v="1401.4469999999999"/>
  </r>
  <r>
    <s v="Midwest"/>
    <x v="2"/>
    <n v="66"/>
    <d v="2014-05-08T00:00:00"/>
    <d v="2014-05-14T00:00:00"/>
    <x v="1"/>
    <n v="1562.11"/>
    <n v="1401.4469999999999"/>
  </r>
  <r>
    <s v="Midwest"/>
    <x v="2"/>
    <n v="67"/>
    <d v="2014-05-15T00:00:00"/>
    <d v="2014-05-21T00:00:00"/>
    <x v="1"/>
    <n v="2431.94"/>
    <n v="1401.4469999999999"/>
  </r>
  <r>
    <s v="Midwest"/>
    <x v="2"/>
    <n v="68"/>
    <d v="2014-05-22T00:00:00"/>
    <d v="2014-05-28T00:00:00"/>
    <x v="1"/>
    <n v="976.39"/>
    <n v="1401.4469999999999"/>
  </r>
  <r>
    <s v="Midwest"/>
    <x v="3"/>
    <n v="49"/>
    <d v="2014-01-09T00:00:00"/>
    <d v="2014-01-15T00:00:00"/>
    <x v="0"/>
    <n v="1266.54"/>
    <n v="1155.4855555555557"/>
  </r>
  <r>
    <s v="Midwest"/>
    <x v="3"/>
    <n v="51"/>
    <d v="2014-01-23T00:00:00"/>
    <d v="2014-01-29T00:00:00"/>
    <x v="0"/>
    <n v="454.64"/>
    <n v="1155.4855555555557"/>
  </r>
  <r>
    <s v="Midwest"/>
    <x v="3"/>
    <n v="52"/>
    <d v="2014-01-30T00:00:00"/>
    <d v="2014-02-05T00:00:00"/>
    <x v="0"/>
    <n v="1626.49"/>
    <n v="1155.4855555555557"/>
  </r>
  <r>
    <s v="Midwest"/>
    <x v="3"/>
    <n v="53"/>
    <d v="2014-02-06T00:00:00"/>
    <d v="2014-02-12T00:00:00"/>
    <x v="0"/>
    <n v="1926.59"/>
    <n v="1155.4855555555557"/>
  </r>
  <r>
    <s v="Midwest"/>
    <x v="3"/>
    <n v="54"/>
    <d v="2014-02-13T00:00:00"/>
    <d v="2014-02-19T00:00:00"/>
    <x v="0"/>
    <n v="544.15"/>
    <n v="1155.4855555555557"/>
  </r>
  <r>
    <s v="Midwest"/>
    <x v="3"/>
    <n v="55"/>
    <d v="2014-02-20T00:00:00"/>
    <d v="2014-02-26T00:00:00"/>
    <x v="0"/>
    <n v="1915.17"/>
    <n v="1155.4855555555557"/>
  </r>
  <r>
    <s v="Midwest"/>
    <x v="3"/>
    <n v="56"/>
    <d v="2014-02-27T00:00:00"/>
    <d v="2014-03-05T00:00:00"/>
    <x v="0"/>
    <n v="959.12"/>
    <n v="1155.4855555555557"/>
  </r>
  <r>
    <s v="Midwest"/>
    <x v="3"/>
    <n v="57"/>
    <d v="2014-03-06T00:00:00"/>
    <d v="2014-03-12T00:00:00"/>
    <x v="0"/>
    <n v="763.42"/>
    <n v="1155.4855555555557"/>
  </r>
  <r>
    <s v="Midwest"/>
    <x v="3"/>
    <n v="58"/>
    <d v="2014-03-13T00:00:00"/>
    <d v="2014-03-19T00:00:00"/>
    <x v="0"/>
    <n v="943.25"/>
    <n v="1155.4855555555557"/>
  </r>
  <r>
    <s v="Midwest"/>
    <x v="3"/>
    <n v="59"/>
    <d v="2014-03-20T00:00:00"/>
    <d v="2014-03-26T00:00:00"/>
    <x v="1"/>
    <n v="1221.46"/>
    <n v="1155.4855555555557"/>
  </r>
  <r>
    <s v="Midwest"/>
    <x v="3"/>
    <n v="60"/>
    <d v="2014-03-27T00:00:00"/>
    <d v="2014-04-02T00:00:00"/>
    <x v="1"/>
    <n v="1700.89"/>
    <n v="1155.4855555555557"/>
  </r>
  <r>
    <s v="Midwest"/>
    <x v="3"/>
    <n v="61"/>
    <d v="2014-04-03T00:00:00"/>
    <d v="2014-04-09T00:00:00"/>
    <x v="1"/>
    <n v="560.49"/>
    <n v="1155.4855555555557"/>
  </r>
  <r>
    <s v="Midwest"/>
    <x v="3"/>
    <n v="62"/>
    <d v="2014-04-10T00:00:00"/>
    <d v="2014-04-16T00:00:00"/>
    <x v="1"/>
    <n v="635.09"/>
    <n v="1155.4855555555557"/>
  </r>
  <r>
    <s v="Midwest"/>
    <x v="3"/>
    <n v="64"/>
    <d v="2014-04-24T00:00:00"/>
    <d v="2014-04-30T00:00:00"/>
    <x v="1"/>
    <n v="576.57000000000005"/>
    <n v="1155.4855555555557"/>
  </r>
  <r>
    <s v="Midwest"/>
    <x v="3"/>
    <n v="66"/>
    <d v="2014-05-08T00:00:00"/>
    <d v="2014-05-14T00:00:00"/>
    <x v="1"/>
    <n v="1120.25"/>
    <n v="1155.4855555555557"/>
  </r>
  <r>
    <s v="Midwest"/>
    <x v="3"/>
    <n v="67"/>
    <d v="2014-05-15T00:00:00"/>
    <d v="2014-05-21T00:00:00"/>
    <x v="1"/>
    <n v="668.16"/>
    <n v="1155.4855555555557"/>
  </r>
  <r>
    <s v="Midwest"/>
    <x v="3"/>
    <n v="68"/>
    <d v="2014-05-22T00:00:00"/>
    <d v="2014-05-28T00:00:00"/>
    <x v="1"/>
    <n v="804.67"/>
    <n v="1155.4855555555557"/>
  </r>
  <r>
    <s v="Midwest"/>
    <x v="4"/>
    <n v="49"/>
    <d v="2014-01-09T00:00:00"/>
    <d v="2014-01-15T00:00:00"/>
    <x v="0"/>
    <n v="1000.1"/>
    <n v="2013.8359999999998"/>
  </r>
  <r>
    <s v="Midwest"/>
    <x v="4"/>
    <n v="50"/>
    <d v="2014-01-16T00:00:00"/>
    <d v="2014-01-22T00:00:00"/>
    <x v="0"/>
    <n v="2192.19"/>
    <n v="2013.8359999999998"/>
  </r>
  <r>
    <s v="Midwest"/>
    <x v="4"/>
    <n v="51"/>
    <d v="2014-01-23T00:00:00"/>
    <d v="2014-01-29T00:00:00"/>
    <x v="0"/>
    <n v="1134.17"/>
    <n v="2013.8359999999998"/>
  </r>
  <r>
    <s v="Midwest"/>
    <x v="4"/>
    <n v="52"/>
    <d v="2014-01-30T00:00:00"/>
    <d v="2014-02-05T00:00:00"/>
    <x v="0"/>
    <n v="1639.88"/>
    <n v="2013.8359999999998"/>
  </r>
  <r>
    <s v="Midwest"/>
    <x v="4"/>
    <n v="53"/>
    <d v="2014-02-06T00:00:00"/>
    <d v="2014-02-12T00:00:00"/>
    <x v="0"/>
    <n v="2432.6"/>
    <n v="2013.8359999999998"/>
  </r>
  <r>
    <s v="Midwest"/>
    <x v="4"/>
    <n v="54"/>
    <d v="2014-02-13T00:00:00"/>
    <d v="2014-02-19T00:00:00"/>
    <x v="0"/>
    <n v="2275.63"/>
    <n v="2013.8359999999998"/>
  </r>
  <r>
    <s v="Midwest"/>
    <x v="4"/>
    <n v="55"/>
    <d v="2014-02-20T00:00:00"/>
    <d v="2014-02-26T00:00:00"/>
    <x v="0"/>
    <n v="2361.5500000000002"/>
    <n v="2013.8359999999998"/>
  </r>
  <r>
    <s v="Midwest"/>
    <x v="4"/>
    <n v="56"/>
    <d v="2014-02-27T00:00:00"/>
    <d v="2014-03-05T00:00:00"/>
    <x v="0"/>
    <n v="2375.42"/>
    <n v="2013.8359999999998"/>
  </r>
  <r>
    <s v="Midwest"/>
    <x v="4"/>
    <n v="57"/>
    <d v="2014-03-06T00:00:00"/>
    <d v="2014-03-12T00:00:00"/>
    <x v="0"/>
    <n v="2434.86"/>
    <n v="2013.8359999999998"/>
  </r>
  <r>
    <s v="Midwest"/>
    <x v="4"/>
    <n v="58"/>
    <d v="2014-03-13T00:00:00"/>
    <d v="2014-03-19T00:00:00"/>
    <x v="0"/>
    <n v="2291.96"/>
    <n v="2013.8359999999998"/>
  </r>
  <r>
    <s v="Midwest"/>
    <x v="4"/>
    <n v="59"/>
    <d v="2014-03-20T00:00:00"/>
    <d v="2014-03-26T00:00:00"/>
    <x v="1"/>
    <n v="1813.92"/>
    <n v="2013.8359999999998"/>
  </r>
  <r>
    <s v="Midwest"/>
    <x v="4"/>
    <n v="60"/>
    <d v="2014-03-27T00:00:00"/>
    <d v="2014-04-02T00:00:00"/>
    <x v="1"/>
    <n v="1375.11"/>
    <n v="2013.8359999999998"/>
  </r>
  <r>
    <s v="Midwest"/>
    <x v="4"/>
    <n v="61"/>
    <d v="2014-04-03T00:00:00"/>
    <d v="2014-04-09T00:00:00"/>
    <x v="1"/>
    <n v="1711.26"/>
    <n v="2013.8359999999998"/>
  </r>
  <r>
    <s v="Midwest"/>
    <x v="4"/>
    <n v="62"/>
    <d v="2014-04-10T00:00:00"/>
    <d v="2014-04-16T00:00:00"/>
    <x v="1"/>
    <n v="2992.53"/>
    <n v="2013.8359999999998"/>
  </r>
  <r>
    <s v="Midwest"/>
    <x v="4"/>
    <n v="63"/>
    <d v="2014-04-17T00:00:00"/>
    <d v="2014-04-23T00:00:00"/>
    <x v="1"/>
    <n v="2593.09"/>
    <n v="2013.8359999999998"/>
  </r>
  <r>
    <s v="Midwest"/>
    <x v="4"/>
    <n v="64"/>
    <d v="2014-04-24T00:00:00"/>
    <d v="2014-04-30T00:00:00"/>
    <x v="1"/>
    <n v="1148.02"/>
    <n v="2013.8359999999998"/>
  </r>
  <r>
    <s v="Midwest"/>
    <x v="4"/>
    <n v="65"/>
    <d v="2014-05-01T00:00:00"/>
    <d v="2014-05-07T00:00:00"/>
    <x v="1"/>
    <n v="248.45"/>
    <n v="2013.8359999999998"/>
  </r>
  <r>
    <s v="Midwest"/>
    <x v="4"/>
    <n v="66"/>
    <d v="2014-05-08T00:00:00"/>
    <d v="2014-05-14T00:00:00"/>
    <x v="1"/>
    <n v="1074.92"/>
    <n v="2013.8359999999998"/>
  </r>
  <r>
    <s v="Midwest"/>
    <x v="4"/>
    <n v="67"/>
    <d v="2014-05-15T00:00:00"/>
    <d v="2014-05-21T00:00:00"/>
    <x v="1"/>
    <n v="1333.11"/>
    <n v="2013.8359999999998"/>
  </r>
  <r>
    <s v="Midwest"/>
    <x v="4"/>
    <n v="68"/>
    <d v="2014-05-22T00:00:00"/>
    <d v="2014-05-28T00:00:00"/>
    <x v="1"/>
    <n v="2066.0700000000002"/>
    <n v="2013.8359999999998"/>
  </r>
  <r>
    <s v="Midwest"/>
    <x v="5"/>
    <n v="49"/>
    <d v="2014-01-09T00:00:00"/>
    <d v="2014-01-15T00:00:00"/>
    <x v="0"/>
    <n v="2604.96"/>
    <n v="1763.3740000000003"/>
  </r>
  <r>
    <s v="Midwest"/>
    <x v="5"/>
    <n v="50"/>
    <d v="2014-01-16T00:00:00"/>
    <d v="2014-01-22T00:00:00"/>
    <x v="0"/>
    <n v="2426.3200000000002"/>
    <n v="1763.3740000000003"/>
  </r>
  <r>
    <s v="Midwest"/>
    <x v="5"/>
    <n v="51"/>
    <d v="2014-01-23T00:00:00"/>
    <d v="2014-01-29T00:00:00"/>
    <x v="0"/>
    <n v="1934.83"/>
    <n v="1763.3740000000003"/>
  </r>
  <r>
    <s v="Midwest"/>
    <x v="5"/>
    <n v="52"/>
    <d v="2014-01-30T00:00:00"/>
    <d v="2014-02-05T00:00:00"/>
    <x v="0"/>
    <n v="1721.64"/>
    <n v="1763.3740000000003"/>
  </r>
  <r>
    <s v="Midwest"/>
    <x v="5"/>
    <n v="53"/>
    <d v="2014-02-06T00:00:00"/>
    <d v="2014-02-12T00:00:00"/>
    <x v="0"/>
    <n v="3370.53"/>
    <n v="1763.3740000000003"/>
  </r>
  <r>
    <s v="Midwest"/>
    <x v="5"/>
    <n v="54"/>
    <d v="2014-02-13T00:00:00"/>
    <d v="2014-02-19T00:00:00"/>
    <x v="0"/>
    <n v="1695.35"/>
    <n v="1763.3740000000003"/>
  </r>
  <r>
    <s v="Midwest"/>
    <x v="5"/>
    <n v="55"/>
    <d v="2014-02-20T00:00:00"/>
    <d v="2014-02-26T00:00:00"/>
    <x v="0"/>
    <n v="1905.04"/>
    <n v="1763.3740000000003"/>
  </r>
  <r>
    <s v="Midwest"/>
    <x v="5"/>
    <n v="56"/>
    <d v="2014-02-27T00:00:00"/>
    <d v="2014-03-05T00:00:00"/>
    <x v="0"/>
    <n v="679.44"/>
    <n v="1763.3740000000003"/>
  </r>
  <r>
    <s v="Midwest"/>
    <x v="5"/>
    <n v="57"/>
    <d v="2014-03-06T00:00:00"/>
    <d v="2014-03-12T00:00:00"/>
    <x v="0"/>
    <n v="360.63"/>
    <n v="1763.3740000000003"/>
  </r>
  <r>
    <s v="Midwest"/>
    <x v="5"/>
    <n v="58"/>
    <d v="2014-03-13T00:00:00"/>
    <d v="2014-03-19T00:00:00"/>
    <x v="0"/>
    <n v="935"/>
    <n v="1763.3740000000003"/>
  </r>
  <r>
    <s v="Midwest"/>
    <x v="5"/>
    <n v="59"/>
    <d v="2014-03-20T00:00:00"/>
    <d v="2014-03-26T00:00:00"/>
    <x v="1"/>
    <n v="439.77"/>
    <n v="1763.3740000000003"/>
  </r>
  <r>
    <s v="Midwest"/>
    <x v="5"/>
    <n v="60"/>
    <d v="2014-03-27T00:00:00"/>
    <d v="2014-04-02T00:00:00"/>
    <x v="1"/>
    <n v="143.43"/>
    <n v="1763.3740000000003"/>
  </r>
  <r>
    <s v="Midwest"/>
    <x v="5"/>
    <n v="61"/>
    <d v="2014-04-03T00:00:00"/>
    <d v="2014-04-09T00:00:00"/>
    <x v="1"/>
    <n v="580.04"/>
    <n v="1763.3740000000003"/>
  </r>
  <r>
    <s v="Midwest"/>
    <x v="5"/>
    <n v="62"/>
    <d v="2014-04-10T00:00:00"/>
    <d v="2014-04-16T00:00:00"/>
    <x v="1"/>
    <n v="889.17"/>
    <n v="1763.3740000000003"/>
  </r>
  <r>
    <s v="Midwest"/>
    <x v="5"/>
    <n v="63"/>
    <d v="2014-04-17T00:00:00"/>
    <d v="2014-04-23T00:00:00"/>
    <x v="1"/>
    <n v="687.3"/>
    <n v="1763.3740000000003"/>
  </r>
  <r>
    <s v="Midwest"/>
    <x v="5"/>
    <n v="64"/>
    <d v="2014-04-24T00:00:00"/>
    <d v="2014-04-30T00:00:00"/>
    <x v="1"/>
    <n v="752.54"/>
    <n v="1763.3740000000003"/>
  </r>
  <r>
    <s v="Midwest"/>
    <x v="5"/>
    <n v="65"/>
    <d v="2014-05-01T00:00:00"/>
    <d v="2014-05-07T00:00:00"/>
    <x v="1"/>
    <n v="1112.51"/>
    <n v="1763.3740000000003"/>
  </r>
  <r>
    <s v="Midwest"/>
    <x v="5"/>
    <n v="66"/>
    <d v="2014-05-08T00:00:00"/>
    <d v="2014-05-14T00:00:00"/>
    <x v="1"/>
    <n v="142.33000000000001"/>
    <n v="1763.3740000000003"/>
  </r>
  <r>
    <s v="Midwest"/>
    <x v="5"/>
    <n v="67"/>
    <d v="2014-05-15T00:00:00"/>
    <d v="2014-05-21T00:00:00"/>
    <x v="1"/>
    <n v="1451"/>
    <n v="1763.3740000000003"/>
  </r>
  <r>
    <s v="Midwest"/>
    <x v="5"/>
    <n v="68"/>
    <d v="2014-05-22T00:00:00"/>
    <d v="2014-05-28T00:00:00"/>
    <x v="1"/>
    <n v="2549.27"/>
    <n v="1763.3740000000003"/>
  </r>
  <r>
    <s v="Midwest"/>
    <x v="6"/>
    <n v="49"/>
    <d v="2014-01-09T00:00:00"/>
    <d v="2014-01-15T00:00:00"/>
    <x v="0"/>
    <n v="1983.59"/>
    <n v="2428.7810000000004"/>
  </r>
  <r>
    <s v="Midwest"/>
    <x v="6"/>
    <n v="50"/>
    <d v="2014-01-16T00:00:00"/>
    <d v="2014-01-22T00:00:00"/>
    <x v="0"/>
    <n v="3488.86"/>
    <n v="2428.7810000000004"/>
  </r>
  <r>
    <s v="Midwest"/>
    <x v="6"/>
    <n v="51"/>
    <d v="2014-01-23T00:00:00"/>
    <d v="2014-01-29T00:00:00"/>
    <x v="0"/>
    <n v="2713.76"/>
    <n v="2428.7810000000004"/>
  </r>
  <r>
    <s v="Midwest"/>
    <x v="6"/>
    <n v="52"/>
    <d v="2014-01-30T00:00:00"/>
    <d v="2014-02-05T00:00:00"/>
    <x v="0"/>
    <n v="1056.8599999999999"/>
    <n v="2428.7810000000004"/>
  </r>
  <r>
    <s v="Midwest"/>
    <x v="6"/>
    <n v="53"/>
    <d v="2014-02-06T00:00:00"/>
    <d v="2014-02-12T00:00:00"/>
    <x v="0"/>
    <n v="2145.2800000000002"/>
    <n v="2428.7810000000004"/>
  </r>
  <r>
    <s v="Midwest"/>
    <x v="6"/>
    <n v="54"/>
    <d v="2014-02-13T00:00:00"/>
    <d v="2014-02-19T00:00:00"/>
    <x v="0"/>
    <n v="3267.94"/>
    <n v="2428.7810000000004"/>
  </r>
  <r>
    <s v="Midwest"/>
    <x v="6"/>
    <n v="55"/>
    <d v="2014-02-20T00:00:00"/>
    <d v="2014-02-26T00:00:00"/>
    <x v="0"/>
    <n v="2882.81"/>
    <n v="2428.7810000000004"/>
  </r>
  <r>
    <s v="Midwest"/>
    <x v="6"/>
    <n v="56"/>
    <d v="2014-02-27T00:00:00"/>
    <d v="2014-03-05T00:00:00"/>
    <x v="0"/>
    <n v="1463.04"/>
    <n v="2428.7810000000004"/>
  </r>
  <r>
    <s v="Midwest"/>
    <x v="6"/>
    <n v="57"/>
    <d v="2014-03-06T00:00:00"/>
    <d v="2014-03-12T00:00:00"/>
    <x v="0"/>
    <n v="2211.9699999999998"/>
    <n v="2428.7810000000004"/>
  </r>
  <r>
    <s v="Midwest"/>
    <x v="6"/>
    <n v="58"/>
    <d v="2014-03-13T00:00:00"/>
    <d v="2014-03-19T00:00:00"/>
    <x v="0"/>
    <n v="3073.7"/>
    <n v="2428.7810000000004"/>
  </r>
  <r>
    <s v="Midwest"/>
    <x v="6"/>
    <n v="59"/>
    <d v="2014-03-20T00:00:00"/>
    <d v="2014-03-26T00:00:00"/>
    <x v="1"/>
    <n v="2553.12"/>
    <n v="2428.7810000000004"/>
  </r>
  <r>
    <s v="Midwest"/>
    <x v="6"/>
    <n v="60"/>
    <d v="2014-03-27T00:00:00"/>
    <d v="2014-04-02T00:00:00"/>
    <x v="1"/>
    <n v="3119.93"/>
    <n v="2428.7810000000004"/>
  </r>
  <r>
    <s v="Midwest"/>
    <x v="6"/>
    <n v="61"/>
    <d v="2014-04-03T00:00:00"/>
    <d v="2014-04-09T00:00:00"/>
    <x v="1"/>
    <n v="1220.08"/>
    <n v="2428.7810000000004"/>
  </r>
  <r>
    <s v="Midwest"/>
    <x v="6"/>
    <n v="62"/>
    <d v="2014-04-10T00:00:00"/>
    <d v="2014-04-16T00:00:00"/>
    <x v="1"/>
    <n v="3342.96"/>
    <n v="2428.7810000000004"/>
  </r>
  <r>
    <s v="Midwest"/>
    <x v="6"/>
    <n v="63"/>
    <d v="2014-04-17T00:00:00"/>
    <d v="2014-04-23T00:00:00"/>
    <x v="1"/>
    <n v="1627.31"/>
    <n v="2428.7810000000004"/>
  </r>
  <r>
    <s v="Midwest"/>
    <x v="6"/>
    <n v="64"/>
    <d v="2014-04-24T00:00:00"/>
    <d v="2014-04-30T00:00:00"/>
    <x v="1"/>
    <n v="1555.45"/>
    <n v="2428.7810000000004"/>
  </r>
  <r>
    <s v="Midwest"/>
    <x v="6"/>
    <n v="65"/>
    <d v="2014-05-01T00:00:00"/>
    <d v="2014-05-07T00:00:00"/>
    <x v="1"/>
    <n v="1772.32"/>
    <n v="2428.7810000000004"/>
  </r>
  <r>
    <s v="Midwest"/>
    <x v="6"/>
    <n v="66"/>
    <d v="2014-05-08T00:00:00"/>
    <d v="2014-05-14T00:00:00"/>
    <x v="1"/>
    <n v="1199.82"/>
    <n v="2428.7810000000004"/>
  </r>
  <r>
    <s v="Midwest"/>
    <x v="6"/>
    <n v="67"/>
    <d v="2014-05-15T00:00:00"/>
    <d v="2014-05-21T00:00:00"/>
    <x v="1"/>
    <n v="2491.31"/>
    <n v="2428.7810000000004"/>
  </r>
  <r>
    <s v="Midwest"/>
    <x v="6"/>
    <n v="68"/>
    <d v="2014-05-22T00:00:00"/>
    <d v="2014-05-28T00:00:00"/>
    <x v="1"/>
    <n v="1677.01"/>
    <n v="2428.7810000000004"/>
  </r>
  <r>
    <s v="Midwest"/>
    <x v="7"/>
    <n v="49"/>
    <d v="2014-01-09T00:00:00"/>
    <d v="2014-01-15T00:00:00"/>
    <x v="0"/>
    <n v="2100.81"/>
    <n v="2349.018"/>
  </r>
  <r>
    <s v="Midwest"/>
    <x v="7"/>
    <n v="50"/>
    <d v="2014-01-16T00:00:00"/>
    <d v="2014-01-22T00:00:00"/>
    <x v="0"/>
    <n v="2138.66"/>
    <n v="2349.018"/>
  </r>
  <r>
    <s v="Midwest"/>
    <x v="7"/>
    <n v="51"/>
    <d v="2014-01-23T00:00:00"/>
    <d v="2014-01-29T00:00:00"/>
    <x v="0"/>
    <n v="1815.52"/>
    <n v="2349.018"/>
  </r>
  <r>
    <s v="Midwest"/>
    <x v="7"/>
    <n v="52"/>
    <d v="2014-01-30T00:00:00"/>
    <d v="2014-02-05T00:00:00"/>
    <x v="0"/>
    <n v="2885.51"/>
    <n v="2349.018"/>
  </r>
  <r>
    <s v="Midwest"/>
    <x v="7"/>
    <n v="53"/>
    <d v="2014-02-06T00:00:00"/>
    <d v="2014-02-12T00:00:00"/>
    <x v="0"/>
    <n v="3689.17"/>
    <n v="2349.018"/>
  </r>
  <r>
    <s v="Midwest"/>
    <x v="7"/>
    <n v="54"/>
    <d v="2014-02-13T00:00:00"/>
    <d v="2014-02-19T00:00:00"/>
    <x v="0"/>
    <n v="2204.06"/>
    <n v="2349.018"/>
  </r>
  <r>
    <s v="Midwest"/>
    <x v="7"/>
    <n v="55"/>
    <d v="2014-02-20T00:00:00"/>
    <d v="2014-02-26T00:00:00"/>
    <x v="0"/>
    <n v="1213.3499999999999"/>
    <n v="2349.018"/>
  </r>
  <r>
    <s v="Midwest"/>
    <x v="7"/>
    <n v="56"/>
    <d v="2014-02-27T00:00:00"/>
    <d v="2014-03-05T00:00:00"/>
    <x v="0"/>
    <n v="1898.58"/>
    <n v="2349.018"/>
  </r>
  <r>
    <s v="Midwest"/>
    <x v="7"/>
    <n v="57"/>
    <d v="2014-03-06T00:00:00"/>
    <d v="2014-03-12T00:00:00"/>
    <x v="0"/>
    <n v="4027.92"/>
    <n v="2349.018"/>
  </r>
  <r>
    <s v="Midwest"/>
    <x v="7"/>
    <n v="58"/>
    <d v="2014-03-13T00:00:00"/>
    <d v="2014-03-19T00:00:00"/>
    <x v="0"/>
    <n v="1516.6"/>
    <n v="2349.018"/>
  </r>
  <r>
    <s v="Midwest"/>
    <x v="7"/>
    <n v="59"/>
    <d v="2014-03-20T00:00:00"/>
    <d v="2014-03-26T00:00:00"/>
    <x v="1"/>
    <n v="3228.05"/>
    <n v="2349.018"/>
  </r>
  <r>
    <s v="Midwest"/>
    <x v="7"/>
    <n v="60"/>
    <d v="2014-03-27T00:00:00"/>
    <d v="2014-04-02T00:00:00"/>
    <x v="1"/>
    <n v="1232.92"/>
    <n v="2349.018"/>
  </r>
  <r>
    <s v="Midwest"/>
    <x v="7"/>
    <n v="61"/>
    <d v="2014-04-03T00:00:00"/>
    <d v="2014-04-09T00:00:00"/>
    <x v="1"/>
    <n v="918.78"/>
    <n v="2349.018"/>
  </r>
  <r>
    <s v="Midwest"/>
    <x v="7"/>
    <n v="62"/>
    <d v="2014-04-10T00:00:00"/>
    <d v="2014-04-16T00:00:00"/>
    <x v="1"/>
    <n v="980.94"/>
    <n v="2349.018"/>
  </r>
  <r>
    <s v="Midwest"/>
    <x v="7"/>
    <n v="63"/>
    <d v="2014-04-17T00:00:00"/>
    <d v="2014-04-23T00:00:00"/>
    <x v="1"/>
    <n v="1304.73"/>
    <n v="2349.018"/>
  </r>
  <r>
    <s v="Midwest"/>
    <x v="7"/>
    <n v="65"/>
    <d v="2014-05-01T00:00:00"/>
    <d v="2014-05-07T00:00:00"/>
    <x v="1"/>
    <n v="2186.8000000000002"/>
    <n v="2349.018"/>
  </r>
  <r>
    <s v="Midwest"/>
    <x v="7"/>
    <n v="66"/>
    <d v="2014-05-08T00:00:00"/>
    <d v="2014-05-14T00:00:00"/>
    <x v="1"/>
    <n v="3598.75"/>
    <n v="2349.018"/>
  </r>
  <r>
    <s v="Midwest"/>
    <x v="7"/>
    <n v="67"/>
    <d v="2014-05-15T00:00:00"/>
    <d v="2014-05-21T00:00:00"/>
    <x v="1"/>
    <n v="4800.32"/>
    <n v="2349.018"/>
  </r>
  <r>
    <s v="Midwest"/>
    <x v="7"/>
    <n v="68"/>
    <d v="2014-05-22T00:00:00"/>
    <d v="2014-05-28T00:00:00"/>
    <x v="1"/>
    <n v="2207.3000000000002"/>
    <n v="2349.018"/>
  </r>
  <r>
    <s v="West"/>
    <x v="8"/>
    <n v="49"/>
    <d v="2014-01-09T00:00:00"/>
    <d v="2014-01-15T00:00:00"/>
    <x v="0"/>
    <n v="3960.32"/>
    <n v="2768.5739999999996"/>
  </r>
  <r>
    <s v="West"/>
    <x v="8"/>
    <n v="50"/>
    <d v="2014-01-16T00:00:00"/>
    <d v="2014-01-22T00:00:00"/>
    <x v="0"/>
    <n v="2226.33"/>
    <n v="2768.5739999999996"/>
  </r>
  <r>
    <s v="West"/>
    <x v="8"/>
    <n v="51"/>
    <d v="2014-01-23T00:00:00"/>
    <d v="2014-01-29T00:00:00"/>
    <x v="0"/>
    <n v="1492.2"/>
    <n v="2768.5739999999996"/>
  </r>
  <r>
    <s v="West"/>
    <x v="8"/>
    <n v="52"/>
    <d v="2014-01-30T00:00:00"/>
    <d v="2014-02-05T00:00:00"/>
    <x v="0"/>
    <n v="2598.16"/>
    <n v="2768.5739999999996"/>
  </r>
  <r>
    <s v="West"/>
    <x v="8"/>
    <n v="53"/>
    <d v="2014-02-06T00:00:00"/>
    <d v="2014-02-12T00:00:00"/>
    <x v="0"/>
    <n v="3322.86"/>
    <n v="2768.5739999999996"/>
  </r>
  <r>
    <s v="West"/>
    <x v="8"/>
    <n v="54"/>
    <d v="2014-02-13T00:00:00"/>
    <d v="2014-02-19T00:00:00"/>
    <x v="0"/>
    <n v="3334.3"/>
    <n v="2768.5739999999996"/>
  </r>
  <r>
    <s v="West"/>
    <x v="8"/>
    <n v="55"/>
    <d v="2014-02-20T00:00:00"/>
    <d v="2014-02-26T00:00:00"/>
    <x v="0"/>
    <n v="1013.16"/>
    <n v="2768.5739999999996"/>
  </r>
  <r>
    <s v="West"/>
    <x v="8"/>
    <n v="56"/>
    <d v="2014-02-27T00:00:00"/>
    <d v="2014-03-05T00:00:00"/>
    <x v="0"/>
    <n v="2814.3"/>
    <n v="2768.5739999999996"/>
  </r>
  <r>
    <s v="West"/>
    <x v="8"/>
    <n v="57"/>
    <d v="2014-03-06T00:00:00"/>
    <d v="2014-03-12T00:00:00"/>
    <x v="0"/>
    <n v="4640.7299999999996"/>
    <n v="2768.5739999999996"/>
  </r>
  <r>
    <s v="West"/>
    <x v="8"/>
    <n v="58"/>
    <d v="2014-03-13T00:00:00"/>
    <d v="2014-03-19T00:00:00"/>
    <x v="0"/>
    <n v="2283.38"/>
    <n v="2768.5739999999996"/>
  </r>
  <r>
    <s v="West"/>
    <x v="8"/>
    <n v="59"/>
    <d v="2014-03-20T00:00:00"/>
    <d v="2014-03-26T00:00:00"/>
    <x v="1"/>
    <n v="2401.1999999999998"/>
    <n v="2768.5739999999996"/>
  </r>
  <r>
    <s v="West"/>
    <x v="8"/>
    <n v="60"/>
    <d v="2014-03-27T00:00:00"/>
    <d v="2014-04-02T00:00:00"/>
    <x v="1"/>
    <n v="1252.5"/>
    <n v="2768.5739999999996"/>
  </r>
  <r>
    <s v="West"/>
    <x v="8"/>
    <n v="61"/>
    <d v="2014-04-03T00:00:00"/>
    <d v="2014-04-09T00:00:00"/>
    <x v="1"/>
    <n v="3488.19"/>
    <n v="2768.5739999999996"/>
  </r>
  <r>
    <s v="West"/>
    <x v="8"/>
    <n v="62"/>
    <d v="2014-04-10T00:00:00"/>
    <d v="2014-04-16T00:00:00"/>
    <x v="1"/>
    <n v="2131.0700000000002"/>
    <n v="2768.5739999999996"/>
  </r>
  <r>
    <s v="West"/>
    <x v="8"/>
    <n v="63"/>
    <d v="2014-04-17T00:00:00"/>
    <d v="2014-04-23T00:00:00"/>
    <x v="1"/>
    <n v="3541.49"/>
    <n v="2768.5739999999996"/>
  </r>
  <r>
    <s v="West"/>
    <x v="8"/>
    <n v="64"/>
    <d v="2014-04-24T00:00:00"/>
    <d v="2014-04-30T00:00:00"/>
    <x v="1"/>
    <n v="5824.38"/>
    <n v="2768.5739999999996"/>
  </r>
  <r>
    <s v="West"/>
    <x v="8"/>
    <n v="65"/>
    <d v="2014-05-01T00:00:00"/>
    <d v="2014-05-07T00:00:00"/>
    <x v="1"/>
    <n v="1746.51"/>
    <n v="2768.5739999999996"/>
  </r>
  <r>
    <s v="West"/>
    <x v="8"/>
    <n v="66"/>
    <d v="2014-05-08T00:00:00"/>
    <d v="2014-05-14T00:00:00"/>
    <x v="1"/>
    <n v="1276.6199999999999"/>
    <n v="2768.5739999999996"/>
  </r>
  <r>
    <s v="West"/>
    <x v="8"/>
    <n v="67"/>
    <d v="2014-05-15T00:00:00"/>
    <d v="2014-05-21T00:00:00"/>
    <x v="1"/>
    <n v="1309.6199999999999"/>
    <n v="2768.5739999999996"/>
  </r>
  <r>
    <s v="West"/>
    <x v="8"/>
    <n v="68"/>
    <d v="2014-05-22T00:00:00"/>
    <d v="2014-05-28T00:00:00"/>
    <x v="1"/>
    <n v="2476.96"/>
    <n v="2768.5739999999996"/>
  </r>
  <r>
    <s v="Midwest"/>
    <x v="9"/>
    <n v="49"/>
    <d v="2014-01-09T00:00:00"/>
    <d v="2014-01-15T00:00:00"/>
    <x v="0"/>
    <n v="108.89"/>
    <n v="1997.3169999999998"/>
  </r>
  <r>
    <s v="Midwest"/>
    <x v="9"/>
    <n v="50"/>
    <d v="2014-01-16T00:00:00"/>
    <d v="2014-01-22T00:00:00"/>
    <x v="0"/>
    <n v="1945.95"/>
    <n v="1997.3169999999998"/>
  </r>
  <r>
    <s v="Midwest"/>
    <x v="9"/>
    <n v="51"/>
    <d v="2014-01-23T00:00:00"/>
    <d v="2014-01-29T00:00:00"/>
    <x v="0"/>
    <n v="1861.52"/>
    <n v="1997.3169999999998"/>
  </r>
  <r>
    <s v="Midwest"/>
    <x v="9"/>
    <n v="52"/>
    <d v="2014-01-30T00:00:00"/>
    <d v="2014-02-05T00:00:00"/>
    <x v="0"/>
    <n v="2823.45"/>
    <n v="1997.3169999999998"/>
  </r>
  <r>
    <s v="Midwest"/>
    <x v="9"/>
    <n v="53"/>
    <d v="2014-02-06T00:00:00"/>
    <d v="2014-02-12T00:00:00"/>
    <x v="0"/>
    <n v="2251.34"/>
    <n v="1997.3169999999998"/>
  </r>
  <r>
    <s v="Midwest"/>
    <x v="9"/>
    <n v="54"/>
    <d v="2014-02-13T00:00:00"/>
    <d v="2014-02-19T00:00:00"/>
    <x v="0"/>
    <n v="2459.38"/>
    <n v="1997.3169999999998"/>
  </r>
  <r>
    <s v="Midwest"/>
    <x v="9"/>
    <n v="55"/>
    <d v="2014-02-20T00:00:00"/>
    <d v="2014-02-26T00:00:00"/>
    <x v="0"/>
    <n v="2215.5300000000002"/>
    <n v="1997.3169999999998"/>
  </r>
  <r>
    <s v="Midwest"/>
    <x v="9"/>
    <n v="56"/>
    <d v="2014-02-27T00:00:00"/>
    <d v="2014-03-05T00:00:00"/>
    <x v="0"/>
    <n v="2540.48"/>
    <n v="1997.3169999999998"/>
  </r>
  <r>
    <s v="Midwest"/>
    <x v="9"/>
    <n v="57"/>
    <d v="2014-03-06T00:00:00"/>
    <d v="2014-03-12T00:00:00"/>
    <x v="0"/>
    <n v="1899.72"/>
    <n v="1997.3169999999998"/>
  </r>
  <r>
    <s v="Midwest"/>
    <x v="9"/>
    <n v="58"/>
    <d v="2014-03-13T00:00:00"/>
    <d v="2014-03-19T00:00:00"/>
    <x v="0"/>
    <n v="1866.91"/>
    <n v="1997.3169999999998"/>
  </r>
  <r>
    <s v="Midwest"/>
    <x v="9"/>
    <n v="59"/>
    <d v="2014-03-20T00:00:00"/>
    <d v="2014-03-26T00:00:00"/>
    <x v="1"/>
    <n v="2993.61"/>
    <n v="1997.3169999999998"/>
  </r>
  <r>
    <s v="Midwest"/>
    <x v="9"/>
    <n v="60"/>
    <d v="2014-03-27T00:00:00"/>
    <d v="2014-04-02T00:00:00"/>
    <x v="1"/>
    <n v="1663.5"/>
    <n v="1997.3169999999998"/>
  </r>
  <r>
    <s v="Midwest"/>
    <x v="9"/>
    <n v="61"/>
    <d v="2014-04-03T00:00:00"/>
    <d v="2014-04-09T00:00:00"/>
    <x v="1"/>
    <n v="1525.07"/>
    <n v="1997.3169999999998"/>
  </r>
  <r>
    <s v="Midwest"/>
    <x v="9"/>
    <n v="62"/>
    <d v="2014-04-10T00:00:00"/>
    <d v="2014-04-16T00:00:00"/>
    <x v="1"/>
    <n v="3580.05"/>
    <n v="1997.3169999999998"/>
  </r>
  <r>
    <s v="Midwest"/>
    <x v="9"/>
    <n v="63"/>
    <d v="2014-04-17T00:00:00"/>
    <d v="2014-04-23T00:00:00"/>
    <x v="1"/>
    <n v="1453.65"/>
    <n v="1997.3169999999998"/>
  </r>
  <r>
    <s v="Midwest"/>
    <x v="9"/>
    <n v="64"/>
    <d v="2014-04-24T00:00:00"/>
    <d v="2014-04-30T00:00:00"/>
    <x v="1"/>
    <n v="660.26"/>
    <n v="1997.3169999999998"/>
  </r>
  <r>
    <s v="Midwest"/>
    <x v="9"/>
    <n v="65"/>
    <d v="2014-05-01T00:00:00"/>
    <d v="2014-05-07T00:00:00"/>
    <x v="1"/>
    <n v="2483.23"/>
    <n v="1997.3169999999998"/>
  </r>
  <r>
    <s v="Midwest"/>
    <x v="9"/>
    <n v="66"/>
    <d v="2014-05-08T00:00:00"/>
    <d v="2014-05-14T00:00:00"/>
    <x v="1"/>
    <n v="1241.55"/>
    <n v="1997.3169999999998"/>
  </r>
  <r>
    <s v="Midwest"/>
    <x v="9"/>
    <n v="67"/>
    <d v="2014-05-15T00:00:00"/>
    <d v="2014-05-21T00:00:00"/>
    <x v="1"/>
    <n v="763.16"/>
    <n v="1997.3169999999998"/>
  </r>
  <r>
    <s v="Midwest"/>
    <x v="9"/>
    <n v="68"/>
    <d v="2014-05-22T00:00:00"/>
    <d v="2014-05-28T00:00:00"/>
    <x v="1"/>
    <n v="1297.2"/>
    <n v="1997.3169999999998"/>
  </r>
  <r>
    <s v="Midwest"/>
    <x v="10"/>
    <n v="49"/>
    <d v="2014-01-09T00:00:00"/>
    <d v="2014-01-15T00:00:00"/>
    <x v="0"/>
    <n v="2491.3200000000002"/>
    <n v="2244.46"/>
  </r>
  <r>
    <s v="Midwest"/>
    <x v="10"/>
    <n v="50"/>
    <d v="2014-01-16T00:00:00"/>
    <d v="2014-01-22T00:00:00"/>
    <x v="0"/>
    <n v="1771.39"/>
    <n v="2244.46"/>
  </r>
  <r>
    <s v="Midwest"/>
    <x v="10"/>
    <n v="51"/>
    <d v="2014-01-23T00:00:00"/>
    <d v="2014-01-29T00:00:00"/>
    <x v="0"/>
    <n v="676.59"/>
    <n v="2244.46"/>
  </r>
  <r>
    <s v="Midwest"/>
    <x v="10"/>
    <n v="52"/>
    <d v="2014-01-30T00:00:00"/>
    <d v="2014-02-05T00:00:00"/>
    <x v="0"/>
    <n v="1877.99"/>
    <n v="2244.46"/>
  </r>
  <r>
    <s v="Midwest"/>
    <x v="10"/>
    <n v="53"/>
    <d v="2014-02-06T00:00:00"/>
    <d v="2014-02-12T00:00:00"/>
    <x v="0"/>
    <n v="2902.19"/>
    <n v="2244.46"/>
  </r>
  <r>
    <s v="Midwest"/>
    <x v="10"/>
    <n v="54"/>
    <d v="2014-02-13T00:00:00"/>
    <d v="2014-02-19T00:00:00"/>
    <x v="0"/>
    <n v="2383.52"/>
    <n v="2244.46"/>
  </r>
  <r>
    <s v="Midwest"/>
    <x v="10"/>
    <n v="55"/>
    <d v="2014-02-20T00:00:00"/>
    <d v="2014-02-26T00:00:00"/>
    <x v="0"/>
    <n v="1979.99"/>
    <n v="2244.46"/>
  </r>
  <r>
    <s v="Midwest"/>
    <x v="10"/>
    <n v="56"/>
    <d v="2014-02-27T00:00:00"/>
    <d v="2014-03-05T00:00:00"/>
    <x v="0"/>
    <n v="3584.96"/>
    <n v="2244.46"/>
  </r>
  <r>
    <s v="Midwest"/>
    <x v="10"/>
    <n v="57"/>
    <d v="2014-03-06T00:00:00"/>
    <d v="2014-03-12T00:00:00"/>
    <x v="0"/>
    <n v="2325.14"/>
    <n v="2244.46"/>
  </r>
  <r>
    <s v="Midwest"/>
    <x v="10"/>
    <n v="58"/>
    <d v="2014-03-13T00:00:00"/>
    <d v="2014-03-19T00:00:00"/>
    <x v="0"/>
    <n v="2451.5100000000002"/>
    <n v="2244.46"/>
  </r>
  <r>
    <s v="Midwest"/>
    <x v="10"/>
    <n v="59"/>
    <d v="2014-03-20T00:00:00"/>
    <d v="2014-03-26T00:00:00"/>
    <x v="1"/>
    <n v="1454.74"/>
    <n v="2244.46"/>
  </r>
  <r>
    <s v="Midwest"/>
    <x v="10"/>
    <n v="60"/>
    <d v="2014-03-27T00:00:00"/>
    <d v="2014-04-02T00:00:00"/>
    <x v="1"/>
    <n v="169.38"/>
    <n v="2244.46"/>
  </r>
  <r>
    <s v="Midwest"/>
    <x v="10"/>
    <n v="61"/>
    <d v="2014-04-03T00:00:00"/>
    <d v="2014-04-09T00:00:00"/>
    <x v="1"/>
    <n v="788.42"/>
    <n v="2244.46"/>
  </r>
  <r>
    <s v="Midwest"/>
    <x v="10"/>
    <n v="62"/>
    <d v="2014-04-10T00:00:00"/>
    <d v="2014-04-16T00:00:00"/>
    <x v="1"/>
    <n v="2570.1799999999998"/>
    <n v="2244.46"/>
  </r>
  <r>
    <s v="Midwest"/>
    <x v="10"/>
    <n v="63"/>
    <d v="2014-04-17T00:00:00"/>
    <d v="2014-04-23T00:00:00"/>
    <x v="1"/>
    <n v="739.23"/>
    <n v="2244.46"/>
  </r>
  <r>
    <s v="Midwest"/>
    <x v="10"/>
    <n v="64"/>
    <d v="2014-04-24T00:00:00"/>
    <d v="2014-04-30T00:00:00"/>
    <x v="1"/>
    <n v="2115.5500000000002"/>
    <n v="2244.46"/>
  </r>
  <r>
    <s v="Midwest"/>
    <x v="10"/>
    <n v="65"/>
    <d v="2014-05-01T00:00:00"/>
    <d v="2014-05-07T00:00:00"/>
    <x v="1"/>
    <n v="2475.63"/>
    <n v="2244.46"/>
  </r>
  <r>
    <s v="Midwest"/>
    <x v="10"/>
    <n v="66"/>
    <d v="2014-05-08T00:00:00"/>
    <d v="2014-05-14T00:00:00"/>
    <x v="1"/>
    <n v="2170.02"/>
    <n v="2244.46"/>
  </r>
  <r>
    <s v="Midwest"/>
    <x v="10"/>
    <n v="67"/>
    <d v="2014-05-15T00:00:00"/>
    <d v="2014-05-21T00:00:00"/>
    <x v="1"/>
    <n v="2038.83"/>
    <n v="2244.46"/>
  </r>
  <r>
    <s v="Midwest"/>
    <x v="10"/>
    <n v="68"/>
    <d v="2014-05-22T00:00:00"/>
    <d v="2014-05-28T00:00:00"/>
    <x v="1"/>
    <n v="754.31"/>
    <n v="2244.46"/>
  </r>
  <r>
    <s v="Midwest"/>
    <x v="11"/>
    <n v="49"/>
    <d v="2014-01-09T00:00:00"/>
    <d v="2014-01-15T00:00:00"/>
    <x v="0"/>
    <n v="816.55"/>
    <n v="1642.2239999999997"/>
  </r>
  <r>
    <s v="Midwest"/>
    <x v="11"/>
    <n v="50"/>
    <d v="2014-01-16T00:00:00"/>
    <d v="2014-01-22T00:00:00"/>
    <x v="0"/>
    <n v="3195.6"/>
    <n v="1642.2239999999997"/>
  </r>
  <r>
    <s v="Midwest"/>
    <x v="11"/>
    <n v="51"/>
    <d v="2014-01-23T00:00:00"/>
    <d v="2014-01-29T00:00:00"/>
    <x v="0"/>
    <n v="863.77"/>
    <n v="1642.2239999999997"/>
  </r>
  <r>
    <s v="Midwest"/>
    <x v="11"/>
    <n v="52"/>
    <d v="2014-01-30T00:00:00"/>
    <d v="2014-02-05T00:00:00"/>
    <x v="0"/>
    <n v="1211.0899999999999"/>
    <n v="1642.2239999999997"/>
  </r>
  <r>
    <s v="Midwest"/>
    <x v="11"/>
    <n v="53"/>
    <d v="2014-02-06T00:00:00"/>
    <d v="2014-02-12T00:00:00"/>
    <x v="0"/>
    <n v="243.07"/>
    <n v="1642.2239999999997"/>
  </r>
  <r>
    <s v="Midwest"/>
    <x v="11"/>
    <n v="54"/>
    <d v="2014-02-13T00:00:00"/>
    <d v="2014-02-19T00:00:00"/>
    <x v="0"/>
    <n v="1739.13"/>
    <n v="1642.2239999999997"/>
  </r>
  <r>
    <s v="Midwest"/>
    <x v="11"/>
    <n v="55"/>
    <d v="2014-02-20T00:00:00"/>
    <d v="2014-02-26T00:00:00"/>
    <x v="0"/>
    <n v="2204.35"/>
    <n v="1642.2239999999997"/>
  </r>
  <r>
    <s v="Midwest"/>
    <x v="11"/>
    <n v="56"/>
    <d v="2014-02-27T00:00:00"/>
    <d v="2014-03-05T00:00:00"/>
    <x v="0"/>
    <n v="2369.85"/>
    <n v="1642.2239999999997"/>
  </r>
  <r>
    <s v="Midwest"/>
    <x v="11"/>
    <n v="57"/>
    <d v="2014-03-06T00:00:00"/>
    <d v="2014-03-12T00:00:00"/>
    <x v="0"/>
    <n v="1591.05"/>
    <n v="1642.2239999999997"/>
  </r>
  <r>
    <s v="Midwest"/>
    <x v="11"/>
    <n v="58"/>
    <d v="2014-03-13T00:00:00"/>
    <d v="2014-03-19T00:00:00"/>
    <x v="0"/>
    <n v="2187.7800000000002"/>
    <n v="1642.2239999999997"/>
  </r>
  <r>
    <s v="Midwest"/>
    <x v="11"/>
    <n v="59"/>
    <d v="2014-03-20T00:00:00"/>
    <d v="2014-03-26T00:00:00"/>
    <x v="1"/>
    <n v="2559.66"/>
    <n v="1642.2239999999997"/>
  </r>
  <r>
    <s v="Midwest"/>
    <x v="11"/>
    <n v="60"/>
    <d v="2014-03-27T00:00:00"/>
    <d v="2014-04-02T00:00:00"/>
    <x v="1"/>
    <n v="1577.11"/>
    <n v="1642.2239999999997"/>
  </r>
  <r>
    <s v="Midwest"/>
    <x v="11"/>
    <n v="61"/>
    <d v="2014-04-03T00:00:00"/>
    <d v="2014-04-09T00:00:00"/>
    <x v="1"/>
    <n v="1320.63"/>
    <n v="1642.2239999999997"/>
  </r>
  <r>
    <s v="Midwest"/>
    <x v="11"/>
    <n v="62"/>
    <d v="2014-04-10T00:00:00"/>
    <d v="2014-04-16T00:00:00"/>
    <x v="1"/>
    <n v="3180.3"/>
    <n v="1642.2239999999997"/>
  </r>
  <r>
    <s v="Midwest"/>
    <x v="11"/>
    <n v="63"/>
    <d v="2014-04-17T00:00:00"/>
    <d v="2014-04-23T00:00:00"/>
    <x v="1"/>
    <n v="1520.79"/>
    <n v="1642.2239999999997"/>
  </r>
  <r>
    <s v="Midwest"/>
    <x v="11"/>
    <n v="64"/>
    <d v="2014-04-24T00:00:00"/>
    <d v="2014-04-30T00:00:00"/>
    <x v="1"/>
    <n v="1959.87"/>
    <n v="1642.2239999999997"/>
  </r>
  <r>
    <s v="Midwest"/>
    <x v="11"/>
    <n v="65"/>
    <d v="2014-05-01T00:00:00"/>
    <d v="2014-05-07T00:00:00"/>
    <x v="1"/>
    <n v="1561.28"/>
    <n v="1642.2239999999997"/>
  </r>
  <r>
    <s v="Midwest"/>
    <x v="11"/>
    <n v="66"/>
    <d v="2014-05-08T00:00:00"/>
    <d v="2014-05-14T00:00:00"/>
    <x v="1"/>
    <n v="1165.97"/>
    <n v="1642.2239999999997"/>
  </r>
  <r>
    <s v="Midwest"/>
    <x v="11"/>
    <n v="67"/>
    <d v="2014-05-15T00:00:00"/>
    <d v="2014-05-21T00:00:00"/>
    <x v="1"/>
    <n v="2203.1"/>
    <n v="1642.2239999999997"/>
  </r>
  <r>
    <s v="Midwest"/>
    <x v="11"/>
    <n v="68"/>
    <d v="2014-05-22T00:00:00"/>
    <d v="2014-05-28T00:00:00"/>
    <x v="1"/>
    <n v="1287.44"/>
    <n v="1642.2239999999997"/>
  </r>
  <r>
    <s v="West"/>
    <x v="12"/>
    <n v="49"/>
    <d v="2014-01-09T00:00:00"/>
    <d v="2014-01-15T00:00:00"/>
    <x v="0"/>
    <n v="2342.9499999999998"/>
    <n v="1790.078"/>
  </r>
  <r>
    <s v="West"/>
    <x v="12"/>
    <n v="50"/>
    <d v="2014-01-16T00:00:00"/>
    <d v="2014-01-22T00:00:00"/>
    <x v="0"/>
    <n v="1762.08"/>
    <n v="1790.078"/>
  </r>
  <r>
    <s v="West"/>
    <x v="12"/>
    <n v="51"/>
    <d v="2014-01-23T00:00:00"/>
    <d v="2014-01-29T00:00:00"/>
    <x v="0"/>
    <n v="1175.43"/>
    <n v="1790.078"/>
  </r>
  <r>
    <s v="West"/>
    <x v="12"/>
    <n v="52"/>
    <d v="2014-01-30T00:00:00"/>
    <d v="2014-02-05T00:00:00"/>
    <x v="0"/>
    <n v="2008.45"/>
    <n v="1790.078"/>
  </r>
  <r>
    <s v="West"/>
    <x v="12"/>
    <n v="53"/>
    <d v="2014-02-06T00:00:00"/>
    <d v="2014-02-12T00:00:00"/>
    <x v="0"/>
    <n v="3397.06"/>
    <n v="1790.078"/>
  </r>
  <r>
    <s v="West"/>
    <x v="12"/>
    <n v="54"/>
    <d v="2014-02-13T00:00:00"/>
    <d v="2014-02-19T00:00:00"/>
    <x v="0"/>
    <n v="444.75"/>
    <n v="1790.078"/>
  </r>
  <r>
    <s v="West"/>
    <x v="12"/>
    <n v="55"/>
    <d v="2014-02-20T00:00:00"/>
    <d v="2014-02-26T00:00:00"/>
    <x v="0"/>
    <n v="1069.9000000000001"/>
    <n v="1790.078"/>
  </r>
  <r>
    <s v="West"/>
    <x v="12"/>
    <n v="56"/>
    <d v="2014-02-27T00:00:00"/>
    <d v="2014-03-05T00:00:00"/>
    <x v="0"/>
    <n v="1362.7"/>
    <n v="1790.078"/>
  </r>
  <r>
    <s v="West"/>
    <x v="12"/>
    <n v="57"/>
    <d v="2014-03-06T00:00:00"/>
    <d v="2014-03-12T00:00:00"/>
    <x v="0"/>
    <n v="2243.63"/>
    <n v="1790.078"/>
  </r>
  <r>
    <s v="West"/>
    <x v="12"/>
    <n v="58"/>
    <d v="2014-03-13T00:00:00"/>
    <d v="2014-03-19T00:00:00"/>
    <x v="0"/>
    <n v="2093.83"/>
    <n v="1790.078"/>
  </r>
  <r>
    <s v="West"/>
    <x v="12"/>
    <n v="59"/>
    <d v="2014-03-20T00:00:00"/>
    <d v="2014-03-26T00:00:00"/>
    <x v="1"/>
    <n v="2714.97"/>
    <n v="1790.078"/>
  </r>
  <r>
    <s v="West"/>
    <x v="12"/>
    <n v="60"/>
    <d v="2014-03-27T00:00:00"/>
    <d v="2014-04-02T00:00:00"/>
    <x v="1"/>
    <n v="3465.8"/>
    <n v="1790.078"/>
  </r>
  <r>
    <s v="West"/>
    <x v="12"/>
    <n v="61"/>
    <d v="2014-04-03T00:00:00"/>
    <d v="2014-04-09T00:00:00"/>
    <x v="1"/>
    <n v="677.44"/>
    <n v="1790.078"/>
  </r>
  <r>
    <s v="West"/>
    <x v="12"/>
    <n v="62"/>
    <d v="2014-04-10T00:00:00"/>
    <d v="2014-04-16T00:00:00"/>
    <x v="1"/>
    <n v="3341.39"/>
    <n v="1790.078"/>
  </r>
  <r>
    <s v="West"/>
    <x v="12"/>
    <n v="63"/>
    <d v="2014-04-17T00:00:00"/>
    <d v="2014-04-23T00:00:00"/>
    <x v="1"/>
    <n v="47.76"/>
    <n v="1790.078"/>
  </r>
  <r>
    <s v="West"/>
    <x v="12"/>
    <n v="64"/>
    <d v="2014-04-24T00:00:00"/>
    <d v="2014-04-30T00:00:00"/>
    <x v="1"/>
    <n v="1557.93"/>
    <n v="1790.078"/>
  </r>
  <r>
    <s v="West"/>
    <x v="12"/>
    <n v="65"/>
    <d v="2014-05-01T00:00:00"/>
    <d v="2014-05-07T00:00:00"/>
    <x v="1"/>
    <n v="700.55"/>
    <n v="1790.078"/>
  </r>
  <r>
    <s v="West"/>
    <x v="12"/>
    <n v="66"/>
    <d v="2014-05-08T00:00:00"/>
    <d v="2014-05-14T00:00:00"/>
    <x v="1"/>
    <n v="2025.03"/>
    <n v="1790.078"/>
  </r>
  <r>
    <s v="West"/>
    <x v="12"/>
    <n v="67"/>
    <d v="2014-05-15T00:00:00"/>
    <d v="2014-05-21T00:00:00"/>
    <x v="1"/>
    <n v="1697.77"/>
    <n v="1790.078"/>
  </r>
  <r>
    <s v="West"/>
    <x v="12"/>
    <n v="68"/>
    <d v="2014-05-22T00:00:00"/>
    <d v="2014-05-28T00:00:00"/>
    <x v="1"/>
    <n v="1423.47"/>
    <n v="1790.078"/>
  </r>
  <r>
    <s v="West"/>
    <x v="13"/>
    <n v="49"/>
    <d v="2014-01-09T00:00:00"/>
    <d v="2014-01-15T00:00:00"/>
    <x v="0"/>
    <n v="992.83"/>
    <n v="2093.7470000000003"/>
  </r>
  <r>
    <s v="West"/>
    <x v="13"/>
    <n v="50"/>
    <d v="2014-01-16T00:00:00"/>
    <d v="2014-01-22T00:00:00"/>
    <x v="0"/>
    <n v="2818.97"/>
    <n v="2093.7470000000003"/>
  </r>
  <r>
    <s v="West"/>
    <x v="13"/>
    <n v="51"/>
    <d v="2014-01-23T00:00:00"/>
    <d v="2014-01-29T00:00:00"/>
    <x v="0"/>
    <n v="554.73"/>
    <n v="2093.7470000000003"/>
  </r>
  <r>
    <s v="West"/>
    <x v="13"/>
    <n v="52"/>
    <d v="2014-01-30T00:00:00"/>
    <d v="2014-02-05T00:00:00"/>
    <x v="0"/>
    <n v="923.29"/>
    <n v="2093.7470000000003"/>
  </r>
  <r>
    <s v="West"/>
    <x v="13"/>
    <n v="53"/>
    <d v="2014-02-06T00:00:00"/>
    <d v="2014-02-12T00:00:00"/>
    <x v="0"/>
    <n v="1709.82"/>
    <n v="2093.7470000000003"/>
  </r>
  <r>
    <s v="West"/>
    <x v="13"/>
    <n v="54"/>
    <d v="2014-02-13T00:00:00"/>
    <d v="2014-02-19T00:00:00"/>
    <x v="0"/>
    <n v="2837.57"/>
    <n v="2093.7470000000003"/>
  </r>
  <r>
    <s v="West"/>
    <x v="13"/>
    <n v="55"/>
    <d v="2014-02-20T00:00:00"/>
    <d v="2014-02-26T00:00:00"/>
    <x v="0"/>
    <n v="2707.2"/>
    <n v="2093.7470000000003"/>
  </r>
  <r>
    <s v="West"/>
    <x v="13"/>
    <n v="56"/>
    <d v="2014-02-27T00:00:00"/>
    <d v="2014-03-05T00:00:00"/>
    <x v="0"/>
    <n v="2009.87"/>
    <n v="2093.7470000000003"/>
  </r>
  <r>
    <s v="West"/>
    <x v="13"/>
    <n v="57"/>
    <d v="2014-03-06T00:00:00"/>
    <d v="2014-03-12T00:00:00"/>
    <x v="0"/>
    <n v="1251.68"/>
    <n v="2093.7470000000003"/>
  </r>
  <r>
    <s v="West"/>
    <x v="13"/>
    <n v="58"/>
    <d v="2014-03-13T00:00:00"/>
    <d v="2014-03-19T00:00:00"/>
    <x v="0"/>
    <n v="5131.51"/>
    <n v="2093.7470000000003"/>
  </r>
  <r>
    <s v="West"/>
    <x v="13"/>
    <n v="59"/>
    <d v="2014-03-20T00:00:00"/>
    <d v="2014-03-26T00:00:00"/>
    <x v="1"/>
    <n v="2475.27"/>
    <n v="2093.7470000000003"/>
  </r>
  <r>
    <s v="West"/>
    <x v="13"/>
    <n v="60"/>
    <d v="2014-03-27T00:00:00"/>
    <d v="2014-04-02T00:00:00"/>
    <x v="1"/>
    <n v="535.30999999999995"/>
    <n v="2093.7470000000003"/>
  </r>
  <r>
    <s v="West"/>
    <x v="13"/>
    <n v="61"/>
    <d v="2014-04-03T00:00:00"/>
    <d v="2014-04-09T00:00:00"/>
    <x v="1"/>
    <n v="1374.23"/>
    <n v="2093.7470000000003"/>
  </r>
  <r>
    <s v="West"/>
    <x v="13"/>
    <n v="62"/>
    <d v="2014-04-10T00:00:00"/>
    <d v="2014-04-16T00:00:00"/>
    <x v="1"/>
    <n v="1433.69"/>
    <n v="2093.7470000000003"/>
  </r>
  <r>
    <s v="West"/>
    <x v="13"/>
    <n v="63"/>
    <d v="2014-04-17T00:00:00"/>
    <d v="2014-04-23T00:00:00"/>
    <x v="1"/>
    <n v="2512.25"/>
    <n v="2093.7470000000003"/>
  </r>
  <r>
    <s v="West"/>
    <x v="13"/>
    <n v="64"/>
    <d v="2014-04-24T00:00:00"/>
    <d v="2014-04-30T00:00:00"/>
    <x v="1"/>
    <n v="3290.32"/>
    <n v="2093.7470000000003"/>
  </r>
  <r>
    <s v="West"/>
    <x v="13"/>
    <n v="65"/>
    <d v="2014-05-01T00:00:00"/>
    <d v="2014-05-07T00:00:00"/>
    <x v="1"/>
    <n v="998.97"/>
    <n v="2093.7470000000003"/>
  </r>
  <r>
    <s v="West"/>
    <x v="13"/>
    <n v="66"/>
    <d v="2014-05-08T00:00:00"/>
    <d v="2014-05-14T00:00:00"/>
    <x v="1"/>
    <n v="2997.44"/>
    <n v="2093.7470000000003"/>
  </r>
  <r>
    <s v="West"/>
    <x v="13"/>
    <n v="67"/>
    <d v="2014-05-15T00:00:00"/>
    <d v="2014-05-21T00:00:00"/>
    <x v="1"/>
    <n v="1653.16"/>
    <n v="2093.7470000000003"/>
  </r>
  <r>
    <s v="West"/>
    <x v="13"/>
    <n v="68"/>
    <d v="2014-05-22T00:00:00"/>
    <d v="2014-05-28T00:00:00"/>
    <x v="1"/>
    <n v="318.11"/>
    <n v="2093.7470000000003"/>
  </r>
  <r>
    <s v="West"/>
    <x v="14"/>
    <n v="49"/>
    <d v="2014-01-09T00:00:00"/>
    <d v="2014-01-15T00:00:00"/>
    <x v="0"/>
    <n v="1944.96"/>
    <n v="3360.7569999999992"/>
  </r>
  <r>
    <s v="West"/>
    <x v="14"/>
    <n v="50"/>
    <d v="2014-01-16T00:00:00"/>
    <d v="2014-01-22T00:00:00"/>
    <x v="0"/>
    <n v="1911.06"/>
    <n v="3360.7569999999992"/>
  </r>
  <r>
    <s v="West"/>
    <x v="14"/>
    <n v="51"/>
    <d v="2014-01-23T00:00:00"/>
    <d v="2014-01-29T00:00:00"/>
    <x v="0"/>
    <n v="4381.63"/>
    <n v="3360.7569999999992"/>
  </r>
  <r>
    <s v="West"/>
    <x v="14"/>
    <n v="52"/>
    <d v="2014-01-30T00:00:00"/>
    <d v="2014-02-05T00:00:00"/>
    <x v="0"/>
    <n v="2819.6"/>
    <n v="3360.7569999999992"/>
  </r>
  <r>
    <s v="West"/>
    <x v="14"/>
    <n v="53"/>
    <d v="2014-02-06T00:00:00"/>
    <d v="2014-02-12T00:00:00"/>
    <x v="0"/>
    <n v="951.21"/>
    <n v="3360.7569999999992"/>
  </r>
  <r>
    <s v="West"/>
    <x v="14"/>
    <n v="54"/>
    <d v="2014-02-13T00:00:00"/>
    <d v="2014-02-19T00:00:00"/>
    <x v="0"/>
    <n v="5928.24"/>
    <n v="3360.7569999999992"/>
  </r>
  <r>
    <s v="West"/>
    <x v="14"/>
    <n v="55"/>
    <d v="2014-02-20T00:00:00"/>
    <d v="2014-02-26T00:00:00"/>
    <x v="0"/>
    <n v="4898.46"/>
    <n v="3360.7569999999992"/>
  </r>
  <r>
    <s v="West"/>
    <x v="14"/>
    <n v="56"/>
    <d v="2014-02-27T00:00:00"/>
    <d v="2014-03-05T00:00:00"/>
    <x v="0"/>
    <n v="3873.17"/>
    <n v="3360.7569999999992"/>
  </r>
  <r>
    <s v="West"/>
    <x v="14"/>
    <n v="57"/>
    <d v="2014-03-06T00:00:00"/>
    <d v="2014-03-12T00:00:00"/>
    <x v="0"/>
    <n v="4126.07"/>
    <n v="3360.7569999999992"/>
  </r>
  <r>
    <s v="West"/>
    <x v="14"/>
    <n v="58"/>
    <d v="2014-03-13T00:00:00"/>
    <d v="2014-03-19T00:00:00"/>
    <x v="0"/>
    <n v="2773.17"/>
    <n v="3360.7569999999992"/>
  </r>
  <r>
    <s v="West"/>
    <x v="14"/>
    <n v="59"/>
    <d v="2014-03-20T00:00:00"/>
    <d v="2014-03-26T00:00:00"/>
    <x v="1"/>
    <n v="1941.87"/>
    <n v="3360.7569999999992"/>
  </r>
  <r>
    <s v="West"/>
    <x v="14"/>
    <n v="60"/>
    <d v="2014-03-27T00:00:00"/>
    <d v="2014-04-02T00:00:00"/>
    <x v="1"/>
    <n v="2030.44"/>
    <n v="3360.7569999999992"/>
  </r>
  <r>
    <s v="West"/>
    <x v="14"/>
    <n v="61"/>
    <d v="2014-04-03T00:00:00"/>
    <d v="2014-04-09T00:00:00"/>
    <x v="1"/>
    <n v="1279.52"/>
    <n v="3360.7569999999992"/>
  </r>
  <r>
    <s v="West"/>
    <x v="14"/>
    <n v="62"/>
    <d v="2014-04-10T00:00:00"/>
    <d v="2014-04-16T00:00:00"/>
    <x v="1"/>
    <n v="1543.34"/>
    <n v="3360.7569999999992"/>
  </r>
  <r>
    <s v="West"/>
    <x v="14"/>
    <n v="63"/>
    <d v="2014-04-17T00:00:00"/>
    <d v="2014-04-23T00:00:00"/>
    <x v="1"/>
    <n v="2655.25"/>
    <n v="3360.7569999999992"/>
  </r>
  <r>
    <s v="West"/>
    <x v="14"/>
    <n v="64"/>
    <d v="2014-04-24T00:00:00"/>
    <d v="2014-04-30T00:00:00"/>
    <x v="1"/>
    <n v="1845.48"/>
    <n v="3360.7569999999992"/>
  </r>
  <r>
    <s v="West"/>
    <x v="14"/>
    <n v="65"/>
    <d v="2014-05-01T00:00:00"/>
    <d v="2014-05-07T00:00:00"/>
    <x v="1"/>
    <n v="814.61"/>
    <n v="3360.7569999999992"/>
  </r>
  <r>
    <s v="West"/>
    <x v="14"/>
    <n v="66"/>
    <d v="2014-05-08T00:00:00"/>
    <d v="2014-05-14T00:00:00"/>
    <x v="1"/>
    <n v="2674.75"/>
    <n v="3360.7569999999992"/>
  </r>
  <r>
    <s v="West"/>
    <x v="14"/>
    <n v="67"/>
    <d v="2014-05-15T00:00:00"/>
    <d v="2014-05-21T00:00:00"/>
    <x v="1"/>
    <n v="4186.3"/>
    <n v="3360.7569999999992"/>
  </r>
  <r>
    <s v="West"/>
    <x v="14"/>
    <n v="68"/>
    <d v="2014-05-22T00:00:00"/>
    <d v="2014-05-28T00:00:00"/>
    <x v="1"/>
    <n v="1014.36"/>
    <n v="3360.7569999999992"/>
  </r>
  <r>
    <s v="West"/>
    <x v="15"/>
    <n v="49"/>
    <d v="2014-01-09T00:00:00"/>
    <d v="2014-01-15T00:00:00"/>
    <x v="0"/>
    <n v="1642.35"/>
    <n v="1565.4290000000001"/>
  </r>
  <r>
    <s v="West"/>
    <x v="15"/>
    <n v="50"/>
    <d v="2014-01-16T00:00:00"/>
    <d v="2014-01-22T00:00:00"/>
    <x v="0"/>
    <n v="1652.29"/>
    <n v="1565.4290000000001"/>
  </r>
  <r>
    <s v="West"/>
    <x v="15"/>
    <n v="51"/>
    <d v="2014-01-23T00:00:00"/>
    <d v="2014-01-29T00:00:00"/>
    <x v="0"/>
    <n v="963.51"/>
    <n v="1565.4290000000001"/>
  </r>
  <r>
    <s v="West"/>
    <x v="15"/>
    <n v="52"/>
    <d v="2014-01-30T00:00:00"/>
    <d v="2014-02-05T00:00:00"/>
    <x v="0"/>
    <n v="1255.3900000000001"/>
    <n v="1565.4290000000001"/>
  </r>
  <r>
    <s v="West"/>
    <x v="15"/>
    <n v="53"/>
    <d v="2014-02-06T00:00:00"/>
    <d v="2014-02-12T00:00:00"/>
    <x v="0"/>
    <n v="2307.5500000000002"/>
    <n v="1565.4290000000001"/>
  </r>
  <r>
    <s v="West"/>
    <x v="15"/>
    <n v="54"/>
    <d v="2014-02-13T00:00:00"/>
    <d v="2014-02-19T00:00:00"/>
    <x v="0"/>
    <n v="2598.56"/>
    <n v="1565.4290000000001"/>
  </r>
  <r>
    <s v="West"/>
    <x v="15"/>
    <n v="55"/>
    <d v="2014-02-20T00:00:00"/>
    <d v="2014-02-26T00:00:00"/>
    <x v="0"/>
    <n v="1791.77"/>
    <n v="1565.4290000000001"/>
  </r>
  <r>
    <s v="West"/>
    <x v="15"/>
    <n v="56"/>
    <d v="2014-02-27T00:00:00"/>
    <d v="2014-03-05T00:00:00"/>
    <x v="0"/>
    <n v="1512.93"/>
    <n v="1565.4290000000001"/>
  </r>
  <r>
    <s v="West"/>
    <x v="15"/>
    <n v="57"/>
    <d v="2014-03-06T00:00:00"/>
    <d v="2014-03-12T00:00:00"/>
    <x v="0"/>
    <n v="338.23"/>
    <n v="1565.4290000000001"/>
  </r>
  <r>
    <s v="West"/>
    <x v="15"/>
    <n v="58"/>
    <d v="2014-03-13T00:00:00"/>
    <d v="2014-03-19T00:00:00"/>
    <x v="0"/>
    <n v="1591.71"/>
    <n v="1565.4290000000001"/>
  </r>
  <r>
    <s v="West"/>
    <x v="15"/>
    <n v="59"/>
    <d v="2014-03-20T00:00:00"/>
    <d v="2014-03-26T00:00:00"/>
    <x v="1"/>
    <n v="1332.73"/>
    <n v="1565.4290000000001"/>
  </r>
  <r>
    <s v="West"/>
    <x v="15"/>
    <n v="61"/>
    <d v="2014-04-03T00:00:00"/>
    <d v="2014-04-09T00:00:00"/>
    <x v="1"/>
    <n v="252.69"/>
    <n v="1565.4290000000001"/>
  </r>
  <r>
    <s v="West"/>
    <x v="15"/>
    <n v="62"/>
    <d v="2014-04-10T00:00:00"/>
    <d v="2014-04-16T00:00:00"/>
    <x v="1"/>
    <n v="2337.77"/>
    <n v="1565.4290000000001"/>
  </r>
  <r>
    <s v="West"/>
    <x v="15"/>
    <n v="63"/>
    <d v="2014-04-17T00:00:00"/>
    <d v="2014-04-23T00:00:00"/>
    <x v="1"/>
    <n v="1295.74"/>
    <n v="1565.4290000000001"/>
  </r>
  <r>
    <s v="West"/>
    <x v="15"/>
    <n v="64"/>
    <d v="2014-04-24T00:00:00"/>
    <d v="2014-04-30T00:00:00"/>
    <x v="1"/>
    <n v="2106.9499999999998"/>
    <n v="1565.4290000000001"/>
  </r>
  <r>
    <s v="West"/>
    <x v="15"/>
    <n v="65"/>
    <d v="2014-05-01T00:00:00"/>
    <d v="2014-05-07T00:00:00"/>
    <x v="1"/>
    <n v="1782.25"/>
    <n v="1565.4290000000001"/>
  </r>
  <r>
    <s v="West"/>
    <x v="15"/>
    <n v="66"/>
    <d v="2014-05-08T00:00:00"/>
    <d v="2014-05-14T00:00:00"/>
    <x v="1"/>
    <n v="1208.43"/>
    <n v="1565.4290000000001"/>
  </r>
  <r>
    <s v="West"/>
    <x v="15"/>
    <n v="67"/>
    <d v="2014-05-15T00:00:00"/>
    <d v="2014-05-21T00:00:00"/>
    <x v="1"/>
    <n v="1209.27"/>
    <n v="1565.4290000000001"/>
  </r>
  <r>
    <s v="West"/>
    <x v="15"/>
    <n v="68"/>
    <d v="2014-05-22T00:00:00"/>
    <d v="2014-05-28T00:00:00"/>
    <x v="1"/>
    <n v="936.26"/>
    <n v="1565.4290000000001"/>
  </r>
  <r>
    <s v="West"/>
    <x v="16"/>
    <n v="49"/>
    <d v="2014-01-09T00:00:00"/>
    <d v="2014-01-15T00:00:00"/>
    <x v="0"/>
    <n v="727.07"/>
    <n v="2019.0530000000003"/>
  </r>
  <r>
    <s v="West"/>
    <x v="16"/>
    <n v="50"/>
    <d v="2014-01-16T00:00:00"/>
    <d v="2014-01-22T00:00:00"/>
    <x v="0"/>
    <n v="1586.26"/>
    <n v="2019.0530000000003"/>
  </r>
  <r>
    <s v="West"/>
    <x v="16"/>
    <n v="51"/>
    <d v="2014-01-23T00:00:00"/>
    <d v="2014-01-29T00:00:00"/>
    <x v="0"/>
    <n v="2603.3000000000002"/>
    <n v="2019.0530000000003"/>
  </r>
  <r>
    <s v="West"/>
    <x v="16"/>
    <n v="52"/>
    <d v="2014-01-30T00:00:00"/>
    <d v="2014-02-05T00:00:00"/>
    <x v="0"/>
    <n v="834.08"/>
    <n v="2019.0530000000003"/>
  </r>
  <r>
    <s v="West"/>
    <x v="16"/>
    <n v="53"/>
    <d v="2014-02-06T00:00:00"/>
    <d v="2014-02-12T00:00:00"/>
    <x v="0"/>
    <n v="2521.02"/>
    <n v="2019.0530000000003"/>
  </r>
  <r>
    <s v="West"/>
    <x v="16"/>
    <n v="54"/>
    <d v="2014-02-13T00:00:00"/>
    <d v="2014-02-19T00:00:00"/>
    <x v="0"/>
    <n v="2077.4"/>
    <n v="2019.0530000000003"/>
  </r>
  <r>
    <s v="West"/>
    <x v="16"/>
    <n v="55"/>
    <d v="2014-02-20T00:00:00"/>
    <d v="2014-02-26T00:00:00"/>
    <x v="0"/>
    <n v="3995.43"/>
    <n v="2019.0530000000003"/>
  </r>
  <r>
    <s v="West"/>
    <x v="16"/>
    <n v="56"/>
    <d v="2014-02-27T00:00:00"/>
    <d v="2014-03-05T00:00:00"/>
    <x v="0"/>
    <n v="2137.33"/>
    <n v="2019.0530000000003"/>
  </r>
  <r>
    <s v="West"/>
    <x v="16"/>
    <n v="57"/>
    <d v="2014-03-06T00:00:00"/>
    <d v="2014-03-12T00:00:00"/>
    <x v="0"/>
    <n v="2569.58"/>
    <n v="2019.0530000000003"/>
  </r>
  <r>
    <s v="West"/>
    <x v="16"/>
    <n v="58"/>
    <d v="2014-03-13T00:00:00"/>
    <d v="2014-03-19T00:00:00"/>
    <x v="0"/>
    <n v="1139.06"/>
    <n v="2019.0530000000003"/>
  </r>
  <r>
    <s v="West"/>
    <x v="16"/>
    <n v="59"/>
    <d v="2014-03-20T00:00:00"/>
    <d v="2014-03-26T00:00:00"/>
    <x v="1"/>
    <n v="1409.47"/>
    <n v="2019.0530000000003"/>
  </r>
  <r>
    <s v="West"/>
    <x v="16"/>
    <n v="60"/>
    <d v="2014-03-27T00:00:00"/>
    <d v="2014-04-02T00:00:00"/>
    <x v="1"/>
    <n v="1712.15"/>
    <n v="2019.0530000000003"/>
  </r>
  <r>
    <s v="West"/>
    <x v="16"/>
    <n v="61"/>
    <d v="2014-04-03T00:00:00"/>
    <d v="2014-04-09T00:00:00"/>
    <x v="1"/>
    <n v="867.93"/>
    <n v="2019.0530000000003"/>
  </r>
  <r>
    <s v="West"/>
    <x v="16"/>
    <n v="62"/>
    <d v="2014-04-10T00:00:00"/>
    <d v="2014-04-16T00:00:00"/>
    <x v="1"/>
    <n v="3544.29"/>
    <n v="2019.0530000000003"/>
  </r>
  <r>
    <s v="West"/>
    <x v="16"/>
    <n v="63"/>
    <d v="2014-04-17T00:00:00"/>
    <d v="2014-04-23T00:00:00"/>
    <x v="1"/>
    <n v="1166.1300000000001"/>
    <n v="2019.0530000000003"/>
  </r>
  <r>
    <s v="West"/>
    <x v="16"/>
    <n v="64"/>
    <d v="2014-04-24T00:00:00"/>
    <d v="2014-04-30T00:00:00"/>
    <x v="1"/>
    <n v="1482.26"/>
    <n v="2019.0530000000003"/>
  </r>
  <r>
    <s v="West"/>
    <x v="16"/>
    <n v="65"/>
    <d v="2014-05-01T00:00:00"/>
    <d v="2014-05-07T00:00:00"/>
    <x v="1"/>
    <n v="128.78"/>
    <n v="2019.0530000000003"/>
  </r>
  <r>
    <s v="West"/>
    <x v="16"/>
    <n v="66"/>
    <d v="2014-05-08T00:00:00"/>
    <d v="2014-05-14T00:00:00"/>
    <x v="1"/>
    <n v="1166.9100000000001"/>
    <n v="2019.0530000000003"/>
  </r>
  <r>
    <s v="West"/>
    <x v="16"/>
    <n v="67"/>
    <d v="2014-05-15T00:00:00"/>
    <d v="2014-05-21T00:00:00"/>
    <x v="1"/>
    <n v="1531.01"/>
    <n v="2019.0530000000003"/>
  </r>
  <r>
    <s v="West"/>
    <x v="16"/>
    <n v="68"/>
    <d v="2014-05-22T00:00:00"/>
    <d v="2014-05-28T00:00:00"/>
    <x v="1"/>
    <n v="2867.96"/>
    <n v="2019.0530000000003"/>
  </r>
  <r>
    <s v="West"/>
    <x v="17"/>
    <n v="49"/>
    <d v="2014-01-09T00:00:00"/>
    <d v="2014-01-15T00:00:00"/>
    <x v="0"/>
    <n v="930.55"/>
    <n v="1685.3850000000002"/>
  </r>
  <r>
    <s v="West"/>
    <x v="17"/>
    <n v="50"/>
    <d v="2014-01-16T00:00:00"/>
    <d v="2014-01-22T00:00:00"/>
    <x v="0"/>
    <n v="2298.37"/>
    <n v="1685.3850000000002"/>
  </r>
  <r>
    <s v="West"/>
    <x v="17"/>
    <n v="51"/>
    <d v="2014-01-23T00:00:00"/>
    <d v="2014-01-29T00:00:00"/>
    <x v="0"/>
    <n v="822.37"/>
    <n v="1685.3850000000002"/>
  </r>
  <r>
    <s v="West"/>
    <x v="17"/>
    <n v="52"/>
    <d v="2014-01-30T00:00:00"/>
    <d v="2014-02-05T00:00:00"/>
    <x v="0"/>
    <n v="985.28"/>
    <n v="1685.3850000000002"/>
  </r>
  <r>
    <s v="West"/>
    <x v="17"/>
    <n v="53"/>
    <d v="2014-02-06T00:00:00"/>
    <d v="2014-02-12T00:00:00"/>
    <x v="0"/>
    <n v="2195.2800000000002"/>
    <n v="1685.3850000000002"/>
  </r>
  <r>
    <s v="West"/>
    <x v="17"/>
    <n v="54"/>
    <d v="2014-02-13T00:00:00"/>
    <d v="2014-02-19T00:00:00"/>
    <x v="0"/>
    <n v="1407.59"/>
    <n v="1685.3850000000002"/>
  </r>
  <r>
    <s v="West"/>
    <x v="17"/>
    <n v="55"/>
    <d v="2014-02-20T00:00:00"/>
    <d v="2014-02-26T00:00:00"/>
    <x v="0"/>
    <n v="1890.21"/>
    <n v="1685.3850000000002"/>
  </r>
  <r>
    <s v="West"/>
    <x v="17"/>
    <n v="56"/>
    <d v="2014-02-27T00:00:00"/>
    <d v="2014-03-05T00:00:00"/>
    <x v="0"/>
    <n v="1485.69"/>
    <n v="1685.3850000000002"/>
  </r>
  <r>
    <s v="West"/>
    <x v="17"/>
    <n v="57"/>
    <d v="2014-03-06T00:00:00"/>
    <d v="2014-03-12T00:00:00"/>
    <x v="0"/>
    <n v="2798.71"/>
    <n v="1685.3850000000002"/>
  </r>
  <r>
    <s v="West"/>
    <x v="17"/>
    <n v="58"/>
    <d v="2014-03-13T00:00:00"/>
    <d v="2014-03-19T00:00:00"/>
    <x v="0"/>
    <n v="2039.8"/>
    <n v="1685.3850000000002"/>
  </r>
  <r>
    <s v="West"/>
    <x v="17"/>
    <n v="59"/>
    <d v="2014-03-20T00:00:00"/>
    <d v="2014-03-26T00:00:00"/>
    <x v="1"/>
    <n v="1126.6600000000001"/>
    <n v="1685.3850000000002"/>
  </r>
  <r>
    <s v="West"/>
    <x v="17"/>
    <n v="60"/>
    <d v="2014-03-27T00:00:00"/>
    <d v="2014-04-02T00:00:00"/>
    <x v="1"/>
    <n v="827.05"/>
    <n v="1685.3850000000002"/>
  </r>
  <r>
    <s v="West"/>
    <x v="17"/>
    <n v="61"/>
    <d v="2014-04-03T00:00:00"/>
    <d v="2014-04-09T00:00:00"/>
    <x v="1"/>
    <n v="1524.86"/>
    <n v="1685.3850000000002"/>
  </r>
  <r>
    <s v="West"/>
    <x v="17"/>
    <n v="62"/>
    <d v="2014-04-10T00:00:00"/>
    <d v="2014-04-16T00:00:00"/>
    <x v="1"/>
    <n v="1462.75"/>
    <n v="1685.3850000000002"/>
  </r>
  <r>
    <s v="West"/>
    <x v="17"/>
    <n v="63"/>
    <d v="2014-04-17T00:00:00"/>
    <d v="2014-04-23T00:00:00"/>
    <x v="1"/>
    <n v="516.52"/>
    <n v="1685.3850000000002"/>
  </r>
  <r>
    <s v="West"/>
    <x v="17"/>
    <n v="64"/>
    <d v="2014-04-24T00:00:00"/>
    <d v="2014-04-30T00:00:00"/>
    <x v="1"/>
    <n v="2063.75"/>
    <n v="1685.3850000000002"/>
  </r>
  <r>
    <s v="West"/>
    <x v="17"/>
    <n v="65"/>
    <d v="2014-05-01T00:00:00"/>
    <d v="2014-05-07T00:00:00"/>
    <x v="1"/>
    <n v="854.24"/>
    <n v="1685.3850000000002"/>
  </r>
  <r>
    <s v="West"/>
    <x v="17"/>
    <n v="66"/>
    <d v="2014-05-08T00:00:00"/>
    <d v="2014-05-14T00:00:00"/>
    <x v="1"/>
    <n v="1410.19"/>
    <n v="1685.3850000000002"/>
  </r>
  <r>
    <s v="West"/>
    <x v="17"/>
    <n v="67"/>
    <d v="2014-05-15T00:00:00"/>
    <d v="2014-05-21T00:00:00"/>
    <x v="1"/>
    <n v="1628.29"/>
    <n v="1685.3850000000002"/>
  </r>
  <r>
    <s v="West"/>
    <x v="17"/>
    <n v="68"/>
    <d v="2014-05-22T00:00:00"/>
    <d v="2014-05-28T00:00:00"/>
    <x v="1"/>
    <n v="965.38"/>
    <n v="1685.3850000000002"/>
  </r>
  <r>
    <s v="West"/>
    <x v="18"/>
    <n v="49"/>
    <d v="2014-01-09T00:00:00"/>
    <d v="2014-01-15T00:00:00"/>
    <x v="0"/>
    <n v="3028.34"/>
    <n v="1985.182"/>
  </r>
  <r>
    <s v="West"/>
    <x v="18"/>
    <n v="50"/>
    <d v="2014-01-16T00:00:00"/>
    <d v="2014-01-22T00:00:00"/>
    <x v="0"/>
    <n v="3002.44"/>
    <n v="1985.182"/>
  </r>
  <r>
    <s v="West"/>
    <x v="18"/>
    <n v="51"/>
    <d v="2014-01-23T00:00:00"/>
    <d v="2014-01-29T00:00:00"/>
    <x v="0"/>
    <n v="2020"/>
    <n v="1985.182"/>
  </r>
  <r>
    <s v="West"/>
    <x v="18"/>
    <n v="52"/>
    <d v="2014-01-30T00:00:00"/>
    <d v="2014-02-05T00:00:00"/>
    <x v="0"/>
    <n v="1926.55"/>
    <n v="1985.182"/>
  </r>
  <r>
    <s v="West"/>
    <x v="18"/>
    <n v="53"/>
    <d v="2014-02-06T00:00:00"/>
    <d v="2014-02-12T00:00:00"/>
    <x v="0"/>
    <n v="2173.52"/>
    <n v="1985.182"/>
  </r>
  <r>
    <s v="West"/>
    <x v="18"/>
    <n v="54"/>
    <d v="2014-02-13T00:00:00"/>
    <d v="2014-02-19T00:00:00"/>
    <x v="0"/>
    <n v="2651.88"/>
    <n v="1985.182"/>
  </r>
  <r>
    <s v="West"/>
    <x v="18"/>
    <n v="55"/>
    <d v="2014-02-20T00:00:00"/>
    <d v="2014-02-26T00:00:00"/>
    <x v="0"/>
    <n v="2373"/>
    <n v="1985.182"/>
  </r>
  <r>
    <s v="West"/>
    <x v="18"/>
    <n v="56"/>
    <d v="2014-02-27T00:00:00"/>
    <d v="2014-03-05T00:00:00"/>
    <x v="0"/>
    <n v="1852.89"/>
    <n v="1985.182"/>
  </r>
  <r>
    <s v="West"/>
    <x v="18"/>
    <n v="57"/>
    <d v="2014-03-06T00:00:00"/>
    <d v="2014-03-12T00:00:00"/>
    <x v="0"/>
    <n v="309.05"/>
    <n v="1985.182"/>
  </r>
  <r>
    <s v="West"/>
    <x v="18"/>
    <n v="58"/>
    <d v="2014-03-13T00:00:00"/>
    <d v="2014-03-19T00:00:00"/>
    <x v="0"/>
    <n v="514.15"/>
    <n v="1985.182"/>
  </r>
  <r>
    <s v="West"/>
    <x v="18"/>
    <n v="59"/>
    <d v="2014-03-20T00:00:00"/>
    <d v="2014-03-26T00:00:00"/>
    <x v="1"/>
    <n v="1223.3699999999999"/>
    <n v="1985.182"/>
  </r>
  <r>
    <s v="West"/>
    <x v="18"/>
    <n v="60"/>
    <d v="2014-03-27T00:00:00"/>
    <d v="2014-04-02T00:00:00"/>
    <x v="1"/>
    <n v="1780.66"/>
    <n v="1985.182"/>
  </r>
  <r>
    <s v="West"/>
    <x v="18"/>
    <n v="61"/>
    <d v="2014-04-03T00:00:00"/>
    <d v="2014-04-09T00:00:00"/>
    <x v="1"/>
    <n v="1552.04"/>
    <n v="1985.182"/>
  </r>
  <r>
    <s v="West"/>
    <x v="18"/>
    <n v="62"/>
    <d v="2014-04-10T00:00:00"/>
    <d v="2014-04-16T00:00:00"/>
    <x v="1"/>
    <n v="2033.5"/>
    <n v="1985.182"/>
  </r>
  <r>
    <s v="West"/>
    <x v="18"/>
    <n v="63"/>
    <d v="2014-04-17T00:00:00"/>
    <d v="2014-04-23T00:00:00"/>
    <x v="1"/>
    <n v="2289.15"/>
    <n v="1985.182"/>
  </r>
  <r>
    <s v="West"/>
    <x v="18"/>
    <n v="64"/>
    <d v="2014-04-24T00:00:00"/>
    <d v="2014-04-30T00:00:00"/>
    <x v="1"/>
    <n v="1619.29"/>
    <n v="1985.182"/>
  </r>
  <r>
    <s v="West"/>
    <x v="18"/>
    <n v="65"/>
    <d v="2014-05-01T00:00:00"/>
    <d v="2014-05-07T00:00:00"/>
    <x v="1"/>
    <n v="2185.81"/>
    <n v="1985.182"/>
  </r>
  <r>
    <s v="West"/>
    <x v="18"/>
    <n v="66"/>
    <d v="2014-05-08T00:00:00"/>
    <d v="2014-05-14T00:00:00"/>
    <x v="1"/>
    <n v="1248.76"/>
    <n v="1985.182"/>
  </r>
  <r>
    <s v="West"/>
    <x v="18"/>
    <n v="67"/>
    <d v="2014-05-15T00:00:00"/>
    <d v="2014-05-21T00:00:00"/>
    <x v="1"/>
    <n v="1372.14"/>
    <n v="1985.182"/>
  </r>
  <r>
    <s v="West"/>
    <x v="18"/>
    <n v="68"/>
    <d v="2014-05-22T00:00:00"/>
    <d v="2014-05-28T00:00:00"/>
    <x v="1"/>
    <n v="1638.82"/>
    <n v="1985.182"/>
  </r>
  <r>
    <s v="West"/>
    <x v="19"/>
    <n v="49"/>
    <d v="2014-01-09T00:00:00"/>
    <d v="2014-01-15T00:00:00"/>
    <x v="0"/>
    <n v="485.54"/>
    <n v="1526.0459999999998"/>
  </r>
  <r>
    <s v="West"/>
    <x v="19"/>
    <n v="50"/>
    <d v="2014-01-16T00:00:00"/>
    <d v="2014-01-22T00:00:00"/>
    <x v="0"/>
    <n v="1946.31"/>
    <n v="1526.0459999999998"/>
  </r>
  <r>
    <s v="West"/>
    <x v="19"/>
    <n v="51"/>
    <d v="2014-01-23T00:00:00"/>
    <d v="2014-01-29T00:00:00"/>
    <x v="0"/>
    <n v="2161.7800000000002"/>
    <n v="1526.0459999999998"/>
  </r>
  <r>
    <s v="West"/>
    <x v="19"/>
    <n v="52"/>
    <d v="2014-01-30T00:00:00"/>
    <d v="2014-02-05T00:00:00"/>
    <x v="0"/>
    <n v="1993.51"/>
    <n v="1526.0459999999998"/>
  </r>
  <r>
    <s v="West"/>
    <x v="19"/>
    <n v="53"/>
    <d v="2014-02-06T00:00:00"/>
    <d v="2014-02-12T00:00:00"/>
    <x v="0"/>
    <n v="257.82"/>
    <n v="1526.0459999999998"/>
  </r>
  <r>
    <s v="West"/>
    <x v="19"/>
    <n v="54"/>
    <d v="2014-02-13T00:00:00"/>
    <d v="2014-02-19T00:00:00"/>
    <x v="0"/>
    <n v="1975.49"/>
    <n v="1526.0459999999998"/>
  </r>
  <r>
    <s v="West"/>
    <x v="19"/>
    <n v="55"/>
    <d v="2014-02-20T00:00:00"/>
    <d v="2014-02-26T00:00:00"/>
    <x v="0"/>
    <n v="2228.31"/>
    <n v="1526.0459999999998"/>
  </r>
  <r>
    <s v="West"/>
    <x v="19"/>
    <n v="56"/>
    <d v="2014-02-27T00:00:00"/>
    <d v="2014-03-05T00:00:00"/>
    <x v="0"/>
    <n v="2101.41"/>
    <n v="1526.0459999999998"/>
  </r>
  <r>
    <s v="West"/>
    <x v="19"/>
    <n v="57"/>
    <d v="2014-03-06T00:00:00"/>
    <d v="2014-03-12T00:00:00"/>
    <x v="0"/>
    <n v="736.64"/>
    <n v="1526.0459999999998"/>
  </r>
  <r>
    <s v="West"/>
    <x v="19"/>
    <n v="58"/>
    <d v="2014-03-13T00:00:00"/>
    <d v="2014-03-19T00:00:00"/>
    <x v="0"/>
    <n v="1373.65"/>
    <n v="1526.0459999999998"/>
  </r>
  <r>
    <s v="West"/>
    <x v="19"/>
    <n v="59"/>
    <d v="2014-03-20T00:00:00"/>
    <d v="2014-03-26T00:00:00"/>
    <x v="1"/>
    <n v="2414.39"/>
    <n v="1526.0459999999998"/>
  </r>
  <r>
    <s v="West"/>
    <x v="19"/>
    <n v="60"/>
    <d v="2014-03-27T00:00:00"/>
    <d v="2014-04-02T00:00:00"/>
    <x v="1"/>
    <n v="1302.26"/>
    <n v="1526.0459999999998"/>
  </r>
  <r>
    <s v="West"/>
    <x v="19"/>
    <n v="61"/>
    <d v="2014-04-03T00:00:00"/>
    <d v="2014-04-09T00:00:00"/>
    <x v="1"/>
    <n v="1183.47"/>
    <n v="1526.0459999999998"/>
  </r>
  <r>
    <s v="West"/>
    <x v="19"/>
    <n v="62"/>
    <d v="2014-04-10T00:00:00"/>
    <d v="2014-04-16T00:00:00"/>
    <x v="1"/>
    <n v="2201.8200000000002"/>
    <n v="1526.0459999999998"/>
  </r>
  <r>
    <s v="West"/>
    <x v="19"/>
    <n v="63"/>
    <d v="2014-04-17T00:00:00"/>
    <d v="2014-04-23T00:00:00"/>
    <x v="1"/>
    <n v="707.08"/>
    <n v="1526.0459999999998"/>
  </r>
  <r>
    <s v="West"/>
    <x v="19"/>
    <n v="64"/>
    <d v="2014-04-24T00:00:00"/>
    <d v="2014-04-30T00:00:00"/>
    <x v="1"/>
    <n v="1023.17"/>
    <n v="1526.0459999999998"/>
  </r>
  <r>
    <s v="West"/>
    <x v="19"/>
    <n v="65"/>
    <d v="2014-05-01T00:00:00"/>
    <d v="2014-05-07T00:00:00"/>
    <x v="1"/>
    <n v="1146.9000000000001"/>
    <n v="1526.0459999999998"/>
  </r>
  <r>
    <s v="West"/>
    <x v="19"/>
    <n v="67"/>
    <d v="2014-05-15T00:00:00"/>
    <d v="2014-05-21T00:00:00"/>
    <x v="1"/>
    <n v="1513.16"/>
    <n v="1526.0459999999998"/>
  </r>
  <r>
    <s v="West"/>
    <x v="19"/>
    <n v="68"/>
    <d v="2014-05-22T00:00:00"/>
    <d v="2014-05-28T00:00:00"/>
    <x v="1"/>
    <n v="615.79"/>
    <n v="1526.0459999999998"/>
  </r>
  <r>
    <s v="West"/>
    <x v="20"/>
    <n v="49"/>
    <d v="2014-01-09T00:00:00"/>
    <d v="2014-01-15T00:00:00"/>
    <x v="0"/>
    <n v="1600.91"/>
    <n v="1825.327"/>
  </r>
  <r>
    <s v="West"/>
    <x v="20"/>
    <n v="50"/>
    <d v="2014-01-16T00:00:00"/>
    <d v="2014-01-22T00:00:00"/>
    <x v="0"/>
    <n v="1590.23"/>
    <n v="1825.327"/>
  </r>
  <r>
    <s v="West"/>
    <x v="20"/>
    <n v="51"/>
    <d v="2014-01-23T00:00:00"/>
    <d v="2014-01-29T00:00:00"/>
    <x v="0"/>
    <n v="1870.72"/>
    <n v="1825.327"/>
  </r>
  <r>
    <s v="West"/>
    <x v="20"/>
    <n v="52"/>
    <d v="2014-01-30T00:00:00"/>
    <d v="2014-02-05T00:00:00"/>
    <x v="0"/>
    <n v="1366.97"/>
    <n v="1825.327"/>
  </r>
  <r>
    <s v="West"/>
    <x v="20"/>
    <n v="53"/>
    <d v="2014-02-06T00:00:00"/>
    <d v="2014-02-12T00:00:00"/>
    <x v="0"/>
    <n v="1513.51"/>
    <n v="1825.327"/>
  </r>
  <r>
    <s v="West"/>
    <x v="20"/>
    <n v="54"/>
    <d v="2014-02-13T00:00:00"/>
    <d v="2014-02-19T00:00:00"/>
    <x v="0"/>
    <n v="1165.08"/>
    <n v="1825.327"/>
  </r>
  <r>
    <s v="West"/>
    <x v="20"/>
    <n v="55"/>
    <d v="2014-02-20T00:00:00"/>
    <d v="2014-02-26T00:00:00"/>
    <x v="0"/>
    <n v="3857.57"/>
    <n v="1825.327"/>
  </r>
  <r>
    <s v="West"/>
    <x v="20"/>
    <n v="56"/>
    <d v="2014-02-27T00:00:00"/>
    <d v="2014-03-05T00:00:00"/>
    <x v="0"/>
    <n v="2028.12"/>
    <n v="1825.327"/>
  </r>
  <r>
    <s v="West"/>
    <x v="20"/>
    <n v="57"/>
    <d v="2014-03-06T00:00:00"/>
    <d v="2014-03-12T00:00:00"/>
    <x v="0"/>
    <n v="2260.04"/>
    <n v="1825.327"/>
  </r>
  <r>
    <s v="West"/>
    <x v="20"/>
    <n v="58"/>
    <d v="2014-03-13T00:00:00"/>
    <d v="2014-03-19T00:00:00"/>
    <x v="0"/>
    <n v="1000.12"/>
    <n v="1825.327"/>
  </r>
  <r>
    <s v="West"/>
    <x v="20"/>
    <n v="59"/>
    <d v="2014-03-20T00:00:00"/>
    <d v="2014-03-26T00:00:00"/>
    <x v="1"/>
    <n v="1998.14"/>
    <n v="1825.327"/>
  </r>
  <r>
    <s v="West"/>
    <x v="20"/>
    <n v="60"/>
    <d v="2014-03-27T00:00:00"/>
    <d v="2014-04-02T00:00:00"/>
    <x v="1"/>
    <n v="1448.96"/>
    <n v="1825.327"/>
  </r>
  <r>
    <s v="West"/>
    <x v="20"/>
    <n v="61"/>
    <d v="2014-04-03T00:00:00"/>
    <d v="2014-04-09T00:00:00"/>
    <x v="1"/>
    <n v="1208.07"/>
    <n v="1825.327"/>
  </r>
  <r>
    <s v="West"/>
    <x v="20"/>
    <n v="62"/>
    <d v="2014-04-10T00:00:00"/>
    <d v="2014-04-16T00:00:00"/>
    <x v="1"/>
    <n v="1129.3800000000001"/>
    <n v="1825.327"/>
  </r>
  <r>
    <s v="West"/>
    <x v="20"/>
    <n v="63"/>
    <d v="2014-04-17T00:00:00"/>
    <d v="2014-04-23T00:00:00"/>
    <x v="1"/>
    <n v="575.86"/>
    <n v="1825.327"/>
  </r>
  <r>
    <s v="West"/>
    <x v="20"/>
    <n v="64"/>
    <d v="2014-04-24T00:00:00"/>
    <d v="2014-04-30T00:00:00"/>
    <x v="1"/>
    <n v="1756.18"/>
    <n v="1825.327"/>
  </r>
  <r>
    <s v="West"/>
    <x v="20"/>
    <n v="65"/>
    <d v="2014-05-01T00:00:00"/>
    <d v="2014-05-07T00:00:00"/>
    <x v="1"/>
    <n v="1893.66"/>
    <n v="1825.327"/>
  </r>
  <r>
    <s v="West"/>
    <x v="20"/>
    <n v="66"/>
    <d v="2014-05-08T00:00:00"/>
    <d v="2014-05-14T00:00:00"/>
    <x v="1"/>
    <n v="924.59"/>
    <n v="1825.327"/>
  </r>
  <r>
    <s v="West"/>
    <x v="20"/>
    <n v="67"/>
    <d v="2014-05-15T00:00:00"/>
    <d v="2014-05-21T00:00:00"/>
    <x v="1"/>
    <n v="2429.5"/>
    <n v="1825.327"/>
  </r>
  <r>
    <s v="West"/>
    <x v="20"/>
    <n v="68"/>
    <d v="2014-05-22T00:00:00"/>
    <d v="2014-05-28T00:00:00"/>
    <x v="1"/>
    <n v="2632.65"/>
    <n v="1825.327"/>
  </r>
  <r>
    <s v="West"/>
    <x v="21"/>
    <n v="49"/>
    <d v="2014-01-09T00:00:00"/>
    <d v="2014-01-15T00:00:00"/>
    <x v="0"/>
    <n v="2911.69"/>
    <n v="3433.7359999999999"/>
  </r>
  <r>
    <s v="West"/>
    <x v="21"/>
    <n v="50"/>
    <d v="2014-01-16T00:00:00"/>
    <d v="2014-01-22T00:00:00"/>
    <x v="0"/>
    <n v="5094.6899999999996"/>
    <n v="3433.7359999999999"/>
  </r>
  <r>
    <s v="West"/>
    <x v="21"/>
    <n v="51"/>
    <d v="2014-01-23T00:00:00"/>
    <d v="2014-01-29T00:00:00"/>
    <x v="0"/>
    <n v="1314.55"/>
    <n v="3433.7359999999999"/>
  </r>
  <r>
    <s v="West"/>
    <x v="21"/>
    <n v="52"/>
    <d v="2014-01-30T00:00:00"/>
    <d v="2014-02-05T00:00:00"/>
    <x v="0"/>
    <n v="1888.78"/>
    <n v="3433.7359999999999"/>
  </r>
  <r>
    <s v="West"/>
    <x v="21"/>
    <n v="53"/>
    <d v="2014-02-06T00:00:00"/>
    <d v="2014-02-12T00:00:00"/>
    <x v="0"/>
    <n v="2888.32"/>
    <n v="3433.7359999999999"/>
  </r>
  <r>
    <s v="West"/>
    <x v="21"/>
    <n v="54"/>
    <d v="2014-02-13T00:00:00"/>
    <d v="2014-02-19T00:00:00"/>
    <x v="0"/>
    <n v="3389.51"/>
    <n v="3433.7359999999999"/>
  </r>
  <r>
    <s v="West"/>
    <x v="21"/>
    <n v="55"/>
    <d v="2014-02-20T00:00:00"/>
    <d v="2014-02-26T00:00:00"/>
    <x v="0"/>
    <n v="2901.01"/>
    <n v="3433.7359999999999"/>
  </r>
  <r>
    <s v="West"/>
    <x v="21"/>
    <n v="56"/>
    <d v="2014-02-27T00:00:00"/>
    <d v="2014-03-05T00:00:00"/>
    <x v="0"/>
    <n v="3818.42"/>
    <n v="3433.7359999999999"/>
  </r>
  <r>
    <s v="West"/>
    <x v="21"/>
    <n v="57"/>
    <d v="2014-03-06T00:00:00"/>
    <d v="2014-03-12T00:00:00"/>
    <x v="0"/>
    <n v="4584.8599999999997"/>
    <n v="3433.7359999999999"/>
  </r>
  <r>
    <s v="West"/>
    <x v="21"/>
    <n v="58"/>
    <d v="2014-03-13T00:00:00"/>
    <d v="2014-03-19T00:00:00"/>
    <x v="0"/>
    <n v="5545.53"/>
    <n v="3433.7359999999999"/>
  </r>
  <r>
    <s v="West"/>
    <x v="21"/>
    <n v="59"/>
    <d v="2014-03-20T00:00:00"/>
    <d v="2014-03-26T00:00:00"/>
    <x v="1"/>
    <n v="2381.9499999999998"/>
    <n v="3433.7359999999999"/>
  </r>
  <r>
    <s v="West"/>
    <x v="21"/>
    <n v="60"/>
    <d v="2014-03-27T00:00:00"/>
    <d v="2014-04-02T00:00:00"/>
    <x v="1"/>
    <n v="5276.32"/>
    <n v="3433.7359999999999"/>
  </r>
  <r>
    <s v="West"/>
    <x v="21"/>
    <n v="61"/>
    <d v="2014-04-03T00:00:00"/>
    <d v="2014-04-09T00:00:00"/>
    <x v="1"/>
    <n v="4095.01"/>
    <n v="3433.7359999999999"/>
  </r>
  <r>
    <s v="West"/>
    <x v="21"/>
    <n v="62"/>
    <d v="2014-04-10T00:00:00"/>
    <d v="2014-04-16T00:00:00"/>
    <x v="1"/>
    <n v="5081.3500000000004"/>
    <n v="3433.7359999999999"/>
  </r>
  <r>
    <s v="West"/>
    <x v="21"/>
    <n v="63"/>
    <d v="2014-04-17T00:00:00"/>
    <d v="2014-04-23T00:00:00"/>
    <x v="1"/>
    <n v="4365.45"/>
    <n v="3433.7359999999999"/>
  </r>
  <r>
    <s v="West"/>
    <x v="21"/>
    <n v="64"/>
    <d v="2014-04-24T00:00:00"/>
    <d v="2014-04-30T00:00:00"/>
    <x v="1"/>
    <n v="5560.78"/>
    <n v="3433.7359999999999"/>
  </r>
  <r>
    <s v="West"/>
    <x v="21"/>
    <n v="65"/>
    <d v="2014-05-01T00:00:00"/>
    <d v="2014-05-07T00:00:00"/>
    <x v="1"/>
    <n v="2725.24"/>
    <n v="3433.7359999999999"/>
  </r>
  <r>
    <s v="West"/>
    <x v="21"/>
    <n v="66"/>
    <d v="2014-05-08T00:00:00"/>
    <d v="2014-05-14T00:00:00"/>
    <x v="1"/>
    <n v="3356.53"/>
    <n v="3433.7359999999999"/>
  </r>
  <r>
    <s v="West"/>
    <x v="21"/>
    <n v="67"/>
    <d v="2014-05-15T00:00:00"/>
    <d v="2014-05-21T00:00:00"/>
    <x v="1"/>
    <n v="2551.83"/>
    <n v="3433.7359999999999"/>
  </r>
  <r>
    <s v="West"/>
    <x v="21"/>
    <n v="68"/>
    <d v="2014-05-22T00:00:00"/>
    <d v="2014-05-28T00:00:00"/>
    <x v="1"/>
    <n v="1323.13"/>
    <n v="3433.7359999999999"/>
  </r>
  <r>
    <s v="West"/>
    <x v="22"/>
    <n v="49"/>
    <d v="2014-01-09T00:00:00"/>
    <d v="2014-01-15T00:00:00"/>
    <x v="0"/>
    <n v="2033.99"/>
    <n v="2926.9230000000002"/>
  </r>
  <r>
    <s v="West"/>
    <x v="22"/>
    <n v="50"/>
    <d v="2014-01-16T00:00:00"/>
    <d v="2014-01-22T00:00:00"/>
    <x v="0"/>
    <n v="3426.03"/>
    <n v="2926.9230000000002"/>
  </r>
  <r>
    <s v="West"/>
    <x v="22"/>
    <n v="51"/>
    <d v="2014-01-23T00:00:00"/>
    <d v="2014-01-29T00:00:00"/>
    <x v="0"/>
    <n v="2154.56"/>
    <n v="2926.9230000000002"/>
  </r>
  <r>
    <s v="West"/>
    <x v="22"/>
    <n v="52"/>
    <d v="2014-01-30T00:00:00"/>
    <d v="2014-02-05T00:00:00"/>
    <x v="0"/>
    <n v="3333.72"/>
    <n v="2926.9230000000002"/>
  </r>
  <r>
    <s v="West"/>
    <x v="22"/>
    <n v="53"/>
    <d v="2014-02-06T00:00:00"/>
    <d v="2014-02-12T00:00:00"/>
    <x v="0"/>
    <n v="1945.72"/>
    <n v="2926.9230000000002"/>
  </r>
  <r>
    <s v="West"/>
    <x v="22"/>
    <n v="54"/>
    <d v="2014-02-13T00:00:00"/>
    <d v="2014-02-19T00:00:00"/>
    <x v="0"/>
    <n v="4471.92"/>
    <n v="2926.9230000000002"/>
  </r>
  <r>
    <s v="West"/>
    <x v="22"/>
    <n v="55"/>
    <d v="2014-02-20T00:00:00"/>
    <d v="2014-02-26T00:00:00"/>
    <x v="0"/>
    <n v="3101.07"/>
    <n v="2926.9230000000002"/>
  </r>
  <r>
    <s v="West"/>
    <x v="22"/>
    <n v="56"/>
    <d v="2014-02-27T00:00:00"/>
    <d v="2014-03-05T00:00:00"/>
    <x v="0"/>
    <n v="3142.15"/>
    <n v="2926.9230000000002"/>
  </r>
  <r>
    <s v="West"/>
    <x v="22"/>
    <n v="57"/>
    <d v="2014-03-06T00:00:00"/>
    <d v="2014-03-12T00:00:00"/>
    <x v="0"/>
    <n v="3364.65"/>
    <n v="2926.9230000000002"/>
  </r>
  <r>
    <s v="West"/>
    <x v="22"/>
    <n v="58"/>
    <d v="2014-03-13T00:00:00"/>
    <d v="2014-03-19T00:00:00"/>
    <x v="0"/>
    <n v="2295.42"/>
    <n v="2926.9230000000002"/>
  </r>
  <r>
    <s v="West"/>
    <x v="22"/>
    <n v="59"/>
    <d v="2014-03-20T00:00:00"/>
    <d v="2014-03-26T00:00:00"/>
    <x v="1"/>
    <n v="3181.61"/>
    <n v="2926.9230000000002"/>
  </r>
  <r>
    <s v="West"/>
    <x v="22"/>
    <n v="60"/>
    <d v="2014-03-27T00:00:00"/>
    <d v="2014-04-02T00:00:00"/>
    <x v="1"/>
    <n v="1416.55"/>
    <n v="2926.9230000000002"/>
  </r>
  <r>
    <s v="West"/>
    <x v="22"/>
    <n v="61"/>
    <d v="2014-04-03T00:00:00"/>
    <d v="2014-04-09T00:00:00"/>
    <x v="1"/>
    <n v="742.24"/>
    <n v="2926.9230000000002"/>
  </r>
  <r>
    <s v="West"/>
    <x v="22"/>
    <n v="62"/>
    <d v="2014-04-10T00:00:00"/>
    <d v="2014-04-16T00:00:00"/>
    <x v="1"/>
    <n v="1876.77"/>
    <n v="2926.9230000000002"/>
  </r>
  <r>
    <s v="West"/>
    <x v="22"/>
    <n v="63"/>
    <d v="2014-04-17T00:00:00"/>
    <d v="2014-04-23T00:00:00"/>
    <x v="1"/>
    <n v="2496.9499999999998"/>
    <n v="2926.9230000000002"/>
  </r>
  <r>
    <s v="West"/>
    <x v="22"/>
    <n v="64"/>
    <d v="2014-04-24T00:00:00"/>
    <d v="2014-04-30T00:00:00"/>
    <x v="1"/>
    <n v="1435.52"/>
    <n v="2926.9230000000002"/>
  </r>
  <r>
    <s v="West"/>
    <x v="22"/>
    <n v="65"/>
    <d v="2014-05-01T00:00:00"/>
    <d v="2014-05-07T00:00:00"/>
    <x v="1"/>
    <n v="3371.4"/>
    <n v="2926.9230000000002"/>
  </r>
  <r>
    <s v="West"/>
    <x v="22"/>
    <n v="66"/>
    <d v="2014-05-08T00:00:00"/>
    <d v="2014-05-14T00:00:00"/>
    <x v="1"/>
    <n v="1489.44"/>
    <n v="2926.9230000000002"/>
  </r>
  <r>
    <s v="West"/>
    <x v="22"/>
    <n v="67"/>
    <d v="2014-05-15T00:00:00"/>
    <d v="2014-05-21T00:00:00"/>
    <x v="1"/>
    <n v="1822.95"/>
    <n v="2926.9230000000002"/>
  </r>
  <r>
    <s v="West"/>
    <x v="22"/>
    <n v="68"/>
    <d v="2014-05-22T00:00:00"/>
    <d v="2014-05-28T00:00:00"/>
    <x v="1"/>
    <n v="1743.78"/>
    <n v="2926.9230000000002"/>
  </r>
  <r>
    <s v="West"/>
    <x v="23"/>
    <n v="49"/>
    <d v="2014-01-09T00:00:00"/>
    <d v="2014-01-15T00:00:00"/>
    <x v="0"/>
    <n v="2801.7"/>
    <n v="2545.2049999999995"/>
  </r>
  <r>
    <s v="West"/>
    <x v="23"/>
    <n v="50"/>
    <d v="2014-01-16T00:00:00"/>
    <d v="2014-01-22T00:00:00"/>
    <x v="0"/>
    <n v="1732.37"/>
    <n v="2545.2049999999995"/>
  </r>
  <r>
    <s v="West"/>
    <x v="23"/>
    <n v="51"/>
    <d v="2014-01-23T00:00:00"/>
    <d v="2014-01-29T00:00:00"/>
    <x v="0"/>
    <n v="1546.04"/>
    <n v="2545.2049999999995"/>
  </r>
  <r>
    <s v="West"/>
    <x v="23"/>
    <n v="52"/>
    <d v="2014-01-30T00:00:00"/>
    <d v="2014-02-05T00:00:00"/>
    <x v="0"/>
    <n v="3446.49"/>
    <n v="2545.2049999999995"/>
  </r>
  <r>
    <s v="West"/>
    <x v="23"/>
    <n v="53"/>
    <d v="2014-02-06T00:00:00"/>
    <d v="2014-02-12T00:00:00"/>
    <x v="0"/>
    <n v="3783.22"/>
    <n v="2545.2049999999995"/>
  </r>
  <r>
    <s v="West"/>
    <x v="23"/>
    <n v="54"/>
    <d v="2014-02-13T00:00:00"/>
    <d v="2014-02-19T00:00:00"/>
    <x v="0"/>
    <n v="2369.41"/>
    <n v="2545.2049999999995"/>
  </r>
  <r>
    <s v="West"/>
    <x v="23"/>
    <n v="55"/>
    <d v="2014-02-20T00:00:00"/>
    <d v="2014-02-26T00:00:00"/>
    <x v="0"/>
    <n v="1443.32"/>
    <n v="2545.2049999999995"/>
  </r>
  <r>
    <s v="West"/>
    <x v="23"/>
    <n v="56"/>
    <d v="2014-02-27T00:00:00"/>
    <d v="2014-03-05T00:00:00"/>
    <x v="0"/>
    <n v="3615.44"/>
    <n v="2545.2049999999995"/>
  </r>
  <r>
    <s v="West"/>
    <x v="23"/>
    <n v="57"/>
    <d v="2014-03-06T00:00:00"/>
    <d v="2014-03-12T00:00:00"/>
    <x v="0"/>
    <n v="2419.94"/>
    <n v="2545.2049999999995"/>
  </r>
  <r>
    <s v="West"/>
    <x v="23"/>
    <n v="58"/>
    <d v="2014-03-13T00:00:00"/>
    <d v="2014-03-19T00:00:00"/>
    <x v="0"/>
    <n v="2294.12"/>
    <n v="2545.2049999999995"/>
  </r>
  <r>
    <s v="West"/>
    <x v="23"/>
    <n v="59"/>
    <d v="2014-03-20T00:00:00"/>
    <d v="2014-03-26T00:00:00"/>
    <x v="1"/>
    <n v="386.01"/>
    <n v="2545.2049999999995"/>
  </r>
  <r>
    <s v="West"/>
    <x v="23"/>
    <n v="60"/>
    <d v="2014-03-27T00:00:00"/>
    <d v="2014-04-02T00:00:00"/>
    <x v="1"/>
    <n v="2435.2399999999998"/>
    <n v="2545.2049999999995"/>
  </r>
  <r>
    <s v="West"/>
    <x v="23"/>
    <n v="61"/>
    <d v="2014-04-03T00:00:00"/>
    <d v="2014-04-09T00:00:00"/>
    <x v="1"/>
    <n v="5564.84"/>
    <n v="2545.2049999999995"/>
  </r>
  <r>
    <s v="West"/>
    <x v="23"/>
    <n v="62"/>
    <d v="2014-04-10T00:00:00"/>
    <d v="2014-04-16T00:00:00"/>
    <x v="1"/>
    <n v="1146.26"/>
    <n v="2545.2049999999995"/>
  </r>
  <r>
    <s v="West"/>
    <x v="23"/>
    <n v="63"/>
    <d v="2014-04-17T00:00:00"/>
    <d v="2014-04-23T00:00:00"/>
    <x v="1"/>
    <n v="2283.62"/>
    <n v="2545.2049999999995"/>
  </r>
  <r>
    <s v="West"/>
    <x v="23"/>
    <n v="64"/>
    <d v="2014-04-24T00:00:00"/>
    <d v="2014-04-30T00:00:00"/>
    <x v="1"/>
    <n v="3240.94"/>
    <n v="2545.2049999999995"/>
  </r>
  <r>
    <s v="West"/>
    <x v="23"/>
    <n v="65"/>
    <d v="2014-05-01T00:00:00"/>
    <d v="2014-05-07T00:00:00"/>
    <x v="1"/>
    <n v="567.82000000000005"/>
    <n v="2545.2049999999995"/>
  </r>
  <r>
    <s v="West"/>
    <x v="23"/>
    <n v="66"/>
    <d v="2014-05-08T00:00:00"/>
    <d v="2014-05-14T00:00:00"/>
    <x v="1"/>
    <n v="1840.71"/>
    <n v="2545.2049999999995"/>
  </r>
  <r>
    <s v="West"/>
    <x v="23"/>
    <n v="67"/>
    <d v="2014-05-15T00:00:00"/>
    <d v="2014-05-21T00:00:00"/>
    <x v="1"/>
    <n v="4246.63"/>
    <n v="2545.2049999999995"/>
  </r>
  <r>
    <s v="West"/>
    <x v="23"/>
    <n v="68"/>
    <d v="2014-05-22T00:00:00"/>
    <d v="2014-05-28T00:00:00"/>
    <x v="1"/>
    <n v="774.8"/>
    <n v="2545.2049999999995"/>
  </r>
  <r>
    <s v="West"/>
    <x v="24"/>
    <n v="49"/>
    <d v="2014-01-09T00:00:00"/>
    <d v="2014-01-15T00:00:00"/>
    <x v="0"/>
    <n v="4513.18"/>
    <n v="3662.6559999999999"/>
  </r>
  <r>
    <s v="West"/>
    <x v="24"/>
    <n v="50"/>
    <d v="2014-01-16T00:00:00"/>
    <d v="2014-01-22T00:00:00"/>
    <x v="0"/>
    <n v="5816.53"/>
    <n v="3662.6559999999999"/>
  </r>
  <r>
    <s v="West"/>
    <x v="24"/>
    <n v="51"/>
    <d v="2014-01-23T00:00:00"/>
    <d v="2014-01-29T00:00:00"/>
    <x v="0"/>
    <n v="2243.56"/>
    <n v="3662.6559999999999"/>
  </r>
  <r>
    <s v="West"/>
    <x v="24"/>
    <n v="52"/>
    <d v="2014-01-30T00:00:00"/>
    <d v="2014-02-05T00:00:00"/>
    <x v="0"/>
    <n v="3147.23"/>
    <n v="3662.6559999999999"/>
  </r>
  <r>
    <s v="West"/>
    <x v="24"/>
    <n v="53"/>
    <d v="2014-02-06T00:00:00"/>
    <d v="2014-02-12T00:00:00"/>
    <x v="0"/>
    <n v="5148.92"/>
    <n v="3662.6559999999999"/>
  </r>
  <r>
    <s v="West"/>
    <x v="24"/>
    <n v="54"/>
    <d v="2014-02-13T00:00:00"/>
    <d v="2014-02-19T00:00:00"/>
    <x v="0"/>
    <n v="2518.7199999999998"/>
    <n v="3662.6559999999999"/>
  </r>
  <r>
    <s v="West"/>
    <x v="24"/>
    <n v="55"/>
    <d v="2014-02-20T00:00:00"/>
    <d v="2014-02-26T00:00:00"/>
    <x v="0"/>
    <n v="3563.17"/>
    <n v="3662.6559999999999"/>
  </r>
  <r>
    <s v="West"/>
    <x v="24"/>
    <n v="56"/>
    <d v="2014-02-27T00:00:00"/>
    <d v="2014-03-05T00:00:00"/>
    <x v="0"/>
    <n v="2999.32"/>
    <n v="3662.6559999999999"/>
  </r>
  <r>
    <s v="West"/>
    <x v="24"/>
    <n v="57"/>
    <d v="2014-03-06T00:00:00"/>
    <d v="2014-03-12T00:00:00"/>
    <x v="0"/>
    <n v="2642.68"/>
    <n v="3662.6559999999999"/>
  </r>
  <r>
    <s v="West"/>
    <x v="24"/>
    <n v="58"/>
    <d v="2014-03-13T00:00:00"/>
    <d v="2014-03-19T00:00:00"/>
    <x v="0"/>
    <n v="4033.25"/>
    <n v="3662.6559999999999"/>
  </r>
  <r>
    <s v="West"/>
    <x v="24"/>
    <n v="59"/>
    <d v="2014-03-20T00:00:00"/>
    <d v="2014-03-26T00:00:00"/>
    <x v="1"/>
    <n v="5517.85"/>
    <n v="3662.6559999999999"/>
  </r>
  <r>
    <s v="West"/>
    <x v="24"/>
    <n v="60"/>
    <d v="2014-03-27T00:00:00"/>
    <d v="2014-04-02T00:00:00"/>
    <x v="1"/>
    <n v="1796.93"/>
    <n v="3662.6559999999999"/>
  </r>
  <r>
    <s v="West"/>
    <x v="24"/>
    <n v="61"/>
    <d v="2014-04-03T00:00:00"/>
    <d v="2014-04-09T00:00:00"/>
    <x v="1"/>
    <n v="1846.61"/>
    <n v="3662.6559999999999"/>
  </r>
  <r>
    <s v="West"/>
    <x v="24"/>
    <n v="62"/>
    <d v="2014-04-10T00:00:00"/>
    <d v="2014-04-16T00:00:00"/>
    <x v="1"/>
    <n v="2705.18"/>
    <n v="3662.6559999999999"/>
  </r>
  <r>
    <s v="West"/>
    <x v="24"/>
    <n v="63"/>
    <d v="2014-04-17T00:00:00"/>
    <d v="2014-04-23T00:00:00"/>
    <x v="1"/>
    <n v="2730.06"/>
    <n v="3662.6559999999999"/>
  </r>
  <r>
    <s v="West"/>
    <x v="24"/>
    <n v="64"/>
    <d v="2014-04-24T00:00:00"/>
    <d v="2014-04-30T00:00:00"/>
    <x v="1"/>
    <n v="4060.61"/>
    <n v="3662.6559999999999"/>
  </r>
  <r>
    <s v="West"/>
    <x v="24"/>
    <n v="65"/>
    <d v="2014-05-01T00:00:00"/>
    <d v="2014-05-07T00:00:00"/>
    <x v="1"/>
    <n v="4597.88"/>
    <n v="3662.6559999999999"/>
  </r>
  <r>
    <s v="West"/>
    <x v="24"/>
    <n v="66"/>
    <d v="2014-05-08T00:00:00"/>
    <d v="2014-05-14T00:00:00"/>
    <x v="1"/>
    <n v="164.98"/>
    <n v="3662.6559999999999"/>
  </r>
  <r>
    <s v="West"/>
    <x v="24"/>
    <n v="67"/>
    <d v="2014-05-15T00:00:00"/>
    <d v="2014-05-21T00:00:00"/>
    <x v="1"/>
    <n v="4654.5200000000004"/>
    <n v="3662.6559999999999"/>
  </r>
  <r>
    <s v="West"/>
    <x v="24"/>
    <n v="68"/>
    <d v="2014-05-22T00:00:00"/>
    <d v="2014-05-28T00:00:00"/>
    <x v="1"/>
    <n v="3986.82"/>
    <n v="3662.6559999999999"/>
  </r>
  <r>
    <s v="West"/>
    <x v="25"/>
    <n v="49"/>
    <d v="2014-01-09T00:00:00"/>
    <d v="2014-01-15T00:00:00"/>
    <x v="0"/>
    <n v="4059.4"/>
    <n v="4020.5819999999999"/>
  </r>
  <r>
    <s v="West"/>
    <x v="25"/>
    <n v="50"/>
    <d v="2014-01-16T00:00:00"/>
    <d v="2014-01-22T00:00:00"/>
    <x v="0"/>
    <n v="3228.79"/>
    <n v="4020.5819999999999"/>
  </r>
  <r>
    <s v="West"/>
    <x v="25"/>
    <n v="51"/>
    <d v="2014-01-23T00:00:00"/>
    <d v="2014-01-29T00:00:00"/>
    <x v="0"/>
    <n v="4242.91"/>
    <n v="4020.5819999999999"/>
  </r>
  <r>
    <s v="West"/>
    <x v="25"/>
    <n v="52"/>
    <d v="2014-01-30T00:00:00"/>
    <d v="2014-02-05T00:00:00"/>
    <x v="0"/>
    <n v="3667.92"/>
    <n v="4020.5819999999999"/>
  </r>
  <r>
    <s v="West"/>
    <x v="25"/>
    <n v="53"/>
    <d v="2014-02-06T00:00:00"/>
    <d v="2014-02-12T00:00:00"/>
    <x v="0"/>
    <n v="3325.51"/>
    <n v="4020.5819999999999"/>
  </r>
  <r>
    <s v="West"/>
    <x v="25"/>
    <n v="54"/>
    <d v="2014-02-13T00:00:00"/>
    <d v="2014-02-19T00:00:00"/>
    <x v="0"/>
    <n v="4123.3999999999996"/>
    <n v="4020.5819999999999"/>
  </r>
  <r>
    <s v="West"/>
    <x v="25"/>
    <n v="55"/>
    <d v="2014-02-20T00:00:00"/>
    <d v="2014-02-26T00:00:00"/>
    <x v="0"/>
    <n v="6142.29"/>
    <n v="4020.5819999999999"/>
  </r>
  <r>
    <s v="West"/>
    <x v="25"/>
    <n v="56"/>
    <d v="2014-02-27T00:00:00"/>
    <d v="2014-03-05T00:00:00"/>
    <x v="0"/>
    <n v="3175.97"/>
    <n v="4020.5819999999999"/>
  </r>
  <r>
    <s v="West"/>
    <x v="25"/>
    <n v="57"/>
    <d v="2014-03-06T00:00:00"/>
    <d v="2014-03-12T00:00:00"/>
    <x v="0"/>
    <n v="4653.93"/>
    <n v="4020.5819999999999"/>
  </r>
  <r>
    <s v="West"/>
    <x v="25"/>
    <n v="58"/>
    <d v="2014-03-13T00:00:00"/>
    <d v="2014-03-19T00:00:00"/>
    <x v="0"/>
    <n v="3585.7"/>
    <n v="4020.5819999999999"/>
  </r>
  <r>
    <s v="West"/>
    <x v="25"/>
    <n v="59"/>
    <d v="2014-03-20T00:00:00"/>
    <d v="2014-03-26T00:00:00"/>
    <x v="1"/>
    <n v="2013.91"/>
    <n v="4020.5819999999999"/>
  </r>
  <r>
    <s v="West"/>
    <x v="25"/>
    <n v="60"/>
    <d v="2014-03-27T00:00:00"/>
    <d v="2014-04-02T00:00:00"/>
    <x v="1"/>
    <n v="4790.76"/>
    <n v="4020.5819999999999"/>
  </r>
  <r>
    <s v="West"/>
    <x v="25"/>
    <n v="61"/>
    <d v="2014-04-03T00:00:00"/>
    <d v="2014-04-09T00:00:00"/>
    <x v="1"/>
    <n v="4813.7"/>
    <n v="4020.5819999999999"/>
  </r>
  <r>
    <s v="West"/>
    <x v="25"/>
    <n v="62"/>
    <d v="2014-04-10T00:00:00"/>
    <d v="2014-04-16T00:00:00"/>
    <x v="1"/>
    <n v="4001.75"/>
    <n v="4020.5819999999999"/>
  </r>
  <r>
    <s v="West"/>
    <x v="25"/>
    <n v="63"/>
    <d v="2014-04-17T00:00:00"/>
    <d v="2014-04-23T00:00:00"/>
    <x v="1"/>
    <n v="4493.7"/>
    <n v="4020.5819999999999"/>
  </r>
  <r>
    <s v="West"/>
    <x v="25"/>
    <n v="64"/>
    <d v="2014-04-24T00:00:00"/>
    <d v="2014-04-30T00:00:00"/>
    <x v="1"/>
    <n v="4369.83"/>
    <n v="4020.5819999999999"/>
  </r>
  <r>
    <s v="West"/>
    <x v="25"/>
    <n v="65"/>
    <d v="2014-05-01T00:00:00"/>
    <d v="2014-05-07T00:00:00"/>
    <x v="1"/>
    <n v="3616.69"/>
    <n v="4020.5819999999999"/>
  </r>
  <r>
    <s v="West"/>
    <x v="25"/>
    <n v="66"/>
    <d v="2014-05-08T00:00:00"/>
    <d v="2014-05-14T00:00:00"/>
    <x v="1"/>
    <n v="930.46"/>
    <n v="4020.5819999999999"/>
  </r>
  <r>
    <s v="West"/>
    <x v="25"/>
    <n v="67"/>
    <d v="2014-05-15T00:00:00"/>
    <d v="2014-05-21T00:00:00"/>
    <x v="1"/>
    <n v="1453.33"/>
    <n v="4020.5819999999999"/>
  </r>
  <r>
    <s v="West"/>
    <x v="25"/>
    <n v="68"/>
    <d v="2014-05-22T00:00:00"/>
    <d v="2014-05-28T00:00:00"/>
    <x v="1"/>
    <n v="3074.99"/>
    <n v="4020.5819999999999"/>
  </r>
  <r>
    <s v="West"/>
    <x v="26"/>
    <n v="49"/>
    <d v="2014-01-09T00:00:00"/>
    <d v="2014-01-15T00:00:00"/>
    <x v="0"/>
    <n v="1692.5"/>
    <n v="3986.0450000000005"/>
  </r>
  <r>
    <s v="West"/>
    <x v="26"/>
    <n v="50"/>
    <d v="2014-01-16T00:00:00"/>
    <d v="2014-01-22T00:00:00"/>
    <x v="0"/>
    <n v="2252.37"/>
    <n v="3986.0450000000005"/>
  </r>
  <r>
    <s v="West"/>
    <x v="26"/>
    <n v="51"/>
    <d v="2014-01-23T00:00:00"/>
    <d v="2014-01-29T00:00:00"/>
    <x v="0"/>
    <n v="4263.5600000000004"/>
    <n v="3986.0450000000005"/>
  </r>
  <r>
    <s v="West"/>
    <x v="26"/>
    <n v="52"/>
    <d v="2014-01-30T00:00:00"/>
    <d v="2014-02-05T00:00:00"/>
    <x v="0"/>
    <n v="2273.9699999999998"/>
    <n v="3986.0450000000005"/>
  </r>
  <r>
    <s v="West"/>
    <x v="26"/>
    <n v="53"/>
    <d v="2014-02-06T00:00:00"/>
    <d v="2014-02-12T00:00:00"/>
    <x v="0"/>
    <n v="5651.54"/>
    <n v="3986.0450000000005"/>
  </r>
  <r>
    <s v="West"/>
    <x v="26"/>
    <n v="54"/>
    <d v="2014-02-13T00:00:00"/>
    <d v="2014-02-19T00:00:00"/>
    <x v="0"/>
    <n v="7347.54"/>
    <n v="3986.0450000000005"/>
  </r>
  <r>
    <s v="West"/>
    <x v="26"/>
    <n v="55"/>
    <d v="2014-02-20T00:00:00"/>
    <d v="2014-02-26T00:00:00"/>
    <x v="0"/>
    <n v="4846.8100000000004"/>
    <n v="3986.0450000000005"/>
  </r>
  <r>
    <s v="West"/>
    <x v="26"/>
    <n v="56"/>
    <d v="2014-02-27T00:00:00"/>
    <d v="2014-03-05T00:00:00"/>
    <x v="0"/>
    <n v="4611.7299999999996"/>
    <n v="3986.0450000000005"/>
  </r>
  <r>
    <s v="West"/>
    <x v="26"/>
    <n v="57"/>
    <d v="2014-03-06T00:00:00"/>
    <d v="2014-03-12T00:00:00"/>
    <x v="0"/>
    <n v="5297.83"/>
    <n v="3986.0450000000005"/>
  </r>
  <r>
    <s v="West"/>
    <x v="26"/>
    <n v="58"/>
    <d v="2014-03-13T00:00:00"/>
    <d v="2014-03-19T00:00:00"/>
    <x v="0"/>
    <n v="1622.6"/>
    <n v="3986.0450000000005"/>
  </r>
  <r>
    <s v="West"/>
    <x v="26"/>
    <n v="59"/>
    <d v="2014-03-20T00:00:00"/>
    <d v="2014-03-26T00:00:00"/>
    <x v="1"/>
    <n v="3898.46"/>
    <n v="3986.0450000000005"/>
  </r>
  <r>
    <s v="West"/>
    <x v="26"/>
    <n v="60"/>
    <d v="2014-03-27T00:00:00"/>
    <d v="2014-04-02T00:00:00"/>
    <x v="1"/>
    <n v="3872.98"/>
    <n v="3986.0450000000005"/>
  </r>
  <r>
    <s v="West"/>
    <x v="26"/>
    <n v="61"/>
    <d v="2014-04-03T00:00:00"/>
    <d v="2014-04-09T00:00:00"/>
    <x v="1"/>
    <n v="5617.96"/>
    <n v="3986.0450000000005"/>
  </r>
  <r>
    <s v="West"/>
    <x v="26"/>
    <n v="62"/>
    <d v="2014-04-10T00:00:00"/>
    <d v="2014-04-16T00:00:00"/>
    <x v="1"/>
    <n v="6053.66"/>
    <n v="3986.0450000000005"/>
  </r>
  <r>
    <s v="West"/>
    <x v="26"/>
    <n v="63"/>
    <d v="2014-04-17T00:00:00"/>
    <d v="2014-04-23T00:00:00"/>
    <x v="1"/>
    <n v="3278.75"/>
    <n v="3986.0450000000005"/>
  </r>
  <r>
    <s v="West"/>
    <x v="26"/>
    <n v="64"/>
    <d v="2014-04-24T00:00:00"/>
    <d v="2014-04-30T00:00:00"/>
    <x v="1"/>
    <n v="1071.57"/>
    <n v="3986.0450000000005"/>
  </r>
  <r>
    <s v="West"/>
    <x v="26"/>
    <n v="65"/>
    <d v="2014-05-01T00:00:00"/>
    <d v="2014-05-07T00:00:00"/>
    <x v="1"/>
    <n v="1988.98"/>
    <n v="3986.0450000000005"/>
  </r>
  <r>
    <s v="West"/>
    <x v="26"/>
    <n v="66"/>
    <d v="2014-05-08T00:00:00"/>
    <d v="2014-05-14T00:00:00"/>
    <x v="1"/>
    <n v="2649.61"/>
    <n v="3986.0450000000005"/>
  </r>
  <r>
    <s v="West"/>
    <x v="26"/>
    <n v="67"/>
    <d v="2014-05-15T00:00:00"/>
    <d v="2014-05-21T00:00:00"/>
    <x v="1"/>
    <n v="4184.6400000000003"/>
    <n v="3986.0450000000005"/>
  </r>
  <r>
    <s v="West"/>
    <x v="26"/>
    <n v="68"/>
    <d v="2014-05-22T00:00:00"/>
    <d v="2014-05-28T00:00:00"/>
    <x v="1"/>
    <n v="2291.6799999999998"/>
    <n v="3986.0450000000005"/>
  </r>
  <r>
    <s v="West"/>
    <x v="27"/>
    <n v="49"/>
    <d v="2014-01-09T00:00:00"/>
    <d v="2014-01-15T00:00:00"/>
    <x v="0"/>
    <n v="3379.5"/>
    <n v="2121.6819999999998"/>
  </r>
  <r>
    <s v="West"/>
    <x v="27"/>
    <n v="50"/>
    <d v="2014-01-16T00:00:00"/>
    <d v="2014-01-22T00:00:00"/>
    <x v="0"/>
    <n v="2334.4299999999998"/>
    <n v="2121.6819999999998"/>
  </r>
  <r>
    <s v="West"/>
    <x v="27"/>
    <n v="51"/>
    <d v="2014-01-23T00:00:00"/>
    <d v="2014-01-29T00:00:00"/>
    <x v="0"/>
    <n v="711.95"/>
    <n v="2121.6819999999998"/>
  </r>
  <r>
    <s v="West"/>
    <x v="27"/>
    <n v="52"/>
    <d v="2014-01-30T00:00:00"/>
    <d v="2014-02-05T00:00:00"/>
    <x v="0"/>
    <n v="2967.49"/>
    <n v="2121.6819999999998"/>
  </r>
  <r>
    <s v="West"/>
    <x v="27"/>
    <n v="53"/>
    <d v="2014-02-06T00:00:00"/>
    <d v="2014-02-12T00:00:00"/>
    <x v="0"/>
    <n v="1814.66"/>
    <n v="2121.6819999999998"/>
  </r>
  <r>
    <s v="West"/>
    <x v="27"/>
    <n v="54"/>
    <d v="2014-02-13T00:00:00"/>
    <d v="2014-02-19T00:00:00"/>
    <x v="0"/>
    <n v="2926.28"/>
    <n v="2121.6819999999998"/>
  </r>
  <r>
    <s v="West"/>
    <x v="27"/>
    <n v="55"/>
    <d v="2014-02-20T00:00:00"/>
    <d v="2014-02-26T00:00:00"/>
    <x v="0"/>
    <n v="2310.39"/>
    <n v="2121.6819999999998"/>
  </r>
  <r>
    <s v="West"/>
    <x v="27"/>
    <n v="56"/>
    <d v="2014-02-27T00:00:00"/>
    <d v="2014-03-05T00:00:00"/>
    <x v="0"/>
    <n v="1871.17"/>
    <n v="2121.6819999999998"/>
  </r>
  <r>
    <s v="West"/>
    <x v="27"/>
    <n v="57"/>
    <d v="2014-03-06T00:00:00"/>
    <d v="2014-03-12T00:00:00"/>
    <x v="0"/>
    <n v="482.44"/>
    <n v="2121.6819999999998"/>
  </r>
  <r>
    <s v="West"/>
    <x v="27"/>
    <n v="58"/>
    <d v="2014-03-13T00:00:00"/>
    <d v="2014-03-19T00:00:00"/>
    <x v="0"/>
    <n v="2418.5100000000002"/>
    <n v="2121.6819999999998"/>
  </r>
  <r>
    <s v="West"/>
    <x v="27"/>
    <n v="59"/>
    <d v="2014-03-20T00:00:00"/>
    <d v="2014-03-26T00:00:00"/>
    <x v="1"/>
    <n v="2426.54"/>
    <n v="2121.6819999999998"/>
  </r>
  <r>
    <s v="West"/>
    <x v="27"/>
    <n v="60"/>
    <d v="2014-03-27T00:00:00"/>
    <d v="2014-04-02T00:00:00"/>
    <x v="1"/>
    <n v="2189.19"/>
    <n v="2121.6819999999998"/>
  </r>
  <r>
    <s v="West"/>
    <x v="27"/>
    <n v="61"/>
    <d v="2014-04-03T00:00:00"/>
    <d v="2014-04-09T00:00:00"/>
    <x v="1"/>
    <n v="1543.65"/>
    <n v="2121.6819999999998"/>
  </r>
  <r>
    <s v="West"/>
    <x v="27"/>
    <n v="62"/>
    <d v="2014-04-10T00:00:00"/>
    <d v="2014-04-16T00:00:00"/>
    <x v="1"/>
    <n v="1737.85"/>
    <n v="2121.6819999999998"/>
  </r>
  <r>
    <s v="West"/>
    <x v="27"/>
    <n v="63"/>
    <d v="2014-04-17T00:00:00"/>
    <d v="2014-04-23T00:00:00"/>
    <x v="1"/>
    <n v="496.32"/>
    <n v="2121.6819999999998"/>
  </r>
  <r>
    <s v="West"/>
    <x v="27"/>
    <n v="64"/>
    <d v="2014-04-24T00:00:00"/>
    <d v="2014-04-30T00:00:00"/>
    <x v="1"/>
    <n v="3854.04"/>
    <n v="2121.6819999999998"/>
  </r>
  <r>
    <s v="West"/>
    <x v="27"/>
    <n v="65"/>
    <d v="2014-05-01T00:00:00"/>
    <d v="2014-05-07T00:00:00"/>
    <x v="1"/>
    <n v="1011.48"/>
    <n v="2121.6819999999998"/>
  </r>
  <r>
    <s v="West"/>
    <x v="27"/>
    <n v="66"/>
    <d v="2014-05-08T00:00:00"/>
    <d v="2014-05-14T00:00:00"/>
    <x v="1"/>
    <n v="887.73"/>
    <n v="2121.6819999999998"/>
  </r>
  <r>
    <s v="West"/>
    <x v="27"/>
    <n v="67"/>
    <d v="2014-05-15T00:00:00"/>
    <d v="2014-05-21T00:00:00"/>
    <x v="1"/>
    <n v="978.99"/>
    <n v="2121.6819999999998"/>
  </r>
  <r>
    <s v="West"/>
    <x v="27"/>
    <n v="68"/>
    <d v="2014-05-22T00:00:00"/>
    <d v="2014-05-28T00:00:00"/>
    <x v="1"/>
    <n v="4753.2700000000004"/>
    <n v="2121.6819999999998"/>
  </r>
  <r>
    <s v="West"/>
    <x v="28"/>
    <n v="49"/>
    <d v="2014-01-09T00:00:00"/>
    <d v="2014-01-15T00:00:00"/>
    <x v="0"/>
    <n v="2644.71"/>
    <n v="3565.9309999999996"/>
  </r>
  <r>
    <s v="West"/>
    <x v="28"/>
    <n v="50"/>
    <d v="2014-01-16T00:00:00"/>
    <d v="2014-01-22T00:00:00"/>
    <x v="0"/>
    <n v="3939.83"/>
    <n v="3565.9309999999996"/>
  </r>
  <r>
    <s v="West"/>
    <x v="28"/>
    <n v="51"/>
    <d v="2014-01-23T00:00:00"/>
    <d v="2014-01-29T00:00:00"/>
    <x v="0"/>
    <n v="3127.06"/>
    <n v="3565.9309999999996"/>
  </r>
  <r>
    <s v="West"/>
    <x v="28"/>
    <n v="52"/>
    <d v="2014-01-30T00:00:00"/>
    <d v="2014-02-05T00:00:00"/>
    <x v="0"/>
    <n v="2070.8200000000002"/>
    <n v="3565.9309999999996"/>
  </r>
  <r>
    <s v="West"/>
    <x v="28"/>
    <n v="53"/>
    <d v="2014-02-06T00:00:00"/>
    <d v="2014-02-12T00:00:00"/>
    <x v="0"/>
    <n v="3399.49"/>
    <n v="3565.9309999999996"/>
  </r>
  <r>
    <s v="West"/>
    <x v="28"/>
    <n v="54"/>
    <d v="2014-02-13T00:00:00"/>
    <d v="2014-02-19T00:00:00"/>
    <x v="0"/>
    <n v="2855.3"/>
    <n v="3565.9309999999996"/>
  </r>
  <r>
    <s v="West"/>
    <x v="28"/>
    <n v="55"/>
    <d v="2014-02-20T00:00:00"/>
    <d v="2014-02-26T00:00:00"/>
    <x v="0"/>
    <n v="6206.83"/>
    <n v="3565.9309999999996"/>
  </r>
  <r>
    <s v="West"/>
    <x v="28"/>
    <n v="56"/>
    <d v="2014-02-27T00:00:00"/>
    <d v="2014-03-05T00:00:00"/>
    <x v="0"/>
    <n v="4458.57"/>
    <n v="3565.9309999999996"/>
  </r>
  <r>
    <s v="West"/>
    <x v="28"/>
    <n v="57"/>
    <d v="2014-03-06T00:00:00"/>
    <d v="2014-03-12T00:00:00"/>
    <x v="0"/>
    <n v="2833.1"/>
    <n v="3565.9309999999996"/>
  </r>
  <r>
    <s v="West"/>
    <x v="28"/>
    <n v="58"/>
    <d v="2014-03-13T00:00:00"/>
    <d v="2014-03-19T00:00:00"/>
    <x v="0"/>
    <n v="4123.6000000000004"/>
    <n v="3565.9309999999996"/>
  </r>
  <r>
    <s v="West"/>
    <x v="28"/>
    <n v="59"/>
    <d v="2014-03-20T00:00:00"/>
    <d v="2014-03-26T00:00:00"/>
    <x v="1"/>
    <n v="5745.94"/>
    <n v="3565.9309999999996"/>
  </r>
  <r>
    <s v="West"/>
    <x v="28"/>
    <n v="60"/>
    <d v="2014-03-27T00:00:00"/>
    <d v="2014-04-02T00:00:00"/>
    <x v="1"/>
    <n v="2969.37"/>
    <n v="3565.9309999999996"/>
  </r>
  <r>
    <s v="West"/>
    <x v="28"/>
    <n v="61"/>
    <d v="2014-04-03T00:00:00"/>
    <d v="2014-04-09T00:00:00"/>
    <x v="1"/>
    <n v="3039.31"/>
    <n v="3565.9309999999996"/>
  </r>
  <r>
    <s v="West"/>
    <x v="28"/>
    <n v="62"/>
    <d v="2014-04-10T00:00:00"/>
    <d v="2014-04-16T00:00:00"/>
    <x v="1"/>
    <n v="4315.07"/>
    <n v="3565.9309999999996"/>
  </r>
  <r>
    <s v="West"/>
    <x v="28"/>
    <n v="63"/>
    <d v="2014-04-17T00:00:00"/>
    <d v="2014-04-23T00:00:00"/>
    <x v="1"/>
    <n v="2237.61"/>
    <n v="3565.9309999999996"/>
  </r>
  <r>
    <s v="West"/>
    <x v="28"/>
    <n v="64"/>
    <d v="2014-04-24T00:00:00"/>
    <d v="2014-04-30T00:00:00"/>
    <x v="1"/>
    <n v="1177.8900000000001"/>
    <n v="3565.9309999999996"/>
  </r>
  <r>
    <s v="West"/>
    <x v="28"/>
    <n v="65"/>
    <d v="2014-05-01T00:00:00"/>
    <d v="2014-05-07T00:00:00"/>
    <x v="1"/>
    <n v="838.76"/>
    <n v="3565.9309999999996"/>
  </r>
  <r>
    <s v="West"/>
    <x v="28"/>
    <n v="66"/>
    <d v="2014-05-08T00:00:00"/>
    <d v="2014-05-14T00:00:00"/>
    <x v="1"/>
    <n v="4971.53"/>
    <n v="3565.9309999999996"/>
  </r>
  <r>
    <s v="West"/>
    <x v="28"/>
    <n v="67"/>
    <d v="2014-05-15T00:00:00"/>
    <d v="2014-05-21T00:00:00"/>
    <x v="1"/>
    <n v="3611.95"/>
    <n v="3565.9309999999996"/>
  </r>
  <r>
    <s v="West"/>
    <x v="28"/>
    <n v="68"/>
    <d v="2014-05-22T00:00:00"/>
    <d v="2014-05-28T00:00:00"/>
    <x v="1"/>
    <n v="2530.88"/>
    <n v="3565.9309999999996"/>
  </r>
  <r>
    <s v="West"/>
    <x v="29"/>
    <n v="49"/>
    <d v="2014-01-09T00:00:00"/>
    <d v="2014-01-15T00:00:00"/>
    <x v="0"/>
    <n v="3067.85"/>
    <n v="3698.3720000000003"/>
  </r>
  <r>
    <s v="West"/>
    <x v="29"/>
    <n v="50"/>
    <d v="2014-01-16T00:00:00"/>
    <d v="2014-01-22T00:00:00"/>
    <x v="0"/>
    <n v="4357.0600000000004"/>
    <n v="3698.3720000000003"/>
  </r>
  <r>
    <s v="West"/>
    <x v="29"/>
    <n v="51"/>
    <d v="2014-01-23T00:00:00"/>
    <d v="2014-01-29T00:00:00"/>
    <x v="0"/>
    <n v="2694.77"/>
    <n v="3698.3720000000003"/>
  </r>
  <r>
    <s v="West"/>
    <x v="29"/>
    <n v="52"/>
    <d v="2014-01-30T00:00:00"/>
    <d v="2014-02-05T00:00:00"/>
    <x v="0"/>
    <n v="4531.3100000000004"/>
    <n v="3698.3720000000003"/>
  </r>
  <r>
    <s v="West"/>
    <x v="29"/>
    <n v="53"/>
    <d v="2014-02-06T00:00:00"/>
    <d v="2014-02-12T00:00:00"/>
    <x v="0"/>
    <n v="4020.07"/>
    <n v="3698.3720000000003"/>
  </r>
  <r>
    <s v="West"/>
    <x v="29"/>
    <n v="54"/>
    <d v="2014-02-13T00:00:00"/>
    <d v="2014-02-19T00:00:00"/>
    <x v="0"/>
    <n v="2694.52"/>
    <n v="3698.3720000000003"/>
  </r>
  <r>
    <s v="West"/>
    <x v="29"/>
    <n v="55"/>
    <d v="2014-02-20T00:00:00"/>
    <d v="2014-02-26T00:00:00"/>
    <x v="0"/>
    <n v="5611.2"/>
    <n v="3698.3720000000003"/>
  </r>
  <r>
    <s v="West"/>
    <x v="29"/>
    <n v="56"/>
    <d v="2014-02-27T00:00:00"/>
    <d v="2014-03-05T00:00:00"/>
    <x v="0"/>
    <n v="3917.49"/>
    <n v="3698.3720000000003"/>
  </r>
  <r>
    <s v="West"/>
    <x v="29"/>
    <n v="57"/>
    <d v="2014-03-06T00:00:00"/>
    <d v="2014-03-12T00:00:00"/>
    <x v="0"/>
    <n v="3800.29"/>
    <n v="3698.3720000000003"/>
  </r>
  <r>
    <s v="West"/>
    <x v="29"/>
    <n v="58"/>
    <d v="2014-03-13T00:00:00"/>
    <d v="2014-03-19T00:00:00"/>
    <x v="0"/>
    <n v="2289.16"/>
    <n v="3698.3720000000003"/>
  </r>
  <r>
    <s v="West"/>
    <x v="29"/>
    <n v="59"/>
    <d v="2014-03-20T00:00:00"/>
    <d v="2014-03-26T00:00:00"/>
    <x v="1"/>
    <n v="1971.74"/>
    <n v="3698.3720000000003"/>
  </r>
  <r>
    <s v="West"/>
    <x v="29"/>
    <n v="60"/>
    <d v="2014-03-27T00:00:00"/>
    <d v="2014-04-02T00:00:00"/>
    <x v="1"/>
    <n v="2056.5100000000002"/>
    <n v="3698.3720000000003"/>
  </r>
  <r>
    <s v="West"/>
    <x v="29"/>
    <n v="61"/>
    <d v="2014-04-03T00:00:00"/>
    <d v="2014-04-09T00:00:00"/>
    <x v="1"/>
    <n v="1952.2"/>
    <n v="3698.3720000000003"/>
  </r>
  <r>
    <s v="West"/>
    <x v="29"/>
    <n v="62"/>
    <d v="2014-04-10T00:00:00"/>
    <d v="2014-04-16T00:00:00"/>
    <x v="1"/>
    <n v="4467.2700000000004"/>
    <n v="3698.3720000000003"/>
  </r>
  <r>
    <s v="West"/>
    <x v="29"/>
    <n v="63"/>
    <d v="2014-04-17T00:00:00"/>
    <d v="2014-04-23T00:00:00"/>
    <x v="1"/>
    <n v="4151.76"/>
    <n v="3698.3720000000003"/>
  </r>
  <r>
    <s v="West"/>
    <x v="29"/>
    <n v="64"/>
    <d v="2014-04-24T00:00:00"/>
    <d v="2014-04-30T00:00:00"/>
    <x v="1"/>
    <n v="1394.3"/>
    <n v="3698.3720000000003"/>
  </r>
  <r>
    <s v="West"/>
    <x v="29"/>
    <n v="65"/>
    <d v="2014-05-01T00:00:00"/>
    <d v="2014-05-07T00:00:00"/>
    <x v="1"/>
    <n v="681.99"/>
    <n v="3698.3720000000003"/>
  </r>
  <r>
    <s v="West"/>
    <x v="29"/>
    <n v="66"/>
    <d v="2014-05-08T00:00:00"/>
    <d v="2014-05-14T00:00:00"/>
    <x v="1"/>
    <n v="2372.19"/>
    <n v="3698.3720000000003"/>
  </r>
  <r>
    <s v="West"/>
    <x v="29"/>
    <n v="67"/>
    <d v="2014-05-15T00:00:00"/>
    <d v="2014-05-21T00:00:00"/>
    <x v="1"/>
    <n v="2457.5700000000002"/>
    <n v="3698.3720000000003"/>
  </r>
  <r>
    <s v="West"/>
    <x v="29"/>
    <n v="68"/>
    <d v="2014-05-22T00:00:00"/>
    <d v="2014-05-28T00:00:00"/>
    <x v="1"/>
    <n v="2583.11"/>
    <n v="3698.3720000000003"/>
  </r>
  <r>
    <s v="Midwest"/>
    <x v="30"/>
    <n v="49"/>
    <d v="2014-01-09T00:00:00"/>
    <d v="2014-01-15T00:00:00"/>
    <x v="0"/>
    <n v="398.2"/>
    <n v="1796.354"/>
  </r>
  <r>
    <s v="Midwest"/>
    <x v="30"/>
    <n v="50"/>
    <d v="2014-01-16T00:00:00"/>
    <d v="2014-01-22T00:00:00"/>
    <x v="0"/>
    <n v="2026.65"/>
    <n v="1796.354"/>
  </r>
  <r>
    <s v="Midwest"/>
    <x v="30"/>
    <n v="51"/>
    <d v="2014-01-23T00:00:00"/>
    <d v="2014-01-29T00:00:00"/>
    <x v="0"/>
    <n v="789.45"/>
    <n v="1796.354"/>
  </r>
  <r>
    <s v="Midwest"/>
    <x v="30"/>
    <n v="52"/>
    <d v="2014-01-30T00:00:00"/>
    <d v="2014-02-05T00:00:00"/>
    <x v="0"/>
    <n v="1577.68"/>
    <n v="1796.354"/>
  </r>
  <r>
    <s v="Midwest"/>
    <x v="30"/>
    <n v="53"/>
    <d v="2014-02-06T00:00:00"/>
    <d v="2014-02-12T00:00:00"/>
    <x v="0"/>
    <n v="1604.49"/>
    <n v="1796.354"/>
  </r>
  <r>
    <s v="Midwest"/>
    <x v="30"/>
    <n v="54"/>
    <d v="2014-02-13T00:00:00"/>
    <d v="2014-02-19T00:00:00"/>
    <x v="0"/>
    <n v="4552.07"/>
    <n v="1796.354"/>
  </r>
  <r>
    <s v="Midwest"/>
    <x v="30"/>
    <n v="55"/>
    <d v="2014-02-20T00:00:00"/>
    <d v="2014-02-26T00:00:00"/>
    <x v="0"/>
    <n v="1789.69"/>
    <n v="1796.354"/>
  </r>
  <r>
    <s v="Midwest"/>
    <x v="30"/>
    <n v="56"/>
    <d v="2014-02-27T00:00:00"/>
    <d v="2014-03-05T00:00:00"/>
    <x v="0"/>
    <n v="1624.5"/>
    <n v="1796.354"/>
  </r>
  <r>
    <s v="Midwest"/>
    <x v="30"/>
    <n v="57"/>
    <d v="2014-03-06T00:00:00"/>
    <d v="2014-03-12T00:00:00"/>
    <x v="0"/>
    <n v="2154.84"/>
    <n v="1796.354"/>
  </r>
  <r>
    <s v="Midwest"/>
    <x v="30"/>
    <n v="58"/>
    <d v="2014-03-13T00:00:00"/>
    <d v="2014-03-19T00:00:00"/>
    <x v="0"/>
    <n v="1445.97"/>
    <n v="1796.354"/>
  </r>
  <r>
    <s v="Midwest"/>
    <x v="30"/>
    <n v="59"/>
    <d v="2014-03-20T00:00:00"/>
    <d v="2014-03-26T00:00:00"/>
    <x v="1"/>
    <n v="209.08"/>
    <n v="1796.354"/>
  </r>
  <r>
    <s v="Midwest"/>
    <x v="30"/>
    <n v="60"/>
    <d v="2014-03-27T00:00:00"/>
    <d v="2014-04-02T00:00:00"/>
    <x v="1"/>
    <n v="1673.29"/>
    <n v="1796.354"/>
  </r>
  <r>
    <s v="Midwest"/>
    <x v="30"/>
    <n v="61"/>
    <d v="2014-04-03T00:00:00"/>
    <d v="2014-04-09T00:00:00"/>
    <x v="1"/>
    <n v="1380.84"/>
    <n v="1796.354"/>
  </r>
  <r>
    <s v="Midwest"/>
    <x v="30"/>
    <n v="62"/>
    <d v="2014-04-10T00:00:00"/>
    <d v="2014-04-16T00:00:00"/>
    <x v="1"/>
    <n v="776.57"/>
    <n v="1796.354"/>
  </r>
  <r>
    <s v="Midwest"/>
    <x v="30"/>
    <n v="63"/>
    <d v="2014-04-17T00:00:00"/>
    <d v="2014-04-23T00:00:00"/>
    <x v="1"/>
    <n v="1002.56"/>
    <n v="1796.354"/>
  </r>
  <r>
    <s v="Midwest"/>
    <x v="30"/>
    <n v="64"/>
    <d v="2014-04-24T00:00:00"/>
    <d v="2014-04-30T00:00:00"/>
    <x v="1"/>
    <n v="1081.8399999999999"/>
    <n v="1796.354"/>
  </r>
  <r>
    <s v="Midwest"/>
    <x v="30"/>
    <n v="65"/>
    <d v="2014-05-01T00:00:00"/>
    <d v="2014-05-07T00:00:00"/>
    <x v="1"/>
    <n v="223.38"/>
    <n v="1796.354"/>
  </r>
  <r>
    <s v="Midwest"/>
    <x v="30"/>
    <n v="66"/>
    <d v="2014-05-08T00:00:00"/>
    <d v="2014-05-14T00:00:00"/>
    <x v="1"/>
    <n v="2560.5700000000002"/>
    <n v="1796.354"/>
  </r>
  <r>
    <s v="Midwest"/>
    <x v="30"/>
    <n v="67"/>
    <d v="2014-05-15T00:00:00"/>
    <d v="2014-05-21T00:00:00"/>
    <x v="1"/>
    <n v="2722.89"/>
    <n v="1796.354"/>
  </r>
  <r>
    <s v="Midwest"/>
    <x v="30"/>
    <n v="68"/>
    <d v="2014-05-22T00:00:00"/>
    <d v="2014-05-28T00:00:00"/>
    <x v="1"/>
    <n v="1928.03"/>
    <n v="1796.354"/>
  </r>
  <r>
    <s v="West"/>
    <x v="31"/>
    <n v="50"/>
    <d v="2014-01-16T00:00:00"/>
    <d v="2014-01-22T00:00:00"/>
    <x v="0"/>
    <n v="1810.81"/>
    <n v="2170.201111111111"/>
  </r>
  <r>
    <s v="West"/>
    <x v="31"/>
    <n v="51"/>
    <d v="2014-01-23T00:00:00"/>
    <d v="2014-01-29T00:00:00"/>
    <x v="0"/>
    <n v="1529.54"/>
    <n v="2170.201111111111"/>
  </r>
  <r>
    <s v="West"/>
    <x v="31"/>
    <n v="52"/>
    <d v="2014-01-30T00:00:00"/>
    <d v="2014-02-05T00:00:00"/>
    <x v="0"/>
    <n v="659.08"/>
    <n v="2170.201111111111"/>
  </r>
  <r>
    <s v="West"/>
    <x v="31"/>
    <n v="53"/>
    <d v="2014-02-06T00:00:00"/>
    <d v="2014-02-12T00:00:00"/>
    <x v="0"/>
    <n v="3417.73"/>
    <n v="2170.201111111111"/>
  </r>
  <r>
    <s v="West"/>
    <x v="31"/>
    <n v="54"/>
    <d v="2014-02-13T00:00:00"/>
    <d v="2014-02-19T00:00:00"/>
    <x v="0"/>
    <n v="3396.32"/>
    <n v="2170.201111111111"/>
  </r>
  <r>
    <s v="West"/>
    <x v="31"/>
    <n v="55"/>
    <d v="2014-02-20T00:00:00"/>
    <d v="2014-02-26T00:00:00"/>
    <x v="0"/>
    <n v="3132.64"/>
    <n v="2170.201111111111"/>
  </r>
  <r>
    <s v="West"/>
    <x v="31"/>
    <n v="56"/>
    <d v="2014-02-27T00:00:00"/>
    <d v="2014-03-05T00:00:00"/>
    <x v="0"/>
    <n v="2055.46"/>
    <n v="2170.201111111111"/>
  </r>
  <r>
    <s v="West"/>
    <x v="31"/>
    <n v="57"/>
    <d v="2014-03-06T00:00:00"/>
    <d v="2014-03-12T00:00:00"/>
    <x v="0"/>
    <n v="1787.09"/>
    <n v="2170.201111111111"/>
  </r>
  <r>
    <s v="West"/>
    <x v="31"/>
    <n v="58"/>
    <d v="2014-03-13T00:00:00"/>
    <d v="2014-03-19T00:00:00"/>
    <x v="0"/>
    <n v="1743.14"/>
    <n v="2170.201111111111"/>
  </r>
  <r>
    <s v="West"/>
    <x v="31"/>
    <n v="59"/>
    <d v="2014-03-20T00:00:00"/>
    <d v="2014-03-26T00:00:00"/>
    <x v="1"/>
    <n v="1972.69"/>
    <n v="2170.201111111111"/>
  </r>
  <r>
    <s v="West"/>
    <x v="31"/>
    <n v="60"/>
    <d v="2014-03-27T00:00:00"/>
    <d v="2014-04-02T00:00:00"/>
    <x v="1"/>
    <n v="1043.6500000000001"/>
    <n v="2170.201111111111"/>
  </r>
  <r>
    <s v="West"/>
    <x v="31"/>
    <n v="61"/>
    <d v="2014-04-03T00:00:00"/>
    <d v="2014-04-09T00:00:00"/>
    <x v="1"/>
    <n v="1010.37"/>
    <n v="2170.201111111111"/>
  </r>
  <r>
    <s v="West"/>
    <x v="31"/>
    <n v="62"/>
    <d v="2014-04-10T00:00:00"/>
    <d v="2014-04-16T00:00:00"/>
    <x v="1"/>
    <n v="955.52"/>
    <n v="2170.201111111111"/>
  </r>
  <r>
    <s v="West"/>
    <x v="31"/>
    <n v="63"/>
    <d v="2014-04-17T00:00:00"/>
    <d v="2014-04-23T00:00:00"/>
    <x v="1"/>
    <n v="2555.16"/>
    <n v="2170.201111111111"/>
  </r>
  <r>
    <s v="West"/>
    <x v="31"/>
    <n v="64"/>
    <d v="2014-04-24T00:00:00"/>
    <d v="2014-04-30T00:00:00"/>
    <x v="1"/>
    <n v="84.69"/>
    <n v="2170.201111111111"/>
  </r>
  <r>
    <s v="West"/>
    <x v="31"/>
    <n v="65"/>
    <d v="2014-05-01T00:00:00"/>
    <d v="2014-05-07T00:00:00"/>
    <x v="1"/>
    <n v="902.59"/>
    <n v="2170.201111111111"/>
  </r>
  <r>
    <s v="West"/>
    <x v="31"/>
    <n v="66"/>
    <d v="2014-05-08T00:00:00"/>
    <d v="2014-05-14T00:00:00"/>
    <x v="1"/>
    <n v="1249.54"/>
    <n v="2170.201111111111"/>
  </r>
  <r>
    <s v="West"/>
    <x v="31"/>
    <n v="67"/>
    <d v="2014-05-15T00:00:00"/>
    <d v="2014-05-21T00:00:00"/>
    <x v="1"/>
    <n v="1912.59"/>
    <n v="2170.201111111111"/>
  </r>
  <r>
    <s v="West"/>
    <x v="31"/>
    <n v="68"/>
    <d v="2014-05-22T00:00:00"/>
    <d v="2014-05-28T00:00:00"/>
    <x v="1"/>
    <n v="1140.92"/>
    <n v="2170.201111111111"/>
  </r>
  <r>
    <s v="West"/>
    <x v="32"/>
    <n v="49"/>
    <d v="2014-01-09T00:00:00"/>
    <d v="2014-01-15T00:00:00"/>
    <x v="0"/>
    <n v="1231.02"/>
    <n v="2158.154"/>
  </r>
  <r>
    <s v="West"/>
    <x v="32"/>
    <n v="50"/>
    <d v="2014-01-16T00:00:00"/>
    <d v="2014-01-22T00:00:00"/>
    <x v="0"/>
    <n v="3015.39"/>
    <n v="2158.154"/>
  </r>
  <r>
    <s v="West"/>
    <x v="32"/>
    <n v="51"/>
    <d v="2014-01-23T00:00:00"/>
    <d v="2014-01-29T00:00:00"/>
    <x v="0"/>
    <n v="3029.15"/>
    <n v="2158.154"/>
  </r>
  <r>
    <s v="West"/>
    <x v="32"/>
    <n v="52"/>
    <d v="2014-01-30T00:00:00"/>
    <d v="2014-02-05T00:00:00"/>
    <x v="0"/>
    <n v="781.27"/>
    <n v="2158.154"/>
  </r>
  <r>
    <s v="West"/>
    <x v="32"/>
    <n v="53"/>
    <d v="2014-02-06T00:00:00"/>
    <d v="2014-02-12T00:00:00"/>
    <x v="0"/>
    <n v="2898.97"/>
    <n v="2158.154"/>
  </r>
  <r>
    <s v="West"/>
    <x v="32"/>
    <n v="54"/>
    <d v="2014-02-13T00:00:00"/>
    <d v="2014-02-19T00:00:00"/>
    <x v="0"/>
    <n v="1822.36"/>
    <n v="2158.154"/>
  </r>
  <r>
    <s v="West"/>
    <x v="32"/>
    <n v="55"/>
    <d v="2014-02-20T00:00:00"/>
    <d v="2014-02-26T00:00:00"/>
    <x v="0"/>
    <n v="3079.75"/>
    <n v="2158.154"/>
  </r>
  <r>
    <s v="West"/>
    <x v="32"/>
    <n v="56"/>
    <d v="2014-02-27T00:00:00"/>
    <d v="2014-03-05T00:00:00"/>
    <x v="0"/>
    <n v="2354.54"/>
    <n v="2158.154"/>
  </r>
  <r>
    <s v="West"/>
    <x v="32"/>
    <n v="57"/>
    <d v="2014-03-06T00:00:00"/>
    <d v="2014-03-12T00:00:00"/>
    <x v="0"/>
    <n v="1509.56"/>
    <n v="2158.154"/>
  </r>
  <r>
    <s v="West"/>
    <x v="32"/>
    <n v="58"/>
    <d v="2014-03-13T00:00:00"/>
    <d v="2014-03-19T00:00:00"/>
    <x v="0"/>
    <n v="1859.53"/>
    <n v="2158.154"/>
  </r>
  <r>
    <s v="West"/>
    <x v="32"/>
    <n v="59"/>
    <d v="2014-03-20T00:00:00"/>
    <d v="2014-03-26T00:00:00"/>
    <x v="1"/>
    <n v="3117.33"/>
    <n v="2158.154"/>
  </r>
  <r>
    <s v="West"/>
    <x v="32"/>
    <n v="60"/>
    <d v="2014-03-27T00:00:00"/>
    <d v="2014-04-02T00:00:00"/>
    <x v="1"/>
    <n v="2883.39"/>
    <n v="2158.154"/>
  </r>
  <r>
    <s v="West"/>
    <x v="32"/>
    <n v="61"/>
    <d v="2014-04-03T00:00:00"/>
    <d v="2014-04-09T00:00:00"/>
    <x v="1"/>
    <n v="2703.36"/>
    <n v="2158.154"/>
  </r>
  <r>
    <s v="West"/>
    <x v="32"/>
    <n v="62"/>
    <d v="2014-04-10T00:00:00"/>
    <d v="2014-04-16T00:00:00"/>
    <x v="1"/>
    <n v="1103.5999999999999"/>
    <n v="2158.154"/>
  </r>
  <r>
    <s v="West"/>
    <x v="32"/>
    <n v="63"/>
    <d v="2014-04-17T00:00:00"/>
    <d v="2014-04-23T00:00:00"/>
    <x v="1"/>
    <n v="2199.42"/>
    <n v="2158.154"/>
  </r>
  <r>
    <s v="West"/>
    <x v="32"/>
    <n v="64"/>
    <d v="2014-04-24T00:00:00"/>
    <d v="2014-04-30T00:00:00"/>
    <x v="1"/>
    <n v="2408.06"/>
    <n v="2158.154"/>
  </r>
  <r>
    <s v="West"/>
    <x v="32"/>
    <n v="65"/>
    <d v="2014-05-01T00:00:00"/>
    <d v="2014-05-07T00:00:00"/>
    <x v="1"/>
    <n v="3794.02"/>
    <n v="2158.154"/>
  </r>
  <r>
    <s v="West"/>
    <x v="32"/>
    <n v="66"/>
    <d v="2014-05-08T00:00:00"/>
    <d v="2014-05-14T00:00:00"/>
    <x v="1"/>
    <n v="2437.13"/>
    <n v="2158.154"/>
  </r>
  <r>
    <s v="West"/>
    <x v="32"/>
    <n v="67"/>
    <d v="2014-05-15T00:00:00"/>
    <d v="2014-05-21T00:00:00"/>
    <x v="1"/>
    <n v="1912.14"/>
    <n v="2158.154"/>
  </r>
  <r>
    <s v="West"/>
    <x v="32"/>
    <n v="68"/>
    <d v="2014-05-22T00:00:00"/>
    <d v="2014-05-28T00:00:00"/>
    <x v="1"/>
    <n v="2836.14"/>
    <n v="2158.154"/>
  </r>
  <r>
    <s v="West"/>
    <x v="33"/>
    <n v="49"/>
    <d v="2014-01-09T00:00:00"/>
    <d v="2014-01-15T00:00:00"/>
    <x v="0"/>
    <n v="324.20999999999998"/>
    <n v="1577.8679999999999"/>
  </r>
  <r>
    <s v="West"/>
    <x v="33"/>
    <n v="50"/>
    <d v="2014-01-16T00:00:00"/>
    <d v="2014-01-22T00:00:00"/>
    <x v="0"/>
    <n v="999.71"/>
    <n v="1577.8679999999999"/>
  </r>
  <r>
    <s v="West"/>
    <x v="33"/>
    <n v="51"/>
    <d v="2014-01-23T00:00:00"/>
    <d v="2014-01-29T00:00:00"/>
    <x v="0"/>
    <n v="340.49"/>
    <n v="1577.8679999999999"/>
  </r>
  <r>
    <s v="West"/>
    <x v="33"/>
    <n v="52"/>
    <d v="2014-01-30T00:00:00"/>
    <d v="2014-02-05T00:00:00"/>
    <x v="0"/>
    <n v="157.25"/>
    <n v="1577.8679999999999"/>
  </r>
  <r>
    <s v="West"/>
    <x v="33"/>
    <n v="53"/>
    <d v="2014-02-06T00:00:00"/>
    <d v="2014-02-12T00:00:00"/>
    <x v="0"/>
    <n v="2525.7199999999998"/>
    <n v="1577.8679999999999"/>
  </r>
  <r>
    <s v="West"/>
    <x v="33"/>
    <n v="54"/>
    <d v="2014-02-13T00:00:00"/>
    <d v="2014-02-19T00:00:00"/>
    <x v="0"/>
    <n v="4270.57"/>
    <n v="1577.8679999999999"/>
  </r>
  <r>
    <s v="West"/>
    <x v="33"/>
    <n v="55"/>
    <d v="2014-02-20T00:00:00"/>
    <d v="2014-02-26T00:00:00"/>
    <x v="0"/>
    <n v="1544.86"/>
    <n v="1577.8679999999999"/>
  </r>
  <r>
    <s v="West"/>
    <x v="33"/>
    <n v="56"/>
    <d v="2014-02-27T00:00:00"/>
    <d v="2014-03-05T00:00:00"/>
    <x v="0"/>
    <n v="1972.87"/>
    <n v="1577.8679999999999"/>
  </r>
  <r>
    <s v="West"/>
    <x v="33"/>
    <n v="57"/>
    <d v="2014-03-06T00:00:00"/>
    <d v="2014-03-12T00:00:00"/>
    <x v="0"/>
    <n v="1607.9"/>
    <n v="1577.8679999999999"/>
  </r>
  <r>
    <s v="West"/>
    <x v="33"/>
    <n v="58"/>
    <d v="2014-03-13T00:00:00"/>
    <d v="2014-03-19T00:00:00"/>
    <x v="0"/>
    <n v="2035.1"/>
    <n v="1577.8679999999999"/>
  </r>
  <r>
    <s v="West"/>
    <x v="33"/>
    <n v="59"/>
    <d v="2014-03-20T00:00:00"/>
    <d v="2014-03-26T00:00:00"/>
    <x v="1"/>
    <n v="939.53"/>
    <n v="1577.8679999999999"/>
  </r>
  <r>
    <s v="West"/>
    <x v="33"/>
    <n v="60"/>
    <d v="2014-03-27T00:00:00"/>
    <d v="2014-04-02T00:00:00"/>
    <x v="1"/>
    <n v="1254.92"/>
    <n v="1577.8679999999999"/>
  </r>
  <r>
    <s v="West"/>
    <x v="33"/>
    <n v="61"/>
    <d v="2014-04-03T00:00:00"/>
    <d v="2014-04-09T00:00:00"/>
    <x v="1"/>
    <n v="1838.34"/>
    <n v="1577.8679999999999"/>
  </r>
  <r>
    <s v="West"/>
    <x v="33"/>
    <n v="62"/>
    <d v="2014-04-10T00:00:00"/>
    <d v="2014-04-16T00:00:00"/>
    <x v="1"/>
    <n v="1034.71"/>
    <n v="1577.8679999999999"/>
  </r>
  <r>
    <s v="West"/>
    <x v="33"/>
    <n v="63"/>
    <d v="2014-04-17T00:00:00"/>
    <d v="2014-04-23T00:00:00"/>
    <x v="1"/>
    <n v="862.87"/>
    <n v="1577.8679999999999"/>
  </r>
  <r>
    <s v="West"/>
    <x v="33"/>
    <n v="64"/>
    <d v="2014-04-24T00:00:00"/>
    <d v="2014-04-30T00:00:00"/>
    <x v="1"/>
    <n v="1203.6400000000001"/>
    <n v="1577.8679999999999"/>
  </r>
  <r>
    <s v="West"/>
    <x v="33"/>
    <n v="65"/>
    <d v="2014-05-01T00:00:00"/>
    <d v="2014-05-07T00:00:00"/>
    <x v="1"/>
    <n v="1253.78"/>
    <n v="1577.8679999999999"/>
  </r>
  <r>
    <s v="West"/>
    <x v="33"/>
    <n v="66"/>
    <d v="2014-05-08T00:00:00"/>
    <d v="2014-05-14T00:00:00"/>
    <x v="1"/>
    <n v="548.77"/>
    <n v="1577.8679999999999"/>
  </r>
  <r>
    <s v="West"/>
    <x v="33"/>
    <n v="67"/>
    <d v="2014-05-15T00:00:00"/>
    <d v="2014-05-21T00:00:00"/>
    <x v="1"/>
    <n v="1220.5999999999999"/>
    <n v="1577.8679999999999"/>
  </r>
  <r>
    <s v="West"/>
    <x v="33"/>
    <n v="68"/>
    <d v="2014-05-22T00:00:00"/>
    <d v="2014-05-28T00:00:00"/>
    <x v="1"/>
    <n v="908.74"/>
    <n v="1577.8679999999999"/>
  </r>
  <r>
    <s v="West"/>
    <x v="34"/>
    <n v="49"/>
    <d v="2014-01-09T00:00:00"/>
    <d v="2014-01-15T00:00:00"/>
    <x v="0"/>
    <n v="796.78"/>
    <n v="1734.479"/>
  </r>
  <r>
    <s v="West"/>
    <x v="34"/>
    <n v="50"/>
    <d v="2014-01-16T00:00:00"/>
    <d v="2014-01-22T00:00:00"/>
    <x v="0"/>
    <n v="2204.4499999999998"/>
    <n v="1734.479"/>
  </r>
  <r>
    <s v="West"/>
    <x v="34"/>
    <n v="51"/>
    <d v="2014-01-23T00:00:00"/>
    <d v="2014-01-29T00:00:00"/>
    <x v="0"/>
    <n v="632.92999999999995"/>
    <n v="1734.479"/>
  </r>
  <r>
    <s v="West"/>
    <x v="34"/>
    <n v="52"/>
    <d v="2014-01-30T00:00:00"/>
    <d v="2014-02-05T00:00:00"/>
    <x v="0"/>
    <n v="1366.67"/>
    <n v="1734.479"/>
  </r>
  <r>
    <s v="West"/>
    <x v="34"/>
    <n v="53"/>
    <d v="2014-02-06T00:00:00"/>
    <d v="2014-02-12T00:00:00"/>
    <x v="0"/>
    <n v="2621.4299999999998"/>
    <n v="1734.479"/>
  </r>
  <r>
    <s v="West"/>
    <x v="34"/>
    <n v="54"/>
    <d v="2014-02-13T00:00:00"/>
    <d v="2014-02-19T00:00:00"/>
    <x v="0"/>
    <n v="2761.81"/>
    <n v="1734.479"/>
  </r>
  <r>
    <s v="West"/>
    <x v="34"/>
    <n v="55"/>
    <d v="2014-02-20T00:00:00"/>
    <d v="2014-02-26T00:00:00"/>
    <x v="0"/>
    <n v="2937.72"/>
    <n v="1734.479"/>
  </r>
  <r>
    <s v="West"/>
    <x v="34"/>
    <n v="56"/>
    <d v="2014-02-27T00:00:00"/>
    <d v="2014-03-05T00:00:00"/>
    <x v="0"/>
    <n v="752.94"/>
    <n v="1734.479"/>
  </r>
  <r>
    <s v="West"/>
    <x v="34"/>
    <n v="57"/>
    <d v="2014-03-06T00:00:00"/>
    <d v="2014-03-12T00:00:00"/>
    <x v="0"/>
    <n v="1447.11"/>
    <n v="1734.479"/>
  </r>
  <r>
    <s v="West"/>
    <x v="34"/>
    <n v="58"/>
    <d v="2014-03-13T00:00:00"/>
    <d v="2014-03-19T00:00:00"/>
    <x v="0"/>
    <n v="1822.95"/>
    <n v="1734.479"/>
  </r>
  <r>
    <s v="West"/>
    <x v="34"/>
    <n v="59"/>
    <d v="2014-03-20T00:00:00"/>
    <d v="2014-03-26T00:00:00"/>
    <x v="1"/>
    <n v="1365.95"/>
    <n v="1734.479"/>
  </r>
  <r>
    <s v="West"/>
    <x v="34"/>
    <n v="60"/>
    <d v="2014-03-27T00:00:00"/>
    <d v="2014-04-02T00:00:00"/>
    <x v="1"/>
    <n v="3172.18"/>
    <n v="1734.479"/>
  </r>
  <r>
    <s v="West"/>
    <x v="34"/>
    <n v="61"/>
    <d v="2014-04-03T00:00:00"/>
    <d v="2014-04-09T00:00:00"/>
    <x v="1"/>
    <n v="4716.08"/>
    <n v="1734.479"/>
  </r>
  <r>
    <s v="West"/>
    <x v="34"/>
    <n v="62"/>
    <d v="2014-04-10T00:00:00"/>
    <d v="2014-04-16T00:00:00"/>
    <x v="1"/>
    <n v="3005.75"/>
    <n v="1734.479"/>
  </r>
  <r>
    <s v="West"/>
    <x v="34"/>
    <n v="63"/>
    <d v="2014-04-17T00:00:00"/>
    <d v="2014-04-23T00:00:00"/>
    <x v="1"/>
    <n v="1528.68"/>
    <n v="1734.479"/>
  </r>
  <r>
    <s v="West"/>
    <x v="34"/>
    <n v="64"/>
    <d v="2014-04-24T00:00:00"/>
    <d v="2014-04-30T00:00:00"/>
    <x v="1"/>
    <n v="2008.45"/>
    <n v="1734.479"/>
  </r>
  <r>
    <s v="West"/>
    <x v="34"/>
    <n v="65"/>
    <d v="2014-05-01T00:00:00"/>
    <d v="2014-05-07T00:00:00"/>
    <x v="1"/>
    <n v="5993.79"/>
    <n v="1734.479"/>
  </r>
  <r>
    <s v="West"/>
    <x v="34"/>
    <n v="66"/>
    <d v="2014-05-08T00:00:00"/>
    <d v="2014-05-14T00:00:00"/>
    <x v="1"/>
    <n v="1327.7"/>
    <n v="1734.479"/>
  </r>
  <r>
    <s v="West"/>
    <x v="34"/>
    <n v="67"/>
    <d v="2014-05-15T00:00:00"/>
    <d v="2014-05-21T00:00:00"/>
    <x v="1"/>
    <n v="3280.02"/>
    <n v="1734.479"/>
  </r>
  <r>
    <s v="West"/>
    <x v="34"/>
    <n v="68"/>
    <d v="2014-05-22T00:00:00"/>
    <d v="2014-05-28T00:00:00"/>
    <x v="1"/>
    <n v="2518.08"/>
    <n v="1734.479"/>
  </r>
  <r>
    <s v="West"/>
    <x v="35"/>
    <n v="49"/>
    <d v="2014-01-09T00:00:00"/>
    <d v="2014-01-15T00:00:00"/>
    <x v="0"/>
    <n v="1558.88"/>
    <n v="842.72777777777776"/>
  </r>
  <r>
    <s v="West"/>
    <x v="35"/>
    <n v="50"/>
    <d v="2014-01-16T00:00:00"/>
    <d v="2014-01-22T00:00:00"/>
    <x v="0"/>
    <n v="1550.39"/>
    <n v="842.72777777777776"/>
  </r>
  <r>
    <s v="West"/>
    <x v="35"/>
    <n v="51"/>
    <d v="2014-01-23T00:00:00"/>
    <d v="2014-01-29T00:00:00"/>
    <x v="0"/>
    <n v="559.79999999999995"/>
    <n v="842.72777777777776"/>
  </r>
  <r>
    <s v="West"/>
    <x v="35"/>
    <n v="52"/>
    <d v="2014-01-30T00:00:00"/>
    <d v="2014-02-05T00:00:00"/>
    <x v="0"/>
    <n v="392.64"/>
    <n v="842.72777777777776"/>
  </r>
  <r>
    <s v="West"/>
    <x v="35"/>
    <n v="53"/>
    <d v="2014-02-06T00:00:00"/>
    <d v="2014-02-12T00:00:00"/>
    <x v="0"/>
    <n v="1710.59"/>
    <n v="842.72777777777776"/>
  </r>
  <r>
    <s v="West"/>
    <x v="35"/>
    <n v="54"/>
    <d v="2014-02-13T00:00:00"/>
    <d v="2014-02-19T00:00:00"/>
    <x v="0"/>
    <n v="731.35"/>
    <n v="842.72777777777776"/>
  </r>
  <r>
    <s v="West"/>
    <x v="35"/>
    <n v="55"/>
    <d v="2014-02-20T00:00:00"/>
    <d v="2014-02-26T00:00:00"/>
    <x v="0"/>
    <n v="316.60000000000002"/>
    <n v="842.72777777777776"/>
  </r>
  <r>
    <s v="West"/>
    <x v="35"/>
    <n v="56"/>
    <d v="2014-02-27T00:00:00"/>
    <d v="2014-03-05T00:00:00"/>
    <x v="0"/>
    <n v="269.77"/>
    <n v="842.72777777777776"/>
  </r>
  <r>
    <s v="West"/>
    <x v="35"/>
    <n v="58"/>
    <d v="2014-03-13T00:00:00"/>
    <d v="2014-03-19T00:00:00"/>
    <x v="0"/>
    <n v="494.53"/>
    <n v="842.72777777777776"/>
  </r>
  <r>
    <s v="West"/>
    <x v="35"/>
    <n v="59"/>
    <d v="2014-03-20T00:00:00"/>
    <d v="2014-03-26T00:00:00"/>
    <x v="1"/>
    <n v="2183.9499999999998"/>
    <n v="842.72777777777776"/>
  </r>
  <r>
    <s v="West"/>
    <x v="35"/>
    <n v="60"/>
    <d v="2014-03-27T00:00:00"/>
    <d v="2014-04-02T00:00:00"/>
    <x v="1"/>
    <n v="569.52"/>
    <n v="842.72777777777776"/>
  </r>
  <r>
    <s v="West"/>
    <x v="35"/>
    <n v="61"/>
    <d v="2014-04-03T00:00:00"/>
    <d v="2014-04-09T00:00:00"/>
    <x v="1"/>
    <n v="996.58"/>
    <n v="842.72777777777776"/>
  </r>
  <r>
    <s v="West"/>
    <x v="35"/>
    <n v="62"/>
    <d v="2014-04-10T00:00:00"/>
    <d v="2014-04-16T00:00:00"/>
    <x v="1"/>
    <n v="1928.12"/>
    <n v="842.72777777777776"/>
  </r>
  <r>
    <s v="West"/>
    <x v="35"/>
    <n v="63"/>
    <d v="2014-04-17T00:00:00"/>
    <d v="2014-04-23T00:00:00"/>
    <x v="1"/>
    <n v="2437.9499999999998"/>
    <n v="842.72777777777776"/>
  </r>
  <r>
    <s v="West"/>
    <x v="35"/>
    <n v="64"/>
    <d v="2014-04-24T00:00:00"/>
    <d v="2014-04-30T00:00:00"/>
    <x v="1"/>
    <n v="790.54"/>
    <n v="842.72777777777776"/>
  </r>
  <r>
    <s v="West"/>
    <x v="35"/>
    <n v="65"/>
    <d v="2014-05-01T00:00:00"/>
    <d v="2014-05-07T00:00:00"/>
    <x v="1"/>
    <n v="2165.91"/>
    <n v="842.72777777777776"/>
  </r>
  <r>
    <s v="West"/>
    <x v="35"/>
    <n v="66"/>
    <d v="2014-05-08T00:00:00"/>
    <d v="2014-05-14T00:00:00"/>
    <x v="1"/>
    <n v="1145.17"/>
    <n v="842.72777777777776"/>
  </r>
  <r>
    <s v="West"/>
    <x v="35"/>
    <n v="67"/>
    <d v="2014-05-15T00:00:00"/>
    <d v="2014-05-21T00:00:00"/>
    <x v="1"/>
    <n v="1336.4"/>
    <n v="842.72777777777776"/>
  </r>
  <r>
    <s v="West"/>
    <x v="35"/>
    <n v="68"/>
    <d v="2014-05-22T00:00:00"/>
    <d v="2014-05-28T00:00:00"/>
    <x v="1"/>
    <n v="910.72"/>
    <n v="842.72777777777776"/>
  </r>
  <r>
    <s v="West"/>
    <x v="36"/>
    <n v="49"/>
    <d v="2014-01-09T00:00:00"/>
    <d v="2014-01-15T00:00:00"/>
    <x v="0"/>
    <n v="447.45"/>
    <n v="1442.5260000000001"/>
  </r>
  <r>
    <s v="West"/>
    <x v="36"/>
    <n v="50"/>
    <d v="2014-01-16T00:00:00"/>
    <d v="2014-01-22T00:00:00"/>
    <x v="0"/>
    <n v="515.46"/>
    <n v="1442.5260000000001"/>
  </r>
  <r>
    <s v="West"/>
    <x v="36"/>
    <n v="51"/>
    <d v="2014-01-23T00:00:00"/>
    <d v="2014-01-29T00:00:00"/>
    <x v="0"/>
    <n v="988.19"/>
    <n v="1442.5260000000001"/>
  </r>
  <r>
    <s v="West"/>
    <x v="36"/>
    <n v="52"/>
    <d v="2014-01-30T00:00:00"/>
    <d v="2014-02-05T00:00:00"/>
    <x v="0"/>
    <n v="1706.27"/>
    <n v="1442.5260000000001"/>
  </r>
  <r>
    <s v="West"/>
    <x v="36"/>
    <n v="53"/>
    <d v="2014-02-06T00:00:00"/>
    <d v="2014-02-12T00:00:00"/>
    <x v="0"/>
    <n v="2065.23"/>
    <n v="1442.5260000000001"/>
  </r>
  <r>
    <s v="West"/>
    <x v="36"/>
    <n v="54"/>
    <d v="2014-02-13T00:00:00"/>
    <d v="2014-02-19T00:00:00"/>
    <x v="0"/>
    <n v="2212.29"/>
    <n v="1442.5260000000001"/>
  </r>
  <r>
    <s v="West"/>
    <x v="36"/>
    <n v="55"/>
    <d v="2014-02-20T00:00:00"/>
    <d v="2014-02-26T00:00:00"/>
    <x v="0"/>
    <n v="1176.08"/>
    <n v="1442.5260000000001"/>
  </r>
  <r>
    <s v="West"/>
    <x v="36"/>
    <n v="56"/>
    <d v="2014-02-27T00:00:00"/>
    <d v="2014-03-05T00:00:00"/>
    <x v="0"/>
    <n v="1145.58"/>
    <n v="1442.5260000000001"/>
  </r>
  <r>
    <s v="West"/>
    <x v="36"/>
    <n v="57"/>
    <d v="2014-03-06T00:00:00"/>
    <d v="2014-03-12T00:00:00"/>
    <x v="0"/>
    <n v="1794.48"/>
    <n v="1442.5260000000001"/>
  </r>
  <r>
    <s v="West"/>
    <x v="36"/>
    <n v="58"/>
    <d v="2014-03-13T00:00:00"/>
    <d v="2014-03-19T00:00:00"/>
    <x v="0"/>
    <n v="2374.23"/>
    <n v="1442.5260000000001"/>
  </r>
  <r>
    <s v="West"/>
    <x v="36"/>
    <n v="59"/>
    <d v="2014-03-20T00:00:00"/>
    <d v="2014-03-26T00:00:00"/>
    <x v="1"/>
    <n v="877.71"/>
    <n v="1442.5260000000001"/>
  </r>
  <r>
    <s v="West"/>
    <x v="36"/>
    <n v="60"/>
    <d v="2014-03-27T00:00:00"/>
    <d v="2014-04-02T00:00:00"/>
    <x v="1"/>
    <n v="854.36"/>
    <n v="1442.5260000000001"/>
  </r>
  <r>
    <s v="West"/>
    <x v="36"/>
    <n v="61"/>
    <d v="2014-04-03T00:00:00"/>
    <d v="2014-04-09T00:00:00"/>
    <x v="1"/>
    <n v="1605.22"/>
    <n v="1442.5260000000001"/>
  </r>
  <r>
    <s v="West"/>
    <x v="36"/>
    <n v="62"/>
    <d v="2014-04-10T00:00:00"/>
    <d v="2014-04-16T00:00:00"/>
    <x v="1"/>
    <n v="959.67"/>
    <n v="1442.5260000000001"/>
  </r>
  <r>
    <s v="West"/>
    <x v="36"/>
    <n v="63"/>
    <d v="2014-04-17T00:00:00"/>
    <d v="2014-04-23T00:00:00"/>
    <x v="1"/>
    <n v="624.49"/>
    <n v="1442.5260000000001"/>
  </r>
  <r>
    <s v="West"/>
    <x v="36"/>
    <n v="64"/>
    <d v="2014-04-24T00:00:00"/>
    <d v="2014-04-30T00:00:00"/>
    <x v="1"/>
    <n v="1833.87"/>
    <n v="1442.5260000000001"/>
  </r>
  <r>
    <s v="West"/>
    <x v="36"/>
    <n v="65"/>
    <d v="2014-05-01T00:00:00"/>
    <d v="2014-05-07T00:00:00"/>
    <x v="1"/>
    <n v="2963.06"/>
    <n v="1442.5260000000001"/>
  </r>
  <r>
    <s v="West"/>
    <x v="36"/>
    <n v="66"/>
    <d v="2014-05-08T00:00:00"/>
    <d v="2014-05-14T00:00:00"/>
    <x v="1"/>
    <n v="65.989999999999995"/>
    <n v="1442.5260000000001"/>
  </r>
  <r>
    <s v="West"/>
    <x v="36"/>
    <n v="67"/>
    <d v="2014-05-15T00:00:00"/>
    <d v="2014-05-21T00:00:00"/>
    <x v="1"/>
    <n v="949.26"/>
    <n v="1442.5260000000001"/>
  </r>
  <r>
    <s v="West"/>
    <x v="36"/>
    <n v="68"/>
    <d v="2014-05-22T00:00:00"/>
    <d v="2014-05-28T00:00:00"/>
    <x v="1"/>
    <n v="448.24"/>
    <n v="1442.5260000000001"/>
  </r>
  <r>
    <s v="Midwest"/>
    <x v="37"/>
    <n v="49"/>
    <d v="2014-01-09T00:00:00"/>
    <d v="2014-01-15T00:00:00"/>
    <x v="0"/>
    <n v="116.82"/>
    <n v="915.26100000000008"/>
  </r>
  <r>
    <s v="Midwest"/>
    <x v="37"/>
    <n v="50"/>
    <d v="2014-01-16T00:00:00"/>
    <d v="2014-01-22T00:00:00"/>
    <x v="0"/>
    <n v="941.7"/>
    <n v="915.26100000000008"/>
  </r>
  <r>
    <s v="Midwest"/>
    <x v="37"/>
    <n v="51"/>
    <d v="2014-01-23T00:00:00"/>
    <d v="2014-01-29T00:00:00"/>
    <x v="0"/>
    <n v="737.17"/>
    <n v="915.26100000000008"/>
  </r>
  <r>
    <s v="Midwest"/>
    <x v="37"/>
    <n v="52"/>
    <d v="2014-01-30T00:00:00"/>
    <d v="2014-02-05T00:00:00"/>
    <x v="0"/>
    <n v="350.03"/>
    <n v="915.26100000000008"/>
  </r>
  <r>
    <s v="Midwest"/>
    <x v="37"/>
    <n v="53"/>
    <d v="2014-02-06T00:00:00"/>
    <d v="2014-02-12T00:00:00"/>
    <x v="0"/>
    <n v="1457.09"/>
    <n v="915.26100000000008"/>
  </r>
  <r>
    <s v="Midwest"/>
    <x v="37"/>
    <n v="54"/>
    <d v="2014-02-13T00:00:00"/>
    <d v="2014-02-19T00:00:00"/>
    <x v="0"/>
    <n v="1383.47"/>
    <n v="915.26100000000008"/>
  </r>
  <r>
    <s v="Midwest"/>
    <x v="37"/>
    <n v="55"/>
    <d v="2014-02-20T00:00:00"/>
    <d v="2014-02-26T00:00:00"/>
    <x v="0"/>
    <n v="1514.82"/>
    <n v="915.26100000000008"/>
  </r>
  <r>
    <s v="Midwest"/>
    <x v="37"/>
    <n v="56"/>
    <d v="2014-02-27T00:00:00"/>
    <d v="2014-03-05T00:00:00"/>
    <x v="0"/>
    <n v="300.17"/>
    <n v="915.26100000000008"/>
  </r>
  <r>
    <s v="Midwest"/>
    <x v="37"/>
    <n v="57"/>
    <d v="2014-03-06T00:00:00"/>
    <d v="2014-03-12T00:00:00"/>
    <x v="0"/>
    <n v="1594.28"/>
    <n v="915.26100000000008"/>
  </r>
  <r>
    <s v="Midwest"/>
    <x v="37"/>
    <n v="58"/>
    <d v="2014-03-13T00:00:00"/>
    <d v="2014-03-19T00:00:00"/>
    <x v="0"/>
    <n v="757.06"/>
    <n v="915.26100000000008"/>
  </r>
  <r>
    <s v="Midwest"/>
    <x v="37"/>
    <n v="59"/>
    <d v="2014-03-20T00:00:00"/>
    <d v="2014-03-26T00:00:00"/>
    <x v="1"/>
    <n v="232.35"/>
    <n v="915.26100000000008"/>
  </r>
  <r>
    <s v="Midwest"/>
    <x v="37"/>
    <n v="60"/>
    <d v="2014-03-27T00:00:00"/>
    <d v="2014-04-02T00:00:00"/>
    <x v="1"/>
    <n v="1016.57"/>
    <n v="915.26100000000008"/>
  </r>
  <r>
    <s v="Midwest"/>
    <x v="37"/>
    <n v="61"/>
    <d v="2014-04-03T00:00:00"/>
    <d v="2014-04-09T00:00:00"/>
    <x v="1"/>
    <n v="840.63"/>
    <n v="915.26100000000008"/>
  </r>
  <r>
    <s v="Midwest"/>
    <x v="37"/>
    <n v="62"/>
    <d v="2014-04-10T00:00:00"/>
    <d v="2014-04-16T00:00:00"/>
    <x v="1"/>
    <n v="919.42"/>
    <n v="915.26100000000008"/>
  </r>
  <r>
    <s v="Midwest"/>
    <x v="37"/>
    <n v="63"/>
    <d v="2014-04-17T00:00:00"/>
    <d v="2014-04-23T00:00:00"/>
    <x v="1"/>
    <n v="494.89"/>
    <n v="915.26100000000008"/>
  </r>
  <r>
    <s v="Midwest"/>
    <x v="37"/>
    <n v="64"/>
    <d v="2014-04-24T00:00:00"/>
    <d v="2014-04-30T00:00:00"/>
    <x v="1"/>
    <n v="419.33"/>
    <n v="915.26100000000008"/>
  </r>
  <r>
    <s v="Midwest"/>
    <x v="37"/>
    <n v="65"/>
    <d v="2014-05-01T00:00:00"/>
    <d v="2014-05-07T00:00:00"/>
    <x v="1"/>
    <n v="353.28"/>
    <n v="915.26100000000008"/>
  </r>
  <r>
    <s v="Midwest"/>
    <x v="37"/>
    <n v="67"/>
    <d v="2014-05-15T00:00:00"/>
    <d v="2014-05-21T00:00:00"/>
    <x v="1"/>
    <n v="80.430000000000007"/>
    <n v="915.26100000000008"/>
  </r>
  <r>
    <s v="Midwest"/>
    <x v="37"/>
    <n v="68"/>
    <d v="2014-05-22T00:00:00"/>
    <d v="2014-05-28T00:00:00"/>
    <x v="1"/>
    <n v="457.17"/>
    <n v="915.26100000000008"/>
  </r>
  <r>
    <s v="West"/>
    <x v="38"/>
    <n v="49"/>
    <d v="2014-01-09T00:00:00"/>
    <d v="2014-01-15T00:00:00"/>
    <x v="0"/>
    <n v="1753.02"/>
    <n v="1714.3409999999999"/>
  </r>
  <r>
    <s v="West"/>
    <x v="38"/>
    <n v="50"/>
    <d v="2014-01-16T00:00:00"/>
    <d v="2014-01-22T00:00:00"/>
    <x v="0"/>
    <n v="1993.24"/>
    <n v="1714.3409999999999"/>
  </r>
  <r>
    <s v="West"/>
    <x v="38"/>
    <n v="51"/>
    <d v="2014-01-23T00:00:00"/>
    <d v="2014-01-29T00:00:00"/>
    <x v="0"/>
    <n v="1677.85"/>
    <n v="1714.3409999999999"/>
  </r>
  <r>
    <s v="West"/>
    <x v="38"/>
    <n v="52"/>
    <d v="2014-01-30T00:00:00"/>
    <d v="2014-02-05T00:00:00"/>
    <x v="0"/>
    <n v="2074.0500000000002"/>
    <n v="1714.3409999999999"/>
  </r>
  <r>
    <s v="West"/>
    <x v="38"/>
    <n v="53"/>
    <d v="2014-02-06T00:00:00"/>
    <d v="2014-02-12T00:00:00"/>
    <x v="0"/>
    <n v="1107.0899999999999"/>
    <n v="1714.3409999999999"/>
  </r>
  <r>
    <s v="West"/>
    <x v="38"/>
    <n v="54"/>
    <d v="2014-02-13T00:00:00"/>
    <d v="2014-02-19T00:00:00"/>
    <x v="0"/>
    <n v="3522.19"/>
    <n v="1714.3409999999999"/>
  </r>
  <r>
    <s v="West"/>
    <x v="38"/>
    <n v="55"/>
    <d v="2014-02-20T00:00:00"/>
    <d v="2014-02-26T00:00:00"/>
    <x v="0"/>
    <n v="1720.19"/>
    <n v="1714.3409999999999"/>
  </r>
  <r>
    <s v="West"/>
    <x v="38"/>
    <n v="56"/>
    <d v="2014-02-27T00:00:00"/>
    <d v="2014-03-05T00:00:00"/>
    <x v="0"/>
    <n v="1176.4100000000001"/>
    <n v="1714.3409999999999"/>
  </r>
  <r>
    <s v="West"/>
    <x v="38"/>
    <n v="57"/>
    <d v="2014-03-06T00:00:00"/>
    <d v="2014-03-12T00:00:00"/>
    <x v="0"/>
    <n v="727.83"/>
    <n v="1714.3409999999999"/>
  </r>
  <r>
    <s v="West"/>
    <x v="38"/>
    <n v="58"/>
    <d v="2014-03-13T00:00:00"/>
    <d v="2014-03-19T00:00:00"/>
    <x v="0"/>
    <n v="1391.54"/>
    <n v="1714.3409999999999"/>
  </r>
  <r>
    <s v="West"/>
    <x v="38"/>
    <n v="59"/>
    <d v="2014-03-20T00:00:00"/>
    <d v="2014-03-26T00:00:00"/>
    <x v="1"/>
    <n v="2012.45"/>
    <n v="1714.3409999999999"/>
  </r>
  <r>
    <s v="West"/>
    <x v="38"/>
    <n v="60"/>
    <d v="2014-03-27T00:00:00"/>
    <d v="2014-04-02T00:00:00"/>
    <x v="1"/>
    <n v="547.54999999999995"/>
    <n v="1714.3409999999999"/>
  </r>
  <r>
    <s v="West"/>
    <x v="38"/>
    <n v="61"/>
    <d v="2014-04-03T00:00:00"/>
    <d v="2014-04-09T00:00:00"/>
    <x v="1"/>
    <n v="1091.57"/>
    <n v="1714.3409999999999"/>
  </r>
  <r>
    <s v="West"/>
    <x v="38"/>
    <n v="62"/>
    <d v="2014-04-10T00:00:00"/>
    <d v="2014-04-16T00:00:00"/>
    <x v="1"/>
    <n v="1399.09"/>
    <n v="1714.3409999999999"/>
  </r>
  <r>
    <s v="West"/>
    <x v="38"/>
    <n v="63"/>
    <d v="2014-04-17T00:00:00"/>
    <d v="2014-04-23T00:00:00"/>
    <x v="1"/>
    <n v="667.33"/>
    <n v="1714.3409999999999"/>
  </r>
  <r>
    <s v="West"/>
    <x v="38"/>
    <n v="64"/>
    <d v="2014-04-24T00:00:00"/>
    <d v="2014-04-30T00:00:00"/>
    <x v="1"/>
    <n v="1683.64"/>
    <n v="1714.3409999999999"/>
  </r>
  <r>
    <s v="West"/>
    <x v="38"/>
    <n v="65"/>
    <d v="2014-05-01T00:00:00"/>
    <d v="2014-05-07T00:00:00"/>
    <x v="1"/>
    <n v="1161.79"/>
    <n v="1714.3409999999999"/>
  </r>
  <r>
    <s v="West"/>
    <x v="38"/>
    <n v="66"/>
    <d v="2014-05-08T00:00:00"/>
    <d v="2014-05-14T00:00:00"/>
    <x v="1"/>
    <n v="436.22"/>
    <n v="1714.3409999999999"/>
  </r>
  <r>
    <s v="West"/>
    <x v="38"/>
    <n v="67"/>
    <d v="2014-05-15T00:00:00"/>
    <d v="2014-05-21T00:00:00"/>
    <x v="1"/>
    <n v="2711.82"/>
    <n v="1714.3409999999999"/>
  </r>
  <r>
    <s v="West"/>
    <x v="38"/>
    <n v="68"/>
    <d v="2014-05-22T00:00:00"/>
    <d v="2014-05-28T00:00:00"/>
    <x v="1"/>
    <n v="2684.62"/>
    <n v="1714.3409999999999"/>
  </r>
  <r>
    <s v="Midwest"/>
    <x v="39"/>
    <n v="49"/>
    <d v="2014-01-09T00:00:00"/>
    <d v="2014-01-15T00:00:00"/>
    <x v="0"/>
    <n v="790.86"/>
    <n v="884.7059999999999"/>
  </r>
  <r>
    <s v="Midwest"/>
    <x v="39"/>
    <n v="50"/>
    <d v="2014-01-16T00:00:00"/>
    <d v="2014-01-22T00:00:00"/>
    <x v="0"/>
    <n v="632.35"/>
    <n v="884.7059999999999"/>
  </r>
  <r>
    <s v="Midwest"/>
    <x v="39"/>
    <n v="51"/>
    <d v="2014-01-23T00:00:00"/>
    <d v="2014-01-29T00:00:00"/>
    <x v="0"/>
    <n v="724.06"/>
    <n v="884.7059999999999"/>
  </r>
  <r>
    <s v="Midwest"/>
    <x v="39"/>
    <n v="52"/>
    <d v="2014-01-30T00:00:00"/>
    <d v="2014-02-05T00:00:00"/>
    <x v="0"/>
    <n v="146.38999999999999"/>
    <n v="884.7059999999999"/>
  </r>
  <r>
    <s v="Midwest"/>
    <x v="39"/>
    <n v="53"/>
    <d v="2014-02-06T00:00:00"/>
    <d v="2014-02-12T00:00:00"/>
    <x v="0"/>
    <n v="1269.31"/>
    <n v="884.7059999999999"/>
  </r>
  <r>
    <s v="Midwest"/>
    <x v="39"/>
    <n v="54"/>
    <d v="2014-02-13T00:00:00"/>
    <d v="2014-02-19T00:00:00"/>
    <x v="0"/>
    <n v="722.12"/>
    <n v="884.7059999999999"/>
  </r>
  <r>
    <s v="Midwest"/>
    <x v="39"/>
    <n v="55"/>
    <d v="2014-02-20T00:00:00"/>
    <d v="2014-02-26T00:00:00"/>
    <x v="0"/>
    <n v="1376.98"/>
    <n v="884.7059999999999"/>
  </r>
  <r>
    <s v="Midwest"/>
    <x v="39"/>
    <n v="56"/>
    <d v="2014-02-27T00:00:00"/>
    <d v="2014-03-05T00:00:00"/>
    <x v="0"/>
    <n v="1585.56"/>
    <n v="884.7059999999999"/>
  </r>
  <r>
    <s v="Midwest"/>
    <x v="39"/>
    <n v="57"/>
    <d v="2014-03-06T00:00:00"/>
    <d v="2014-03-12T00:00:00"/>
    <x v="0"/>
    <n v="244.29"/>
    <n v="884.7059999999999"/>
  </r>
  <r>
    <s v="Midwest"/>
    <x v="39"/>
    <n v="58"/>
    <d v="2014-03-13T00:00:00"/>
    <d v="2014-03-19T00:00:00"/>
    <x v="0"/>
    <n v="1355.14"/>
    <n v="884.7059999999999"/>
  </r>
  <r>
    <s v="Midwest"/>
    <x v="39"/>
    <n v="59"/>
    <d v="2014-03-20T00:00:00"/>
    <d v="2014-03-26T00:00:00"/>
    <x v="1"/>
    <n v="697.36"/>
    <n v="884.7059999999999"/>
  </r>
  <r>
    <s v="Midwest"/>
    <x v="39"/>
    <n v="60"/>
    <d v="2014-03-27T00:00:00"/>
    <d v="2014-04-02T00:00:00"/>
    <x v="1"/>
    <n v="1908.89"/>
    <n v="884.7059999999999"/>
  </r>
  <r>
    <s v="Midwest"/>
    <x v="39"/>
    <n v="61"/>
    <d v="2014-04-03T00:00:00"/>
    <d v="2014-04-09T00:00:00"/>
    <x v="1"/>
    <n v="1167.6300000000001"/>
    <n v="884.7059999999999"/>
  </r>
  <r>
    <s v="Midwest"/>
    <x v="39"/>
    <n v="62"/>
    <d v="2014-04-10T00:00:00"/>
    <d v="2014-04-16T00:00:00"/>
    <x v="1"/>
    <n v="1022.48"/>
    <n v="884.7059999999999"/>
  </r>
  <r>
    <s v="Midwest"/>
    <x v="39"/>
    <n v="63"/>
    <d v="2014-04-17T00:00:00"/>
    <d v="2014-04-23T00:00:00"/>
    <x v="1"/>
    <n v="166.12"/>
    <n v="884.7059999999999"/>
  </r>
  <r>
    <s v="Midwest"/>
    <x v="39"/>
    <n v="64"/>
    <d v="2014-04-24T00:00:00"/>
    <d v="2014-04-30T00:00:00"/>
    <x v="1"/>
    <n v="271.7"/>
    <n v="884.7059999999999"/>
  </r>
  <r>
    <s v="Midwest"/>
    <x v="39"/>
    <n v="65"/>
    <d v="2014-05-01T00:00:00"/>
    <d v="2014-05-07T00:00:00"/>
    <x v="1"/>
    <n v="1068.9100000000001"/>
    <n v="884.7059999999999"/>
  </r>
  <r>
    <s v="Midwest"/>
    <x v="39"/>
    <n v="66"/>
    <d v="2014-05-08T00:00:00"/>
    <d v="2014-05-14T00:00:00"/>
    <x v="1"/>
    <n v="844.6"/>
    <n v="884.7059999999999"/>
  </r>
  <r>
    <s v="Midwest"/>
    <x v="39"/>
    <n v="67"/>
    <d v="2014-05-15T00:00:00"/>
    <d v="2014-05-21T00:00:00"/>
    <x v="1"/>
    <n v="1265.4100000000001"/>
    <n v="884.7059999999999"/>
  </r>
  <r>
    <s v="Midwest"/>
    <x v="39"/>
    <n v="68"/>
    <d v="2014-05-22T00:00:00"/>
    <d v="2014-05-28T00:00:00"/>
    <x v="1"/>
    <n v="1263.04"/>
    <n v="884.7059999999999"/>
  </r>
  <r>
    <s v="West"/>
    <x v="40"/>
    <n v="49"/>
    <d v="2014-01-09T00:00:00"/>
    <d v="2014-01-15T00:00:00"/>
    <x v="0"/>
    <n v="1729.14"/>
    <n v="837.93500000000006"/>
  </r>
  <r>
    <s v="West"/>
    <x v="40"/>
    <n v="50"/>
    <d v="2014-01-16T00:00:00"/>
    <d v="2014-01-22T00:00:00"/>
    <x v="0"/>
    <n v="1212.95"/>
    <n v="837.93500000000006"/>
  </r>
  <r>
    <s v="West"/>
    <x v="40"/>
    <n v="51"/>
    <d v="2014-01-23T00:00:00"/>
    <d v="2014-01-29T00:00:00"/>
    <x v="0"/>
    <n v="1045.1300000000001"/>
    <n v="837.93500000000006"/>
  </r>
  <r>
    <s v="West"/>
    <x v="40"/>
    <n v="52"/>
    <d v="2014-01-30T00:00:00"/>
    <d v="2014-02-05T00:00:00"/>
    <x v="0"/>
    <n v="718.16"/>
    <n v="837.93500000000006"/>
  </r>
  <r>
    <s v="West"/>
    <x v="40"/>
    <n v="53"/>
    <d v="2014-02-06T00:00:00"/>
    <d v="2014-02-12T00:00:00"/>
    <x v="0"/>
    <n v="1289.29"/>
    <n v="837.93500000000006"/>
  </r>
  <r>
    <s v="West"/>
    <x v="40"/>
    <n v="54"/>
    <d v="2014-02-13T00:00:00"/>
    <d v="2014-02-19T00:00:00"/>
    <x v="0"/>
    <n v="246.11"/>
    <n v="837.93500000000006"/>
  </r>
  <r>
    <s v="West"/>
    <x v="40"/>
    <n v="55"/>
    <d v="2014-02-20T00:00:00"/>
    <d v="2014-02-26T00:00:00"/>
    <x v="0"/>
    <n v="816.02"/>
    <n v="837.93500000000006"/>
  </r>
  <r>
    <s v="West"/>
    <x v="40"/>
    <n v="56"/>
    <d v="2014-02-27T00:00:00"/>
    <d v="2014-03-05T00:00:00"/>
    <x v="0"/>
    <n v="820.09"/>
    <n v="837.93500000000006"/>
  </r>
  <r>
    <s v="West"/>
    <x v="40"/>
    <n v="57"/>
    <d v="2014-03-06T00:00:00"/>
    <d v="2014-03-12T00:00:00"/>
    <x v="0"/>
    <n v="147.72"/>
    <n v="837.93500000000006"/>
  </r>
  <r>
    <s v="West"/>
    <x v="40"/>
    <n v="58"/>
    <d v="2014-03-13T00:00:00"/>
    <d v="2014-03-19T00:00:00"/>
    <x v="0"/>
    <n v="354.74"/>
    <n v="837.93500000000006"/>
  </r>
  <r>
    <s v="West"/>
    <x v="40"/>
    <n v="59"/>
    <d v="2014-03-20T00:00:00"/>
    <d v="2014-03-26T00:00:00"/>
    <x v="1"/>
    <n v="1366.31"/>
    <n v="837.93500000000006"/>
  </r>
  <r>
    <s v="West"/>
    <x v="40"/>
    <n v="60"/>
    <d v="2014-03-27T00:00:00"/>
    <d v="2014-04-02T00:00:00"/>
    <x v="1"/>
    <n v="2933.66"/>
    <n v="837.93500000000006"/>
  </r>
  <r>
    <s v="West"/>
    <x v="40"/>
    <n v="61"/>
    <d v="2014-04-03T00:00:00"/>
    <d v="2014-04-09T00:00:00"/>
    <x v="1"/>
    <n v="1210.8599999999999"/>
    <n v="837.93500000000006"/>
  </r>
  <r>
    <s v="West"/>
    <x v="40"/>
    <n v="62"/>
    <d v="2014-04-10T00:00:00"/>
    <d v="2014-04-16T00:00:00"/>
    <x v="1"/>
    <n v="818.82"/>
    <n v="837.93500000000006"/>
  </r>
  <r>
    <s v="West"/>
    <x v="40"/>
    <n v="63"/>
    <d v="2014-04-17T00:00:00"/>
    <d v="2014-04-23T00:00:00"/>
    <x v="1"/>
    <n v="2141.11"/>
    <n v="837.93500000000006"/>
  </r>
  <r>
    <s v="West"/>
    <x v="40"/>
    <n v="64"/>
    <d v="2014-04-24T00:00:00"/>
    <d v="2014-04-30T00:00:00"/>
    <x v="1"/>
    <n v="953.38"/>
    <n v="837.93500000000006"/>
  </r>
  <r>
    <s v="West"/>
    <x v="40"/>
    <n v="65"/>
    <d v="2014-05-01T00:00:00"/>
    <d v="2014-05-07T00:00:00"/>
    <x v="1"/>
    <n v="1933.4"/>
    <n v="837.93500000000006"/>
  </r>
  <r>
    <s v="West"/>
    <x v="40"/>
    <n v="66"/>
    <d v="2014-05-08T00:00:00"/>
    <d v="2014-05-14T00:00:00"/>
    <x v="1"/>
    <n v="880"/>
    <n v="837.93500000000006"/>
  </r>
  <r>
    <s v="West"/>
    <x v="40"/>
    <n v="67"/>
    <d v="2014-05-15T00:00:00"/>
    <d v="2014-05-21T00:00:00"/>
    <x v="1"/>
    <n v="841.59"/>
    <n v="837.93500000000006"/>
  </r>
  <r>
    <s v="West"/>
    <x v="40"/>
    <n v="68"/>
    <d v="2014-05-22T00:00:00"/>
    <d v="2014-05-28T00:00:00"/>
    <x v="1"/>
    <n v="1219.49"/>
    <n v="837.93500000000006"/>
  </r>
  <r>
    <s v="Midwest"/>
    <x v="41"/>
    <n v="49"/>
    <d v="2014-01-09T00:00:00"/>
    <d v="2014-01-15T00:00:00"/>
    <x v="0"/>
    <n v="5090.2"/>
    <n v="3053.6339999999996"/>
  </r>
  <r>
    <s v="Midwest"/>
    <x v="41"/>
    <n v="50"/>
    <d v="2014-01-16T00:00:00"/>
    <d v="2014-01-22T00:00:00"/>
    <x v="0"/>
    <n v="4450.1400000000003"/>
    <n v="3053.6339999999996"/>
  </r>
  <r>
    <s v="Midwest"/>
    <x v="41"/>
    <n v="51"/>
    <d v="2014-01-23T00:00:00"/>
    <d v="2014-01-29T00:00:00"/>
    <x v="0"/>
    <n v="2317.69"/>
    <n v="3053.6339999999996"/>
  </r>
  <r>
    <s v="Midwest"/>
    <x v="41"/>
    <n v="52"/>
    <d v="2014-01-30T00:00:00"/>
    <d v="2014-02-05T00:00:00"/>
    <x v="0"/>
    <n v="2582.91"/>
    <n v="3053.6339999999996"/>
  </r>
  <r>
    <s v="Midwest"/>
    <x v="41"/>
    <n v="53"/>
    <d v="2014-02-06T00:00:00"/>
    <d v="2014-02-12T00:00:00"/>
    <x v="0"/>
    <n v="2410.04"/>
    <n v="3053.6339999999996"/>
  </r>
  <r>
    <s v="Midwest"/>
    <x v="41"/>
    <n v="54"/>
    <d v="2014-02-13T00:00:00"/>
    <d v="2014-02-19T00:00:00"/>
    <x v="0"/>
    <n v="2349.21"/>
    <n v="3053.6339999999996"/>
  </r>
  <r>
    <s v="Midwest"/>
    <x v="41"/>
    <n v="55"/>
    <d v="2014-02-20T00:00:00"/>
    <d v="2014-02-26T00:00:00"/>
    <x v="0"/>
    <n v="1945.79"/>
    <n v="3053.6339999999996"/>
  </r>
  <r>
    <s v="Midwest"/>
    <x v="41"/>
    <n v="56"/>
    <d v="2014-02-27T00:00:00"/>
    <d v="2014-03-05T00:00:00"/>
    <x v="0"/>
    <n v="4613.6499999999996"/>
    <n v="3053.6339999999996"/>
  </r>
  <r>
    <s v="Midwest"/>
    <x v="41"/>
    <n v="57"/>
    <d v="2014-03-06T00:00:00"/>
    <d v="2014-03-12T00:00:00"/>
    <x v="0"/>
    <n v="1713.86"/>
    <n v="3053.6339999999996"/>
  </r>
  <r>
    <s v="Midwest"/>
    <x v="41"/>
    <n v="58"/>
    <d v="2014-03-13T00:00:00"/>
    <d v="2014-03-19T00:00:00"/>
    <x v="0"/>
    <n v="3062.85"/>
    <n v="3053.6339999999996"/>
  </r>
  <r>
    <s v="Midwest"/>
    <x v="41"/>
    <n v="59"/>
    <d v="2014-03-20T00:00:00"/>
    <d v="2014-03-26T00:00:00"/>
    <x v="1"/>
    <n v="2672.76"/>
    <n v="3053.6339999999996"/>
  </r>
  <r>
    <s v="Midwest"/>
    <x v="41"/>
    <n v="60"/>
    <d v="2014-03-27T00:00:00"/>
    <d v="2014-04-02T00:00:00"/>
    <x v="1"/>
    <n v="2021.89"/>
    <n v="3053.6339999999996"/>
  </r>
  <r>
    <s v="Midwest"/>
    <x v="41"/>
    <n v="61"/>
    <d v="2014-04-03T00:00:00"/>
    <d v="2014-04-09T00:00:00"/>
    <x v="1"/>
    <n v="1634.19"/>
    <n v="3053.6339999999996"/>
  </r>
  <r>
    <s v="Midwest"/>
    <x v="41"/>
    <n v="62"/>
    <d v="2014-04-10T00:00:00"/>
    <d v="2014-04-16T00:00:00"/>
    <x v="1"/>
    <n v="2016.59"/>
    <n v="3053.6339999999996"/>
  </r>
  <r>
    <s v="Midwest"/>
    <x v="41"/>
    <n v="63"/>
    <d v="2014-04-17T00:00:00"/>
    <d v="2014-04-23T00:00:00"/>
    <x v="1"/>
    <n v="2371.21"/>
    <n v="3053.6339999999996"/>
  </r>
  <r>
    <s v="Midwest"/>
    <x v="41"/>
    <n v="64"/>
    <d v="2014-04-24T00:00:00"/>
    <d v="2014-04-30T00:00:00"/>
    <x v="1"/>
    <n v="6909.53"/>
    <n v="3053.6339999999996"/>
  </r>
  <r>
    <s v="Midwest"/>
    <x v="41"/>
    <n v="65"/>
    <d v="2014-05-01T00:00:00"/>
    <d v="2014-05-07T00:00:00"/>
    <x v="1"/>
    <n v="3615.29"/>
    <n v="3053.6339999999996"/>
  </r>
  <r>
    <s v="Midwest"/>
    <x v="41"/>
    <n v="66"/>
    <d v="2014-05-08T00:00:00"/>
    <d v="2014-05-14T00:00:00"/>
    <x v="1"/>
    <n v="5985.47"/>
    <n v="3053.6339999999996"/>
  </r>
  <r>
    <s v="Midwest"/>
    <x v="41"/>
    <n v="67"/>
    <d v="2014-05-15T00:00:00"/>
    <d v="2014-05-21T00:00:00"/>
    <x v="1"/>
    <n v="2427.25"/>
    <n v="3053.6339999999996"/>
  </r>
  <r>
    <s v="Midwest"/>
    <x v="41"/>
    <n v="68"/>
    <d v="2014-05-22T00:00:00"/>
    <d v="2014-05-28T00:00:00"/>
    <x v="1"/>
    <n v="641.04"/>
    <n v="3053.6339999999996"/>
  </r>
  <r>
    <s v="West"/>
    <x v="42"/>
    <n v="49"/>
    <d v="2014-01-09T00:00:00"/>
    <d v="2014-01-15T00:00:00"/>
    <x v="0"/>
    <n v="1563.7"/>
    <n v="2951.788"/>
  </r>
  <r>
    <s v="West"/>
    <x v="42"/>
    <n v="50"/>
    <d v="2014-01-16T00:00:00"/>
    <d v="2014-01-22T00:00:00"/>
    <x v="0"/>
    <n v="2740.44"/>
    <n v="2951.788"/>
  </r>
  <r>
    <s v="West"/>
    <x v="42"/>
    <n v="51"/>
    <d v="2014-01-23T00:00:00"/>
    <d v="2014-01-29T00:00:00"/>
    <x v="0"/>
    <n v="1894.16"/>
    <n v="2951.788"/>
  </r>
  <r>
    <s v="West"/>
    <x v="42"/>
    <n v="52"/>
    <d v="2014-01-30T00:00:00"/>
    <d v="2014-02-05T00:00:00"/>
    <x v="0"/>
    <n v="1123.77"/>
    <n v="2951.788"/>
  </r>
  <r>
    <s v="West"/>
    <x v="42"/>
    <n v="53"/>
    <d v="2014-02-06T00:00:00"/>
    <d v="2014-02-12T00:00:00"/>
    <x v="0"/>
    <n v="5949.77"/>
    <n v="2951.788"/>
  </r>
  <r>
    <s v="West"/>
    <x v="42"/>
    <n v="54"/>
    <d v="2014-02-13T00:00:00"/>
    <d v="2014-02-19T00:00:00"/>
    <x v="0"/>
    <n v="3410.77"/>
    <n v="2951.788"/>
  </r>
  <r>
    <s v="West"/>
    <x v="42"/>
    <n v="55"/>
    <d v="2014-02-20T00:00:00"/>
    <d v="2014-02-26T00:00:00"/>
    <x v="0"/>
    <n v="2600.36"/>
    <n v="2951.788"/>
  </r>
  <r>
    <s v="West"/>
    <x v="42"/>
    <n v="56"/>
    <d v="2014-02-27T00:00:00"/>
    <d v="2014-03-05T00:00:00"/>
    <x v="0"/>
    <n v="3061.07"/>
    <n v="2951.788"/>
  </r>
  <r>
    <s v="West"/>
    <x v="42"/>
    <n v="57"/>
    <d v="2014-03-06T00:00:00"/>
    <d v="2014-03-12T00:00:00"/>
    <x v="0"/>
    <n v="2801.04"/>
    <n v="2951.788"/>
  </r>
  <r>
    <s v="West"/>
    <x v="42"/>
    <n v="58"/>
    <d v="2014-03-13T00:00:00"/>
    <d v="2014-03-19T00:00:00"/>
    <x v="0"/>
    <n v="4372.8"/>
    <n v="2951.788"/>
  </r>
  <r>
    <s v="West"/>
    <x v="42"/>
    <n v="59"/>
    <d v="2014-03-20T00:00:00"/>
    <d v="2014-03-26T00:00:00"/>
    <x v="1"/>
    <n v="2378.16"/>
    <n v="2951.788"/>
  </r>
  <r>
    <s v="West"/>
    <x v="42"/>
    <n v="60"/>
    <d v="2014-03-27T00:00:00"/>
    <d v="2014-04-02T00:00:00"/>
    <x v="1"/>
    <n v="5440.63"/>
    <n v="2951.788"/>
  </r>
  <r>
    <s v="West"/>
    <x v="42"/>
    <n v="61"/>
    <d v="2014-04-03T00:00:00"/>
    <d v="2014-04-09T00:00:00"/>
    <x v="1"/>
    <n v="463.66"/>
    <n v="2951.788"/>
  </r>
  <r>
    <s v="West"/>
    <x v="42"/>
    <n v="62"/>
    <d v="2014-04-10T00:00:00"/>
    <d v="2014-04-16T00:00:00"/>
    <x v="1"/>
    <n v="1330.43"/>
    <n v="2951.788"/>
  </r>
  <r>
    <s v="West"/>
    <x v="42"/>
    <n v="63"/>
    <d v="2014-04-17T00:00:00"/>
    <d v="2014-04-23T00:00:00"/>
    <x v="1"/>
    <n v="1837.34"/>
    <n v="2951.788"/>
  </r>
  <r>
    <s v="West"/>
    <x v="42"/>
    <n v="64"/>
    <d v="2014-04-24T00:00:00"/>
    <d v="2014-04-30T00:00:00"/>
    <x v="1"/>
    <n v="1076.81"/>
    <n v="2951.788"/>
  </r>
  <r>
    <s v="West"/>
    <x v="42"/>
    <n v="65"/>
    <d v="2014-05-01T00:00:00"/>
    <d v="2014-05-07T00:00:00"/>
    <x v="1"/>
    <n v="2521.8200000000002"/>
    <n v="2951.788"/>
  </r>
  <r>
    <s v="West"/>
    <x v="42"/>
    <n v="66"/>
    <d v="2014-05-08T00:00:00"/>
    <d v="2014-05-14T00:00:00"/>
    <x v="1"/>
    <n v="787.82"/>
    <n v="2951.788"/>
  </r>
  <r>
    <s v="West"/>
    <x v="42"/>
    <n v="67"/>
    <d v="2014-05-15T00:00:00"/>
    <d v="2014-05-21T00:00:00"/>
    <x v="1"/>
    <n v="6268.37"/>
    <n v="2951.788"/>
  </r>
  <r>
    <s v="West"/>
    <x v="42"/>
    <n v="68"/>
    <d v="2014-05-22T00:00:00"/>
    <d v="2014-05-28T00:00:00"/>
    <x v="1"/>
    <n v="3001.81"/>
    <n v="2951.788"/>
  </r>
  <r>
    <s v="West"/>
    <x v="43"/>
    <n v="49"/>
    <d v="2014-01-09T00:00:00"/>
    <d v="2014-01-15T00:00:00"/>
    <x v="0"/>
    <n v="567.39"/>
    <n v="1903.8760000000002"/>
  </r>
  <r>
    <s v="West"/>
    <x v="43"/>
    <n v="50"/>
    <d v="2014-01-16T00:00:00"/>
    <d v="2014-01-22T00:00:00"/>
    <x v="0"/>
    <n v="1796.99"/>
    <n v="1903.8760000000002"/>
  </r>
  <r>
    <s v="West"/>
    <x v="43"/>
    <n v="51"/>
    <d v="2014-01-23T00:00:00"/>
    <d v="2014-01-29T00:00:00"/>
    <x v="0"/>
    <n v="3713.45"/>
    <n v="1903.8760000000002"/>
  </r>
  <r>
    <s v="West"/>
    <x v="43"/>
    <n v="52"/>
    <d v="2014-01-30T00:00:00"/>
    <d v="2014-02-05T00:00:00"/>
    <x v="0"/>
    <n v="3462.88"/>
    <n v="1903.8760000000002"/>
  </r>
  <r>
    <s v="West"/>
    <x v="43"/>
    <n v="53"/>
    <d v="2014-02-06T00:00:00"/>
    <d v="2014-02-12T00:00:00"/>
    <x v="0"/>
    <n v="695.47"/>
    <n v="1903.8760000000002"/>
  </r>
  <r>
    <s v="West"/>
    <x v="43"/>
    <n v="54"/>
    <d v="2014-02-13T00:00:00"/>
    <d v="2014-02-19T00:00:00"/>
    <x v="0"/>
    <n v="3679.69"/>
    <n v="1903.8760000000002"/>
  </r>
  <r>
    <s v="West"/>
    <x v="43"/>
    <n v="55"/>
    <d v="2014-02-20T00:00:00"/>
    <d v="2014-02-26T00:00:00"/>
    <x v="0"/>
    <n v="2324.48"/>
    <n v="1903.8760000000002"/>
  </r>
  <r>
    <s v="West"/>
    <x v="43"/>
    <n v="56"/>
    <d v="2014-02-27T00:00:00"/>
    <d v="2014-03-05T00:00:00"/>
    <x v="0"/>
    <n v="800.29"/>
    <n v="1903.8760000000002"/>
  </r>
  <r>
    <s v="West"/>
    <x v="43"/>
    <n v="57"/>
    <d v="2014-03-06T00:00:00"/>
    <d v="2014-03-12T00:00:00"/>
    <x v="0"/>
    <n v="298.39999999999998"/>
    <n v="1903.8760000000002"/>
  </r>
  <r>
    <s v="West"/>
    <x v="43"/>
    <n v="58"/>
    <d v="2014-03-13T00:00:00"/>
    <d v="2014-03-19T00:00:00"/>
    <x v="0"/>
    <n v="1699.72"/>
    <n v="1903.8760000000002"/>
  </r>
  <r>
    <s v="West"/>
    <x v="43"/>
    <n v="59"/>
    <d v="2014-03-20T00:00:00"/>
    <d v="2014-03-26T00:00:00"/>
    <x v="1"/>
    <n v="1209.17"/>
    <n v="1903.8760000000002"/>
  </r>
  <r>
    <s v="West"/>
    <x v="43"/>
    <n v="60"/>
    <d v="2014-03-27T00:00:00"/>
    <d v="2014-04-02T00:00:00"/>
    <x v="1"/>
    <n v="2401.5100000000002"/>
    <n v="1903.8760000000002"/>
  </r>
  <r>
    <s v="West"/>
    <x v="43"/>
    <n v="61"/>
    <d v="2014-04-03T00:00:00"/>
    <d v="2014-04-09T00:00:00"/>
    <x v="1"/>
    <n v="1661.36"/>
    <n v="1903.8760000000002"/>
  </r>
  <r>
    <s v="West"/>
    <x v="43"/>
    <n v="62"/>
    <d v="2014-04-10T00:00:00"/>
    <d v="2014-04-16T00:00:00"/>
    <x v="1"/>
    <n v="1083.83"/>
    <n v="1903.8760000000002"/>
  </r>
  <r>
    <s v="West"/>
    <x v="43"/>
    <n v="63"/>
    <d v="2014-04-17T00:00:00"/>
    <d v="2014-04-23T00:00:00"/>
    <x v="1"/>
    <n v="1398.48"/>
    <n v="1903.8760000000002"/>
  </r>
  <r>
    <s v="West"/>
    <x v="43"/>
    <n v="64"/>
    <d v="2014-04-24T00:00:00"/>
    <d v="2014-04-30T00:00:00"/>
    <x v="1"/>
    <n v="533.72"/>
    <n v="1903.8760000000002"/>
  </r>
  <r>
    <s v="West"/>
    <x v="43"/>
    <n v="65"/>
    <d v="2014-05-01T00:00:00"/>
    <d v="2014-05-07T00:00:00"/>
    <x v="1"/>
    <n v="1001.86"/>
    <n v="1903.8760000000002"/>
  </r>
  <r>
    <s v="West"/>
    <x v="43"/>
    <n v="66"/>
    <d v="2014-05-08T00:00:00"/>
    <d v="2014-05-14T00:00:00"/>
    <x v="1"/>
    <n v="2278.88"/>
    <n v="1903.8760000000002"/>
  </r>
  <r>
    <s v="West"/>
    <x v="43"/>
    <n v="67"/>
    <d v="2014-05-15T00:00:00"/>
    <d v="2014-05-21T00:00:00"/>
    <x v="1"/>
    <n v="2340.63"/>
    <n v="1903.8760000000002"/>
  </r>
  <r>
    <s v="West"/>
    <x v="43"/>
    <n v="68"/>
    <d v="2014-05-22T00:00:00"/>
    <d v="2014-05-28T00:00:00"/>
    <x v="1"/>
    <n v="825.65"/>
    <n v="1903.8760000000002"/>
  </r>
  <r>
    <s v="West"/>
    <x v="44"/>
    <n v="49"/>
    <d v="2014-01-09T00:00:00"/>
    <d v="2014-01-15T00:00:00"/>
    <x v="0"/>
    <n v="2696.45"/>
    <n v="3800.3849999999993"/>
  </r>
  <r>
    <s v="West"/>
    <x v="44"/>
    <n v="50"/>
    <d v="2014-01-16T00:00:00"/>
    <d v="2014-01-22T00:00:00"/>
    <x v="0"/>
    <n v="3657.06"/>
    <n v="3800.3849999999993"/>
  </r>
  <r>
    <s v="West"/>
    <x v="44"/>
    <n v="51"/>
    <d v="2014-01-23T00:00:00"/>
    <d v="2014-01-29T00:00:00"/>
    <x v="0"/>
    <n v="2847.82"/>
    <n v="3800.3849999999993"/>
  </r>
  <r>
    <s v="West"/>
    <x v="44"/>
    <n v="52"/>
    <d v="2014-01-30T00:00:00"/>
    <d v="2014-02-05T00:00:00"/>
    <x v="0"/>
    <n v="3130.57"/>
    <n v="3800.3849999999993"/>
  </r>
  <r>
    <s v="West"/>
    <x v="44"/>
    <n v="53"/>
    <d v="2014-02-06T00:00:00"/>
    <d v="2014-02-12T00:00:00"/>
    <x v="0"/>
    <n v="3542.08"/>
    <n v="3800.3849999999993"/>
  </r>
  <r>
    <s v="West"/>
    <x v="44"/>
    <n v="54"/>
    <d v="2014-02-13T00:00:00"/>
    <d v="2014-02-19T00:00:00"/>
    <x v="0"/>
    <n v="3821.14"/>
    <n v="3800.3849999999993"/>
  </r>
  <r>
    <s v="West"/>
    <x v="44"/>
    <n v="55"/>
    <d v="2014-02-20T00:00:00"/>
    <d v="2014-02-26T00:00:00"/>
    <x v="0"/>
    <n v="6628.26"/>
    <n v="3800.3849999999993"/>
  </r>
  <r>
    <s v="West"/>
    <x v="44"/>
    <n v="56"/>
    <d v="2014-02-27T00:00:00"/>
    <d v="2014-03-05T00:00:00"/>
    <x v="0"/>
    <n v="2248.71"/>
    <n v="3800.3849999999993"/>
  </r>
  <r>
    <s v="West"/>
    <x v="44"/>
    <n v="57"/>
    <d v="2014-03-06T00:00:00"/>
    <d v="2014-03-12T00:00:00"/>
    <x v="0"/>
    <n v="3586.92"/>
    <n v="3800.3849999999993"/>
  </r>
  <r>
    <s v="West"/>
    <x v="44"/>
    <n v="58"/>
    <d v="2014-03-13T00:00:00"/>
    <d v="2014-03-19T00:00:00"/>
    <x v="0"/>
    <n v="5844.84"/>
    <n v="3800.3849999999993"/>
  </r>
  <r>
    <s v="West"/>
    <x v="44"/>
    <n v="59"/>
    <d v="2014-03-20T00:00:00"/>
    <d v="2014-03-26T00:00:00"/>
    <x v="1"/>
    <n v="2685.22"/>
    <n v="3800.3849999999993"/>
  </r>
  <r>
    <s v="West"/>
    <x v="44"/>
    <n v="60"/>
    <d v="2014-03-27T00:00:00"/>
    <d v="2014-04-02T00:00:00"/>
    <x v="1"/>
    <n v="3790.2"/>
    <n v="3800.3849999999993"/>
  </r>
  <r>
    <s v="West"/>
    <x v="44"/>
    <n v="61"/>
    <d v="2014-04-03T00:00:00"/>
    <d v="2014-04-09T00:00:00"/>
    <x v="1"/>
    <n v="5888.68"/>
    <n v="3800.3849999999993"/>
  </r>
  <r>
    <s v="West"/>
    <x v="44"/>
    <n v="62"/>
    <d v="2014-04-10T00:00:00"/>
    <d v="2014-04-16T00:00:00"/>
    <x v="1"/>
    <n v="3614.27"/>
    <n v="3800.3849999999993"/>
  </r>
  <r>
    <s v="West"/>
    <x v="44"/>
    <n v="63"/>
    <d v="2014-04-17T00:00:00"/>
    <d v="2014-04-23T00:00:00"/>
    <x v="1"/>
    <n v="2787.6"/>
    <n v="3800.3849999999993"/>
  </r>
  <r>
    <s v="West"/>
    <x v="44"/>
    <n v="64"/>
    <d v="2014-04-24T00:00:00"/>
    <d v="2014-04-30T00:00:00"/>
    <x v="1"/>
    <n v="3219.73"/>
    <n v="3800.3849999999993"/>
  </r>
  <r>
    <s v="West"/>
    <x v="44"/>
    <n v="65"/>
    <d v="2014-05-01T00:00:00"/>
    <d v="2014-05-07T00:00:00"/>
    <x v="1"/>
    <n v="2459.79"/>
    <n v="3800.3849999999993"/>
  </r>
  <r>
    <s v="West"/>
    <x v="44"/>
    <n v="66"/>
    <d v="2014-05-08T00:00:00"/>
    <d v="2014-05-14T00:00:00"/>
    <x v="1"/>
    <n v="2010.44"/>
    <n v="3800.3849999999993"/>
  </r>
  <r>
    <s v="West"/>
    <x v="44"/>
    <n v="67"/>
    <d v="2014-05-15T00:00:00"/>
    <d v="2014-05-21T00:00:00"/>
    <x v="1"/>
    <n v="6074.95"/>
    <n v="3800.3849999999993"/>
  </r>
  <r>
    <s v="West"/>
    <x v="44"/>
    <n v="68"/>
    <d v="2014-05-22T00:00:00"/>
    <d v="2014-05-28T00:00:00"/>
    <x v="1"/>
    <n v="4410.2700000000004"/>
    <n v="3800.3849999999993"/>
  </r>
  <r>
    <s v="West"/>
    <x v="45"/>
    <n v="49"/>
    <d v="2014-01-09T00:00:00"/>
    <d v="2014-01-15T00:00:00"/>
    <x v="0"/>
    <n v="1904.39"/>
    <n v="1752.934"/>
  </r>
  <r>
    <s v="West"/>
    <x v="45"/>
    <n v="50"/>
    <d v="2014-01-16T00:00:00"/>
    <d v="2014-01-22T00:00:00"/>
    <x v="0"/>
    <n v="507.56"/>
    <n v="1752.934"/>
  </r>
  <r>
    <s v="West"/>
    <x v="45"/>
    <n v="51"/>
    <d v="2014-01-23T00:00:00"/>
    <d v="2014-01-29T00:00:00"/>
    <x v="0"/>
    <n v="3134.66"/>
    <n v="1752.934"/>
  </r>
  <r>
    <s v="West"/>
    <x v="45"/>
    <n v="52"/>
    <d v="2014-01-30T00:00:00"/>
    <d v="2014-02-05T00:00:00"/>
    <x v="0"/>
    <n v="1433.4"/>
    <n v="1752.934"/>
  </r>
  <r>
    <s v="West"/>
    <x v="45"/>
    <n v="53"/>
    <d v="2014-02-06T00:00:00"/>
    <d v="2014-02-12T00:00:00"/>
    <x v="0"/>
    <n v="1798.2"/>
    <n v="1752.934"/>
  </r>
  <r>
    <s v="West"/>
    <x v="45"/>
    <n v="54"/>
    <d v="2014-02-13T00:00:00"/>
    <d v="2014-02-19T00:00:00"/>
    <x v="0"/>
    <n v="2314.64"/>
    <n v="1752.934"/>
  </r>
  <r>
    <s v="West"/>
    <x v="45"/>
    <n v="55"/>
    <d v="2014-02-20T00:00:00"/>
    <d v="2014-02-26T00:00:00"/>
    <x v="0"/>
    <n v="2667.03"/>
    <n v="1752.934"/>
  </r>
  <r>
    <s v="West"/>
    <x v="45"/>
    <n v="56"/>
    <d v="2014-02-27T00:00:00"/>
    <d v="2014-03-05T00:00:00"/>
    <x v="0"/>
    <n v="917.88"/>
    <n v="1752.934"/>
  </r>
  <r>
    <s v="West"/>
    <x v="45"/>
    <n v="57"/>
    <d v="2014-03-06T00:00:00"/>
    <d v="2014-03-12T00:00:00"/>
    <x v="0"/>
    <n v="449.78"/>
    <n v="1752.934"/>
  </r>
  <r>
    <s v="West"/>
    <x v="45"/>
    <n v="58"/>
    <d v="2014-03-13T00:00:00"/>
    <d v="2014-03-19T00:00:00"/>
    <x v="0"/>
    <n v="2401.8000000000002"/>
    <n v="1752.934"/>
  </r>
  <r>
    <s v="West"/>
    <x v="45"/>
    <n v="59"/>
    <d v="2014-03-20T00:00:00"/>
    <d v="2014-03-26T00:00:00"/>
    <x v="1"/>
    <n v="2409.42"/>
    <n v="1752.934"/>
  </r>
  <r>
    <s v="West"/>
    <x v="45"/>
    <n v="60"/>
    <d v="2014-03-27T00:00:00"/>
    <d v="2014-04-02T00:00:00"/>
    <x v="1"/>
    <n v="642.91"/>
    <n v="1752.934"/>
  </r>
  <r>
    <s v="West"/>
    <x v="45"/>
    <n v="61"/>
    <d v="2014-04-03T00:00:00"/>
    <d v="2014-04-09T00:00:00"/>
    <x v="1"/>
    <n v="348.58"/>
    <n v="1752.934"/>
  </r>
  <r>
    <s v="West"/>
    <x v="45"/>
    <n v="62"/>
    <d v="2014-04-10T00:00:00"/>
    <d v="2014-04-16T00:00:00"/>
    <x v="1"/>
    <n v="2182.42"/>
    <n v="1752.934"/>
  </r>
  <r>
    <s v="West"/>
    <x v="45"/>
    <n v="63"/>
    <d v="2014-04-17T00:00:00"/>
    <d v="2014-04-23T00:00:00"/>
    <x v="1"/>
    <n v="1129.8699999999999"/>
    <n v="1752.934"/>
  </r>
  <r>
    <s v="West"/>
    <x v="45"/>
    <n v="64"/>
    <d v="2014-04-24T00:00:00"/>
    <d v="2014-04-30T00:00:00"/>
    <x v="1"/>
    <n v="3379.6"/>
    <n v="1752.934"/>
  </r>
  <r>
    <s v="West"/>
    <x v="45"/>
    <n v="65"/>
    <d v="2014-05-01T00:00:00"/>
    <d v="2014-05-07T00:00:00"/>
    <x v="1"/>
    <n v="1354.95"/>
    <n v="1752.934"/>
  </r>
  <r>
    <s v="West"/>
    <x v="45"/>
    <n v="66"/>
    <d v="2014-05-08T00:00:00"/>
    <d v="2014-05-14T00:00:00"/>
    <x v="1"/>
    <n v="696.45"/>
    <n v="1752.934"/>
  </r>
  <r>
    <s v="West"/>
    <x v="45"/>
    <n v="67"/>
    <d v="2014-05-15T00:00:00"/>
    <d v="2014-05-21T00:00:00"/>
    <x v="1"/>
    <n v="2376.8000000000002"/>
    <n v="1752.934"/>
  </r>
  <r>
    <s v="West"/>
    <x v="45"/>
    <n v="68"/>
    <d v="2014-05-22T00:00:00"/>
    <d v="2014-05-28T00:00:00"/>
    <x v="1"/>
    <n v="3745.62"/>
    <n v="1752.934"/>
  </r>
  <r>
    <s v="West"/>
    <x v="46"/>
    <n v="49"/>
    <d v="2014-01-09T00:00:00"/>
    <d v="2014-01-15T00:00:00"/>
    <x v="0"/>
    <n v="1668.64"/>
    <n v="1942.6619999999998"/>
  </r>
  <r>
    <s v="West"/>
    <x v="46"/>
    <n v="50"/>
    <d v="2014-01-16T00:00:00"/>
    <d v="2014-01-22T00:00:00"/>
    <x v="0"/>
    <n v="2400.0700000000002"/>
    <n v="1942.6619999999998"/>
  </r>
  <r>
    <s v="West"/>
    <x v="46"/>
    <n v="51"/>
    <d v="2014-01-23T00:00:00"/>
    <d v="2014-01-29T00:00:00"/>
    <x v="0"/>
    <n v="3324.32"/>
    <n v="1942.6619999999998"/>
  </r>
  <r>
    <s v="West"/>
    <x v="46"/>
    <n v="52"/>
    <d v="2014-01-30T00:00:00"/>
    <d v="2014-02-05T00:00:00"/>
    <x v="0"/>
    <n v="1237.48"/>
    <n v="1942.6619999999998"/>
  </r>
  <r>
    <s v="West"/>
    <x v="46"/>
    <n v="53"/>
    <d v="2014-02-06T00:00:00"/>
    <d v="2014-02-12T00:00:00"/>
    <x v="0"/>
    <n v="3141.48"/>
    <n v="1942.6619999999998"/>
  </r>
  <r>
    <s v="West"/>
    <x v="46"/>
    <n v="54"/>
    <d v="2014-02-13T00:00:00"/>
    <d v="2014-02-19T00:00:00"/>
    <x v="0"/>
    <n v="2431.06"/>
    <n v="1942.6619999999998"/>
  </r>
  <r>
    <s v="West"/>
    <x v="46"/>
    <n v="55"/>
    <d v="2014-02-20T00:00:00"/>
    <d v="2014-02-26T00:00:00"/>
    <x v="0"/>
    <n v="1398.51"/>
    <n v="1942.6619999999998"/>
  </r>
  <r>
    <s v="West"/>
    <x v="46"/>
    <n v="56"/>
    <d v="2014-02-27T00:00:00"/>
    <d v="2014-03-05T00:00:00"/>
    <x v="0"/>
    <n v="930.24"/>
    <n v="1942.6619999999998"/>
  </r>
  <r>
    <s v="West"/>
    <x v="46"/>
    <n v="57"/>
    <d v="2014-03-06T00:00:00"/>
    <d v="2014-03-12T00:00:00"/>
    <x v="0"/>
    <n v="1798.63"/>
    <n v="1942.6619999999998"/>
  </r>
  <r>
    <s v="West"/>
    <x v="46"/>
    <n v="58"/>
    <d v="2014-03-13T00:00:00"/>
    <d v="2014-03-19T00:00:00"/>
    <x v="0"/>
    <n v="1096.19"/>
    <n v="1942.6619999999998"/>
  </r>
  <r>
    <s v="West"/>
    <x v="46"/>
    <n v="59"/>
    <d v="2014-03-20T00:00:00"/>
    <d v="2014-03-26T00:00:00"/>
    <x v="1"/>
    <n v="919.93"/>
    <n v="1942.6619999999998"/>
  </r>
  <r>
    <s v="West"/>
    <x v="46"/>
    <n v="60"/>
    <d v="2014-03-27T00:00:00"/>
    <d v="2014-04-02T00:00:00"/>
    <x v="1"/>
    <n v="2365"/>
    <n v="1942.6619999999998"/>
  </r>
  <r>
    <s v="West"/>
    <x v="46"/>
    <n v="61"/>
    <d v="2014-04-03T00:00:00"/>
    <d v="2014-04-09T00:00:00"/>
    <x v="1"/>
    <n v="1228.93"/>
    <n v="1942.6619999999998"/>
  </r>
  <r>
    <s v="West"/>
    <x v="46"/>
    <n v="62"/>
    <d v="2014-04-10T00:00:00"/>
    <d v="2014-04-16T00:00:00"/>
    <x v="1"/>
    <n v="1888.75"/>
    <n v="1942.6619999999998"/>
  </r>
  <r>
    <s v="West"/>
    <x v="46"/>
    <n v="63"/>
    <d v="2014-04-17T00:00:00"/>
    <d v="2014-04-23T00:00:00"/>
    <x v="1"/>
    <n v="1630.05"/>
    <n v="1942.6619999999998"/>
  </r>
  <r>
    <s v="West"/>
    <x v="46"/>
    <n v="64"/>
    <d v="2014-04-24T00:00:00"/>
    <d v="2014-04-30T00:00:00"/>
    <x v="1"/>
    <n v="558.9"/>
    <n v="1942.6619999999998"/>
  </r>
  <r>
    <s v="West"/>
    <x v="46"/>
    <n v="65"/>
    <d v="2014-05-01T00:00:00"/>
    <d v="2014-05-07T00:00:00"/>
    <x v="1"/>
    <n v="500.32"/>
    <n v="1942.6619999999998"/>
  </r>
  <r>
    <s v="West"/>
    <x v="46"/>
    <n v="66"/>
    <d v="2014-05-08T00:00:00"/>
    <d v="2014-05-14T00:00:00"/>
    <x v="1"/>
    <n v="1688.26"/>
    <n v="1942.6619999999998"/>
  </r>
  <r>
    <s v="West"/>
    <x v="46"/>
    <n v="67"/>
    <d v="2014-05-15T00:00:00"/>
    <d v="2014-05-21T00:00:00"/>
    <x v="1"/>
    <n v="1759.36"/>
    <n v="1942.6619999999998"/>
  </r>
  <r>
    <s v="West"/>
    <x v="46"/>
    <n v="68"/>
    <d v="2014-05-22T00:00:00"/>
    <d v="2014-05-28T00:00:00"/>
    <x v="1"/>
    <n v="2197.52"/>
    <n v="1942.6619999999998"/>
  </r>
  <r>
    <s v="Midwest"/>
    <x v="47"/>
    <n v="49"/>
    <d v="2014-01-09T00:00:00"/>
    <d v="2014-01-15T00:00:00"/>
    <x v="0"/>
    <n v="1311.31"/>
    <n v="1604.0409999999999"/>
  </r>
  <r>
    <s v="Midwest"/>
    <x v="47"/>
    <n v="50"/>
    <d v="2014-01-16T00:00:00"/>
    <d v="2014-01-22T00:00:00"/>
    <x v="0"/>
    <n v="1977.28"/>
    <n v="1604.0409999999999"/>
  </r>
  <r>
    <s v="Midwest"/>
    <x v="47"/>
    <n v="51"/>
    <d v="2014-01-23T00:00:00"/>
    <d v="2014-01-29T00:00:00"/>
    <x v="0"/>
    <n v="1670.34"/>
    <n v="1604.0409999999999"/>
  </r>
  <r>
    <s v="Midwest"/>
    <x v="47"/>
    <n v="52"/>
    <d v="2014-01-30T00:00:00"/>
    <d v="2014-02-05T00:00:00"/>
    <x v="0"/>
    <n v="970.47"/>
    <n v="1604.0409999999999"/>
  </r>
  <r>
    <s v="Midwest"/>
    <x v="47"/>
    <n v="53"/>
    <d v="2014-02-06T00:00:00"/>
    <d v="2014-02-12T00:00:00"/>
    <x v="0"/>
    <n v="756.26"/>
    <n v="1604.0409999999999"/>
  </r>
  <r>
    <s v="Midwest"/>
    <x v="47"/>
    <n v="54"/>
    <d v="2014-02-13T00:00:00"/>
    <d v="2014-02-19T00:00:00"/>
    <x v="0"/>
    <n v="2627.17"/>
    <n v="1604.0409999999999"/>
  </r>
  <r>
    <s v="Midwest"/>
    <x v="47"/>
    <n v="55"/>
    <d v="2014-02-20T00:00:00"/>
    <d v="2014-02-26T00:00:00"/>
    <x v="0"/>
    <n v="1247.6300000000001"/>
    <n v="1604.0409999999999"/>
  </r>
  <r>
    <s v="Midwest"/>
    <x v="47"/>
    <n v="56"/>
    <d v="2014-02-27T00:00:00"/>
    <d v="2014-03-05T00:00:00"/>
    <x v="0"/>
    <n v="2049.7600000000002"/>
    <n v="1604.0409999999999"/>
  </r>
  <r>
    <s v="Midwest"/>
    <x v="47"/>
    <n v="57"/>
    <d v="2014-03-06T00:00:00"/>
    <d v="2014-03-12T00:00:00"/>
    <x v="0"/>
    <n v="937.29"/>
    <n v="1604.0409999999999"/>
  </r>
  <r>
    <s v="Midwest"/>
    <x v="47"/>
    <n v="58"/>
    <d v="2014-03-13T00:00:00"/>
    <d v="2014-03-19T00:00:00"/>
    <x v="0"/>
    <n v="2492.9"/>
    <n v="1604.0409999999999"/>
  </r>
  <r>
    <s v="Midwest"/>
    <x v="47"/>
    <n v="59"/>
    <d v="2014-03-20T00:00:00"/>
    <d v="2014-03-26T00:00:00"/>
    <x v="1"/>
    <n v="1321.69"/>
    <n v="1604.0409999999999"/>
  </r>
  <r>
    <s v="Midwest"/>
    <x v="47"/>
    <n v="60"/>
    <d v="2014-03-27T00:00:00"/>
    <d v="2014-04-02T00:00:00"/>
    <x v="1"/>
    <n v="591.47"/>
    <n v="1604.0409999999999"/>
  </r>
  <r>
    <s v="Midwest"/>
    <x v="47"/>
    <n v="61"/>
    <d v="2014-04-03T00:00:00"/>
    <d v="2014-04-09T00:00:00"/>
    <x v="1"/>
    <n v="590.14"/>
    <n v="1604.0409999999999"/>
  </r>
  <r>
    <s v="Midwest"/>
    <x v="47"/>
    <n v="62"/>
    <d v="2014-04-10T00:00:00"/>
    <d v="2014-04-16T00:00:00"/>
    <x v="1"/>
    <n v="127.89"/>
    <n v="1604.0409999999999"/>
  </r>
  <r>
    <s v="Midwest"/>
    <x v="47"/>
    <n v="63"/>
    <d v="2014-04-17T00:00:00"/>
    <d v="2014-04-23T00:00:00"/>
    <x v="1"/>
    <n v="858.42"/>
    <n v="1604.0409999999999"/>
  </r>
  <r>
    <s v="Midwest"/>
    <x v="47"/>
    <n v="64"/>
    <d v="2014-04-24T00:00:00"/>
    <d v="2014-04-30T00:00:00"/>
    <x v="1"/>
    <n v="45.57"/>
    <n v="1604.0409999999999"/>
  </r>
  <r>
    <s v="Midwest"/>
    <x v="47"/>
    <n v="65"/>
    <d v="2014-05-01T00:00:00"/>
    <d v="2014-05-07T00:00:00"/>
    <x v="1"/>
    <n v="814.55"/>
    <n v="1604.0409999999999"/>
  </r>
  <r>
    <s v="Midwest"/>
    <x v="47"/>
    <n v="66"/>
    <d v="2014-05-08T00:00:00"/>
    <d v="2014-05-14T00:00:00"/>
    <x v="1"/>
    <n v="2035.85"/>
    <n v="1604.0409999999999"/>
  </r>
  <r>
    <s v="Midwest"/>
    <x v="47"/>
    <n v="67"/>
    <d v="2014-05-15T00:00:00"/>
    <d v="2014-05-21T00:00:00"/>
    <x v="1"/>
    <n v="905.45"/>
    <n v="1604.0409999999999"/>
  </r>
  <r>
    <s v="Midwest"/>
    <x v="47"/>
    <n v="68"/>
    <d v="2014-05-22T00:00:00"/>
    <d v="2014-05-28T00:00:00"/>
    <x v="1"/>
    <n v="482.75"/>
    <n v="1604.0409999999999"/>
  </r>
  <r>
    <s v="West"/>
    <x v="48"/>
    <n v="49"/>
    <d v="2014-01-09T00:00:00"/>
    <d v="2014-01-15T00:00:00"/>
    <x v="0"/>
    <n v="1160.27"/>
    <n v="2044.1520000000005"/>
  </r>
  <r>
    <s v="West"/>
    <x v="48"/>
    <n v="50"/>
    <d v="2014-01-16T00:00:00"/>
    <d v="2014-01-22T00:00:00"/>
    <x v="0"/>
    <n v="104.57"/>
    <n v="2044.1520000000005"/>
  </r>
  <r>
    <s v="West"/>
    <x v="48"/>
    <n v="51"/>
    <d v="2014-01-23T00:00:00"/>
    <d v="2014-01-29T00:00:00"/>
    <x v="0"/>
    <n v="1914.81"/>
    <n v="2044.1520000000005"/>
  </r>
  <r>
    <s v="West"/>
    <x v="48"/>
    <n v="52"/>
    <d v="2014-01-30T00:00:00"/>
    <d v="2014-02-05T00:00:00"/>
    <x v="0"/>
    <n v="3534.58"/>
    <n v="2044.1520000000005"/>
  </r>
  <r>
    <s v="West"/>
    <x v="48"/>
    <n v="53"/>
    <d v="2014-02-06T00:00:00"/>
    <d v="2014-02-12T00:00:00"/>
    <x v="0"/>
    <n v="2253.29"/>
    <n v="2044.1520000000005"/>
  </r>
  <r>
    <s v="West"/>
    <x v="48"/>
    <n v="54"/>
    <d v="2014-02-13T00:00:00"/>
    <d v="2014-02-19T00:00:00"/>
    <x v="0"/>
    <n v="4213.16"/>
    <n v="2044.1520000000005"/>
  </r>
  <r>
    <s v="West"/>
    <x v="48"/>
    <n v="55"/>
    <d v="2014-02-20T00:00:00"/>
    <d v="2014-02-26T00:00:00"/>
    <x v="0"/>
    <n v="2367.2600000000002"/>
    <n v="2044.1520000000005"/>
  </r>
  <r>
    <s v="West"/>
    <x v="48"/>
    <n v="56"/>
    <d v="2014-02-27T00:00:00"/>
    <d v="2014-03-05T00:00:00"/>
    <x v="0"/>
    <n v="2336.38"/>
    <n v="2044.1520000000005"/>
  </r>
  <r>
    <s v="West"/>
    <x v="48"/>
    <n v="57"/>
    <d v="2014-03-06T00:00:00"/>
    <d v="2014-03-12T00:00:00"/>
    <x v="0"/>
    <n v="1148.2"/>
    <n v="2044.1520000000005"/>
  </r>
  <r>
    <s v="West"/>
    <x v="48"/>
    <n v="58"/>
    <d v="2014-03-13T00:00:00"/>
    <d v="2014-03-19T00:00:00"/>
    <x v="0"/>
    <n v="1409"/>
    <n v="2044.1520000000005"/>
  </r>
  <r>
    <s v="West"/>
    <x v="48"/>
    <n v="59"/>
    <d v="2014-03-20T00:00:00"/>
    <d v="2014-03-26T00:00:00"/>
    <x v="1"/>
    <n v="1049.18"/>
    <n v="2044.1520000000005"/>
  </r>
  <r>
    <s v="West"/>
    <x v="48"/>
    <n v="60"/>
    <d v="2014-03-27T00:00:00"/>
    <d v="2014-04-02T00:00:00"/>
    <x v="1"/>
    <n v="1334.4"/>
    <n v="2044.1520000000005"/>
  </r>
  <r>
    <s v="West"/>
    <x v="48"/>
    <n v="61"/>
    <d v="2014-04-03T00:00:00"/>
    <d v="2014-04-09T00:00:00"/>
    <x v="1"/>
    <n v="2574.12"/>
    <n v="2044.1520000000005"/>
  </r>
  <r>
    <s v="West"/>
    <x v="48"/>
    <n v="62"/>
    <d v="2014-04-10T00:00:00"/>
    <d v="2014-04-16T00:00:00"/>
    <x v="1"/>
    <n v="1949.43"/>
    <n v="2044.1520000000005"/>
  </r>
  <r>
    <s v="West"/>
    <x v="48"/>
    <n v="63"/>
    <d v="2014-04-17T00:00:00"/>
    <d v="2014-04-23T00:00:00"/>
    <x v="1"/>
    <n v="1627.49"/>
    <n v="2044.1520000000005"/>
  </r>
  <r>
    <s v="West"/>
    <x v="48"/>
    <n v="64"/>
    <d v="2014-04-24T00:00:00"/>
    <d v="2014-04-30T00:00:00"/>
    <x v="1"/>
    <n v="1647.75"/>
    <n v="2044.1520000000005"/>
  </r>
  <r>
    <s v="West"/>
    <x v="48"/>
    <n v="65"/>
    <d v="2014-05-01T00:00:00"/>
    <d v="2014-05-07T00:00:00"/>
    <x v="1"/>
    <n v="2838.81"/>
    <n v="2044.1520000000005"/>
  </r>
  <r>
    <s v="West"/>
    <x v="48"/>
    <n v="66"/>
    <d v="2014-05-08T00:00:00"/>
    <d v="2014-05-14T00:00:00"/>
    <x v="1"/>
    <n v="324.24"/>
    <n v="2044.1520000000005"/>
  </r>
  <r>
    <s v="West"/>
    <x v="48"/>
    <n v="67"/>
    <d v="2014-05-15T00:00:00"/>
    <d v="2014-05-21T00:00:00"/>
    <x v="1"/>
    <n v="636.98"/>
    <n v="2044.1520000000005"/>
  </r>
  <r>
    <s v="West"/>
    <x v="48"/>
    <n v="68"/>
    <d v="2014-05-22T00:00:00"/>
    <d v="2014-05-28T00:00:00"/>
    <x v="1"/>
    <n v="332.72"/>
    <n v="2044.1520000000005"/>
  </r>
  <r>
    <s v="Midwest"/>
    <x v="49"/>
    <n v="49"/>
    <d v="2014-01-09T00:00:00"/>
    <d v="2014-01-15T00:00:00"/>
    <x v="0"/>
    <n v="1492.57"/>
    <n v="2360.1180000000004"/>
  </r>
  <r>
    <s v="Midwest"/>
    <x v="49"/>
    <n v="50"/>
    <d v="2014-01-16T00:00:00"/>
    <d v="2014-01-22T00:00:00"/>
    <x v="0"/>
    <n v="1468.84"/>
    <n v="2360.1180000000004"/>
  </r>
  <r>
    <s v="Midwest"/>
    <x v="49"/>
    <n v="51"/>
    <d v="2014-01-23T00:00:00"/>
    <d v="2014-01-29T00:00:00"/>
    <x v="0"/>
    <n v="2673.67"/>
    <n v="2360.1180000000004"/>
  </r>
  <r>
    <s v="Midwest"/>
    <x v="49"/>
    <n v="52"/>
    <d v="2014-01-30T00:00:00"/>
    <d v="2014-02-05T00:00:00"/>
    <x v="0"/>
    <n v="2381.77"/>
    <n v="2360.1180000000004"/>
  </r>
  <r>
    <s v="Midwest"/>
    <x v="49"/>
    <n v="53"/>
    <d v="2014-02-06T00:00:00"/>
    <d v="2014-02-12T00:00:00"/>
    <x v="0"/>
    <n v="1300.96"/>
    <n v="2360.1180000000004"/>
  </r>
  <r>
    <s v="Midwest"/>
    <x v="49"/>
    <n v="54"/>
    <d v="2014-02-13T00:00:00"/>
    <d v="2014-02-19T00:00:00"/>
    <x v="0"/>
    <n v="3782.31"/>
    <n v="2360.1180000000004"/>
  </r>
  <r>
    <s v="Midwest"/>
    <x v="49"/>
    <n v="55"/>
    <d v="2014-02-20T00:00:00"/>
    <d v="2014-02-26T00:00:00"/>
    <x v="0"/>
    <n v="3338.87"/>
    <n v="2360.1180000000004"/>
  </r>
  <r>
    <s v="Midwest"/>
    <x v="49"/>
    <n v="56"/>
    <d v="2014-02-27T00:00:00"/>
    <d v="2014-03-05T00:00:00"/>
    <x v="0"/>
    <n v="2231.23"/>
    <n v="2360.1180000000004"/>
  </r>
  <r>
    <s v="Midwest"/>
    <x v="49"/>
    <n v="57"/>
    <d v="2014-03-06T00:00:00"/>
    <d v="2014-03-12T00:00:00"/>
    <x v="0"/>
    <n v="2588.59"/>
    <n v="2360.1180000000004"/>
  </r>
  <r>
    <s v="Midwest"/>
    <x v="49"/>
    <n v="58"/>
    <d v="2014-03-13T00:00:00"/>
    <d v="2014-03-19T00:00:00"/>
    <x v="0"/>
    <n v="2342.37"/>
    <n v="2360.1180000000004"/>
  </r>
  <r>
    <s v="Midwest"/>
    <x v="49"/>
    <n v="59"/>
    <d v="2014-03-20T00:00:00"/>
    <d v="2014-03-26T00:00:00"/>
    <x v="1"/>
    <n v="609.74"/>
    <n v="2360.1180000000004"/>
  </r>
  <r>
    <s v="Midwest"/>
    <x v="49"/>
    <n v="60"/>
    <d v="2014-03-27T00:00:00"/>
    <d v="2014-04-02T00:00:00"/>
    <x v="1"/>
    <n v="1352.97"/>
    <n v="2360.1180000000004"/>
  </r>
  <r>
    <s v="Midwest"/>
    <x v="49"/>
    <n v="61"/>
    <d v="2014-04-03T00:00:00"/>
    <d v="2014-04-09T00:00:00"/>
    <x v="1"/>
    <n v="2105.2199999999998"/>
    <n v="2360.1180000000004"/>
  </r>
  <r>
    <s v="Midwest"/>
    <x v="49"/>
    <n v="62"/>
    <d v="2014-04-10T00:00:00"/>
    <d v="2014-04-16T00:00:00"/>
    <x v="1"/>
    <n v="2324.85"/>
    <n v="2360.1180000000004"/>
  </r>
  <r>
    <s v="Midwest"/>
    <x v="49"/>
    <n v="63"/>
    <d v="2014-04-17T00:00:00"/>
    <d v="2014-04-23T00:00:00"/>
    <x v="1"/>
    <n v="334.51"/>
    <n v="2360.1180000000004"/>
  </r>
  <r>
    <s v="Midwest"/>
    <x v="49"/>
    <n v="64"/>
    <d v="2014-04-24T00:00:00"/>
    <d v="2014-04-30T00:00:00"/>
    <x v="1"/>
    <n v="1621.67"/>
    <n v="2360.1180000000004"/>
  </r>
  <r>
    <s v="Midwest"/>
    <x v="49"/>
    <n v="65"/>
    <d v="2014-05-01T00:00:00"/>
    <d v="2014-05-07T00:00:00"/>
    <x v="1"/>
    <n v="3902.29"/>
    <n v="2360.1180000000004"/>
  </r>
  <r>
    <s v="Midwest"/>
    <x v="49"/>
    <n v="66"/>
    <d v="2014-05-08T00:00:00"/>
    <d v="2014-05-14T00:00:00"/>
    <x v="1"/>
    <n v="1352"/>
    <n v="2360.1180000000004"/>
  </r>
  <r>
    <s v="Midwest"/>
    <x v="49"/>
    <n v="67"/>
    <d v="2014-05-15T00:00:00"/>
    <d v="2014-05-21T00:00:00"/>
    <x v="1"/>
    <n v="1248.9000000000001"/>
    <n v="2360.1180000000004"/>
  </r>
  <r>
    <s v="Midwest"/>
    <x v="49"/>
    <n v="68"/>
    <d v="2014-05-22T00:00:00"/>
    <d v="2014-05-28T00:00:00"/>
    <x v="1"/>
    <n v="2747.51"/>
    <n v="2360.1180000000004"/>
  </r>
  <r>
    <s v="Midwest"/>
    <x v="50"/>
    <n v="49"/>
    <d v="2014-01-09T00:00:00"/>
    <d v="2014-01-15T00:00:00"/>
    <x v="0"/>
    <n v="520.15"/>
    <n v="1382.7460000000001"/>
  </r>
  <r>
    <s v="Midwest"/>
    <x v="50"/>
    <n v="50"/>
    <d v="2014-01-16T00:00:00"/>
    <d v="2014-01-22T00:00:00"/>
    <x v="0"/>
    <n v="429.08"/>
    <n v="1382.7460000000001"/>
  </r>
  <r>
    <s v="Midwest"/>
    <x v="50"/>
    <n v="51"/>
    <d v="2014-01-23T00:00:00"/>
    <d v="2014-01-29T00:00:00"/>
    <x v="0"/>
    <n v="1595.01"/>
    <n v="1382.7460000000001"/>
  </r>
  <r>
    <s v="Midwest"/>
    <x v="50"/>
    <n v="52"/>
    <d v="2014-01-30T00:00:00"/>
    <d v="2014-02-05T00:00:00"/>
    <x v="0"/>
    <n v="1141.6300000000001"/>
    <n v="1382.7460000000001"/>
  </r>
  <r>
    <s v="Midwest"/>
    <x v="50"/>
    <n v="53"/>
    <d v="2014-02-06T00:00:00"/>
    <d v="2014-02-12T00:00:00"/>
    <x v="0"/>
    <n v="460.18"/>
    <n v="1382.7460000000001"/>
  </r>
  <r>
    <s v="Midwest"/>
    <x v="50"/>
    <n v="54"/>
    <d v="2014-02-13T00:00:00"/>
    <d v="2014-02-19T00:00:00"/>
    <x v="0"/>
    <n v="2903.51"/>
    <n v="1382.7460000000001"/>
  </r>
  <r>
    <s v="Midwest"/>
    <x v="50"/>
    <n v="55"/>
    <d v="2014-02-20T00:00:00"/>
    <d v="2014-02-26T00:00:00"/>
    <x v="0"/>
    <n v="2480.91"/>
    <n v="1382.7460000000001"/>
  </r>
  <r>
    <s v="Midwest"/>
    <x v="50"/>
    <n v="56"/>
    <d v="2014-02-27T00:00:00"/>
    <d v="2014-03-05T00:00:00"/>
    <x v="0"/>
    <n v="970.29"/>
    <n v="1382.7460000000001"/>
  </r>
  <r>
    <s v="Midwest"/>
    <x v="50"/>
    <n v="57"/>
    <d v="2014-03-06T00:00:00"/>
    <d v="2014-03-12T00:00:00"/>
    <x v="0"/>
    <n v="1733.42"/>
    <n v="1382.7460000000001"/>
  </r>
  <r>
    <s v="Midwest"/>
    <x v="50"/>
    <n v="58"/>
    <d v="2014-03-13T00:00:00"/>
    <d v="2014-03-19T00:00:00"/>
    <x v="0"/>
    <n v="1593.28"/>
    <n v="1382.7460000000001"/>
  </r>
  <r>
    <s v="Midwest"/>
    <x v="50"/>
    <n v="59"/>
    <d v="2014-03-20T00:00:00"/>
    <d v="2014-03-26T00:00:00"/>
    <x v="1"/>
    <n v="1234.25"/>
    <n v="1382.7460000000001"/>
  </r>
  <r>
    <s v="Midwest"/>
    <x v="50"/>
    <n v="60"/>
    <d v="2014-03-27T00:00:00"/>
    <d v="2014-04-02T00:00:00"/>
    <x v="1"/>
    <n v="1239.51"/>
    <n v="1382.7460000000001"/>
  </r>
  <r>
    <s v="Midwest"/>
    <x v="50"/>
    <n v="61"/>
    <d v="2014-04-03T00:00:00"/>
    <d v="2014-04-09T00:00:00"/>
    <x v="1"/>
    <n v="1567.14"/>
    <n v="1382.7460000000001"/>
  </r>
  <r>
    <s v="Midwest"/>
    <x v="50"/>
    <n v="62"/>
    <d v="2014-04-10T00:00:00"/>
    <d v="2014-04-16T00:00:00"/>
    <x v="1"/>
    <n v="1441.81"/>
    <n v="1382.7460000000001"/>
  </r>
  <r>
    <s v="Midwest"/>
    <x v="50"/>
    <n v="63"/>
    <d v="2014-04-17T00:00:00"/>
    <d v="2014-04-23T00:00:00"/>
    <x v="1"/>
    <n v="950.15"/>
    <n v="1382.7460000000001"/>
  </r>
  <r>
    <s v="Midwest"/>
    <x v="50"/>
    <n v="64"/>
    <d v="2014-04-24T00:00:00"/>
    <d v="2014-04-30T00:00:00"/>
    <x v="1"/>
    <n v="900.49"/>
    <n v="1382.7460000000001"/>
  </r>
  <r>
    <s v="Midwest"/>
    <x v="50"/>
    <n v="65"/>
    <d v="2014-05-01T00:00:00"/>
    <d v="2014-05-07T00:00:00"/>
    <x v="1"/>
    <n v="1206.75"/>
    <n v="1382.7460000000001"/>
  </r>
  <r>
    <s v="Midwest"/>
    <x v="50"/>
    <n v="66"/>
    <d v="2014-05-08T00:00:00"/>
    <d v="2014-05-14T00:00:00"/>
    <x v="1"/>
    <n v="329.17"/>
    <n v="1382.7460000000001"/>
  </r>
  <r>
    <s v="Midwest"/>
    <x v="50"/>
    <n v="67"/>
    <d v="2014-05-15T00:00:00"/>
    <d v="2014-05-21T00:00:00"/>
    <x v="1"/>
    <n v="765.36"/>
    <n v="1382.7460000000001"/>
  </r>
  <r>
    <s v="Midwest"/>
    <x v="50"/>
    <n v="68"/>
    <d v="2014-05-22T00:00:00"/>
    <d v="2014-05-28T00:00:00"/>
    <x v="1"/>
    <n v="559.03"/>
    <n v="1382.7460000000001"/>
  </r>
  <r>
    <s v="Midwest"/>
    <x v="51"/>
    <n v="49"/>
    <d v="2014-01-09T00:00:00"/>
    <d v="2014-01-15T00:00:00"/>
    <x v="0"/>
    <n v="1078.42"/>
    <n v="1590.6770000000001"/>
  </r>
  <r>
    <s v="Midwest"/>
    <x v="51"/>
    <n v="50"/>
    <d v="2014-01-16T00:00:00"/>
    <d v="2014-01-22T00:00:00"/>
    <x v="0"/>
    <n v="1000.72"/>
    <n v="1590.6770000000001"/>
  </r>
  <r>
    <s v="Midwest"/>
    <x v="51"/>
    <n v="51"/>
    <d v="2014-01-23T00:00:00"/>
    <d v="2014-01-29T00:00:00"/>
    <x v="0"/>
    <n v="362.2"/>
    <n v="1590.6770000000001"/>
  </r>
  <r>
    <s v="Midwest"/>
    <x v="51"/>
    <n v="52"/>
    <d v="2014-01-30T00:00:00"/>
    <d v="2014-02-05T00:00:00"/>
    <x v="0"/>
    <n v="1580.38"/>
    <n v="1590.6770000000001"/>
  </r>
  <r>
    <s v="Midwest"/>
    <x v="51"/>
    <n v="53"/>
    <d v="2014-02-06T00:00:00"/>
    <d v="2014-02-12T00:00:00"/>
    <x v="0"/>
    <n v="2118.4299999999998"/>
    <n v="1590.6770000000001"/>
  </r>
  <r>
    <s v="Midwest"/>
    <x v="51"/>
    <n v="54"/>
    <d v="2014-02-13T00:00:00"/>
    <d v="2014-02-19T00:00:00"/>
    <x v="0"/>
    <n v="2092.98"/>
    <n v="1590.6770000000001"/>
  </r>
  <r>
    <s v="Midwest"/>
    <x v="51"/>
    <n v="55"/>
    <d v="2014-02-20T00:00:00"/>
    <d v="2014-02-26T00:00:00"/>
    <x v="0"/>
    <n v="2450.08"/>
    <n v="1590.6770000000001"/>
  </r>
  <r>
    <s v="Midwest"/>
    <x v="51"/>
    <n v="56"/>
    <d v="2014-02-27T00:00:00"/>
    <d v="2014-03-05T00:00:00"/>
    <x v="0"/>
    <n v="1697.31"/>
    <n v="1590.6770000000001"/>
  </r>
  <r>
    <s v="Midwest"/>
    <x v="51"/>
    <n v="57"/>
    <d v="2014-03-06T00:00:00"/>
    <d v="2014-03-12T00:00:00"/>
    <x v="0"/>
    <n v="2239.42"/>
    <n v="1590.6770000000001"/>
  </r>
  <r>
    <s v="Midwest"/>
    <x v="51"/>
    <n v="58"/>
    <d v="2014-03-13T00:00:00"/>
    <d v="2014-03-19T00:00:00"/>
    <x v="0"/>
    <n v="1286.83"/>
    <n v="1590.6770000000001"/>
  </r>
  <r>
    <s v="Midwest"/>
    <x v="51"/>
    <n v="59"/>
    <d v="2014-03-20T00:00:00"/>
    <d v="2014-03-26T00:00:00"/>
    <x v="1"/>
    <n v="1862.03"/>
    <n v="1590.6770000000001"/>
  </r>
  <r>
    <s v="Midwest"/>
    <x v="51"/>
    <n v="60"/>
    <d v="2014-03-27T00:00:00"/>
    <d v="2014-04-02T00:00:00"/>
    <x v="1"/>
    <n v="776.72"/>
    <n v="1590.6770000000001"/>
  </r>
  <r>
    <s v="Midwest"/>
    <x v="51"/>
    <n v="61"/>
    <d v="2014-04-03T00:00:00"/>
    <d v="2014-04-09T00:00:00"/>
    <x v="1"/>
    <n v="1115.8"/>
    <n v="1590.6770000000001"/>
  </r>
  <r>
    <s v="Midwest"/>
    <x v="51"/>
    <n v="62"/>
    <d v="2014-04-10T00:00:00"/>
    <d v="2014-04-16T00:00:00"/>
    <x v="1"/>
    <n v="1135.6300000000001"/>
    <n v="1590.6770000000001"/>
  </r>
  <r>
    <s v="Midwest"/>
    <x v="51"/>
    <n v="63"/>
    <d v="2014-04-17T00:00:00"/>
    <d v="2014-04-23T00:00:00"/>
    <x v="1"/>
    <n v="594.95000000000005"/>
    <n v="1590.6770000000001"/>
  </r>
  <r>
    <s v="Midwest"/>
    <x v="51"/>
    <n v="64"/>
    <d v="2014-04-24T00:00:00"/>
    <d v="2014-04-30T00:00:00"/>
    <x v="1"/>
    <n v="151.24"/>
    <n v="1590.6770000000001"/>
  </r>
  <r>
    <s v="Midwest"/>
    <x v="51"/>
    <n v="65"/>
    <d v="2014-05-01T00:00:00"/>
    <d v="2014-05-07T00:00:00"/>
    <x v="1"/>
    <n v="977.45"/>
    <n v="1590.6770000000001"/>
  </r>
  <r>
    <s v="Midwest"/>
    <x v="51"/>
    <n v="66"/>
    <d v="2014-05-08T00:00:00"/>
    <d v="2014-05-14T00:00:00"/>
    <x v="1"/>
    <n v="1292.75"/>
    <n v="1590.6770000000001"/>
  </r>
  <r>
    <s v="Midwest"/>
    <x v="51"/>
    <n v="67"/>
    <d v="2014-05-15T00:00:00"/>
    <d v="2014-05-21T00:00:00"/>
    <x v="1"/>
    <n v="1239.24"/>
    <n v="1590.6770000000001"/>
  </r>
  <r>
    <s v="Midwest"/>
    <x v="51"/>
    <n v="68"/>
    <d v="2014-05-22T00:00:00"/>
    <d v="2014-05-28T00:00:00"/>
    <x v="1"/>
    <n v="1169.08"/>
    <n v="1590.6770000000001"/>
  </r>
  <r>
    <s v="Midwest"/>
    <x v="52"/>
    <n v="49"/>
    <d v="2014-01-09T00:00:00"/>
    <d v="2014-01-15T00:00:00"/>
    <x v="0"/>
    <n v="1365.81"/>
    <n v="2393.518"/>
  </r>
  <r>
    <s v="Midwest"/>
    <x v="52"/>
    <n v="50"/>
    <d v="2014-01-16T00:00:00"/>
    <d v="2014-01-22T00:00:00"/>
    <x v="0"/>
    <n v="1344.48"/>
    <n v="2393.518"/>
  </r>
  <r>
    <s v="Midwest"/>
    <x v="52"/>
    <n v="51"/>
    <d v="2014-01-23T00:00:00"/>
    <d v="2014-01-29T00:00:00"/>
    <x v="0"/>
    <n v="1779.08"/>
    <n v="2393.518"/>
  </r>
  <r>
    <s v="Midwest"/>
    <x v="52"/>
    <n v="52"/>
    <d v="2014-01-30T00:00:00"/>
    <d v="2014-02-05T00:00:00"/>
    <x v="0"/>
    <n v="2769.64"/>
    <n v="2393.518"/>
  </r>
  <r>
    <s v="Midwest"/>
    <x v="52"/>
    <n v="53"/>
    <d v="2014-02-06T00:00:00"/>
    <d v="2014-02-12T00:00:00"/>
    <x v="0"/>
    <n v="2110.19"/>
    <n v="2393.518"/>
  </r>
  <r>
    <s v="Midwest"/>
    <x v="52"/>
    <n v="54"/>
    <d v="2014-02-13T00:00:00"/>
    <d v="2014-02-19T00:00:00"/>
    <x v="0"/>
    <n v="2856.34"/>
    <n v="2393.518"/>
  </r>
  <r>
    <s v="Midwest"/>
    <x v="52"/>
    <n v="55"/>
    <d v="2014-02-20T00:00:00"/>
    <d v="2014-02-26T00:00:00"/>
    <x v="0"/>
    <n v="4250.47"/>
    <n v="2393.518"/>
  </r>
  <r>
    <s v="Midwest"/>
    <x v="52"/>
    <n v="56"/>
    <d v="2014-02-27T00:00:00"/>
    <d v="2014-03-05T00:00:00"/>
    <x v="0"/>
    <n v="4552.25"/>
    <n v="2393.518"/>
  </r>
  <r>
    <s v="Midwest"/>
    <x v="52"/>
    <n v="57"/>
    <d v="2014-03-06T00:00:00"/>
    <d v="2014-03-12T00:00:00"/>
    <x v="0"/>
    <n v="1312.42"/>
    <n v="2393.518"/>
  </r>
  <r>
    <s v="Midwest"/>
    <x v="52"/>
    <n v="58"/>
    <d v="2014-03-13T00:00:00"/>
    <d v="2014-03-19T00:00:00"/>
    <x v="0"/>
    <n v="1594.5"/>
    <n v="2393.518"/>
  </r>
  <r>
    <s v="Midwest"/>
    <x v="52"/>
    <n v="59"/>
    <d v="2014-03-20T00:00:00"/>
    <d v="2014-03-26T00:00:00"/>
    <x v="1"/>
    <n v="2172.7399999999998"/>
    <n v="2393.518"/>
  </r>
  <r>
    <s v="Midwest"/>
    <x v="52"/>
    <n v="60"/>
    <d v="2014-03-27T00:00:00"/>
    <d v="2014-04-02T00:00:00"/>
    <x v="1"/>
    <n v="3271.71"/>
    <n v="2393.518"/>
  </r>
  <r>
    <s v="Midwest"/>
    <x v="52"/>
    <n v="61"/>
    <d v="2014-04-03T00:00:00"/>
    <d v="2014-04-09T00:00:00"/>
    <x v="1"/>
    <n v="1788.86"/>
    <n v="2393.518"/>
  </r>
  <r>
    <s v="Midwest"/>
    <x v="52"/>
    <n v="62"/>
    <d v="2014-04-10T00:00:00"/>
    <d v="2014-04-16T00:00:00"/>
    <x v="1"/>
    <n v="2049.73"/>
    <n v="2393.518"/>
  </r>
  <r>
    <s v="Midwest"/>
    <x v="52"/>
    <n v="63"/>
    <d v="2014-04-17T00:00:00"/>
    <d v="2014-04-23T00:00:00"/>
    <x v="1"/>
    <n v="2329.5100000000002"/>
    <n v="2393.518"/>
  </r>
  <r>
    <s v="Midwest"/>
    <x v="52"/>
    <n v="64"/>
    <d v="2014-04-24T00:00:00"/>
    <d v="2014-04-30T00:00:00"/>
    <x v="1"/>
    <n v="1817.81"/>
    <n v="2393.518"/>
  </r>
  <r>
    <s v="Midwest"/>
    <x v="52"/>
    <n v="65"/>
    <d v="2014-05-01T00:00:00"/>
    <d v="2014-05-07T00:00:00"/>
    <x v="1"/>
    <n v="1441.27"/>
    <n v="2393.518"/>
  </r>
  <r>
    <s v="Midwest"/>
    <x v="52"/>
    <n v="66"/>
    <d v="2014-05-08T00:00:00"/>
    <d v="2014-05-14T00:00:00"/>
    <x v="1"/>
    <n v="2627.95"/>
    <n v="2393.518"/>
  </r>
  <r>
    <s v="Midwest"/>
    <x v="52"/>
    <n v="67"/>
    <d v="2014-05-15T00:00:00"/>
    <d v="2014-05-21T00:00:00"/>
    <x v="1"/>
    <n v="899.63"/>
    <n v="2393.518"/>
  </r>
  <r>
    <s v="Midwest"/>
    <x v="52"/>
    <n v="68"/>
    <d v="2014-05-22T00:00:00"/>
    <d v="2014-05-28T00:00:00"/>
    <x v="1"/>
    <n v="2998.53"/>
    <n v="2393.518"/>
  </r>
  <r>
    <s v="Midwest"/>
    <x v="53"/>
    <n v="49"/>
    <d v="2014-01-09T00:00:00"/>
    <d v="2014-01-15T00:00:00"/>
    <x v="0"/>
    <n v="630.74"/>
    <n v="2240.9480000000003"/>
  </r>
  <r>
    <s v="Midwest"/>
    <x v="53"/>
    <n v="50"/>
    <d v="2014-01-16T00:00:00"/>
    <d v="2014-01-22T00:00:00"/>
    <x v="0"/>
    <n v="2429.89"/>
    <n v="2240.9480000000003"/>
  </r>
  <r>
    <s v="Midwest"/>
    <x v="53"/>
    <n v="51"/>
    <d v="2014-01-23T00:00:00"/>
    <d v="2014-01-29T00:00:00"/>
    <x v="0"/>
    <n v="2405.81"/>
    <n v="2240.9480000000003"/>
  </r>
  <r>
    <s v="Midwest"/>
    <x v="53"/>
    <n v="52"/>
    <d v="2014-01-30T00:00:00"/>
    <d v="2014-02-05T00:00:00"/>
    <x v="0"/>
    <n v="1884.45"/>
    <n v="2240.9480000000003"/>
  </r>
  <r>
    <s v="Midwest"/>
    <x v="53"/>
    <n v="53"/>
    <d v="2014-02-06T00:00:00"/>
    <d v="2014-02-12T00:00:00"/>
    <x v="0"/>
    <n v="3361.26"/>
    <n v="2240.9480000000003"/>
  </r>
  <r>
    <s v="Midwest"/>
    <x v="53"/>
    <n v="54"/>
    <d v="2014-02-13T00:00:00"/>
    <d v="2014-02-19T00:00:00"/>
    <x v="0"/>
    <n v="2680.76"/>
    <n v="2240.9480000000003"/>
  </r>
  <r>
    <s v="Midwest"/>
    <x v="53"/>
    <n v="55"/>
    <d v="2014-02-20T00:00:00"/>
    <d v="2014-02-26T00:00:00"/>
    <x v="0"/>
    <n v="2647.07"/>
    <n v="2240.9480000000003"/>
  </r>
  <r>
    <s v="Midwest"/>
    <x v="53"/>
    <n v="56"/>
    <d v="2014-02-27T00:00:00"/>
    <d v="2014-03-05T00:00:00"/>
    <x v="0"/>
    <n v="1894.99"/>
    <n v="2240.9480000000003"/>
  </r>
  <r>
    <s v="Midwest"/>
    <x v="53"/>
    <n v="57"/>
    <d v="2014-03-06T00:00:00"/>
    <d v="2014-03-12T00:00:00"/>
    <x v="0"/>
    <n v="2541.5"/>
    <n v="2240.9480000000003"/>
  </r>
  <r>
    <s v="Midwest"/>
    <x v="53"/>
    <n v="58"/>
    <d v="2014-03-13T00:00:00"/>
    <d v="2014-03-19T00:00:00"/>
    <x v="0"/>
    <n v="1933.01"/>
    <n v="2240.9480000000003"/>
  </r>
  <r>
    <s v="Midwest"/>
    <x v="53"/>
    <n v="59"/>
    <d v="2014-03-20T00:00:00"/>
    <d v="2014-03-26T00:00:00"/>
    <x v="1"/>
    <n v="2889.31"/>
    <n v="2240.9480000000003"/>
  </r>
  <r>
    <s v="Midwest"/>
    <x v="53"/>
    <n v="60"/>
    <d v="2014-03-27T00:00:00"/>
    <d v="2014-04-02T00:00:00"/>
    <x v="1"/>
    <n v="1135.1400000000001"/>
    <n v="2240.9480000000003"/>
  </r>
  <r>
    <s v="Midwest"/>
    <x v="53"/>
    <n v="61"/>
    <d v="2014-04-03T00:00:00"/>
    <d v="2014-04-09T00:00:00"/>
    <x v="1"/>
    <n v="947.75"/>
    <n v="2240.9480000000003"/>
  </r>
  <r>
    <s v="Midwest"/>
    <x v="53"/>
    <n v="62"/>
    <d v="2014-04-10T00:00:00"/>
    <d v="2014-04-16T00:00:00"/>
    <x v="1"/>
    <n v="1205.24"/>
    <n v="2240.9480000000003"/>
  </r>
  <r>
    <s v="Midwest"/>
    <x v="53"/>
    <n v="63"/>
    <d v="2014-04-17T00:00:00"/>
    <d v="2014-04-23T00:00:00"/>
    <x v="1"/>
    <n v="1101.3599999999999"/>
    <n v="2240.9480000000003"/>
  </r>
  <r>
    <s v="Midwest"/>
    <x v="53"/>
    <n v="64"/>
    <d v="2014-04-24T00:00:00"/>
    <d v="2014-04-30T00:00:00"/>
    <x v="1"/>
    <n v="1798.3"/>
    <n v="2240.9480000000003"/>
  </r>
  <r>
    <s v="Midwest"/>
    <x v="53"/>
    <n v="65"/>
    <d v="2014-05-01T00:00:00"/>
    <d v="2014-05-07T00:00:00"/>
    <x v="1"/>
    <n v="692.33"/>
    <n v="2240.9480000000003"/>
  </r>
  <r>
    <s v="Midwest"/>
    <x v="53"/>
    <n v="66"/>
    <d v="2014-05-08T00:00:00"/>
    <d v="2014-05-14T00:00:00"/>
    <x v="1"/>
    <n v="429.16"/>
    <n v="2240.9480000000003"/>
  </r>
  <r>
    <s v="Midwest"/>
    <x v="53"/>
    <n v="67"/>
    <d v="2014-05-15T00:00:00"/>
    <d v="2014-05-21T00:00:00"/>
    <x v="1"/>
    <n v="1135.69"/>
    <n v="2240.9480000000003"/>
  </r>
  <r>
    <s v="Midwest"/>
    <x v="53"/>
    <n v="68"/>
    <d v="2014-05-22T00:00:00"/>
    <d v="2014-05-28T00:00:00"/>
    <x v="1"/>
    <n v="297.06"/>
    <n v="2240.9480000000003"/>
  </r>
  <r>
    <s v="Midwest"/>
    <x v="54"/>
    <n v="49"/>
    <d v="2014-01-09T00:00:00"/>
    <d v="2014-01-15T00:00:00"/>
    <x v="0"/>
    <n v="1397.56"/>
    <n v="1353.0369999999998"/>
  </r>
  <r>
    <s v="Midwest"/>
    <x v="54"/>
    <n v="50"/>
    <d v="2014-01-16T00:00:00"/>
    <d v="2014-01-22T00:00:00"/>
    <x v="0"/>
    <n v="1168.2"/>
    <n v="1353.0369999999998"/>
  </r>
  <r>
    <s v="Midwest"/>
    <x v="54"/>
    <n v="51"/>
    <d v="2014-01-23T00:00:00"/>
    <d v="2014-01-29T00:00:00"/>
    <x v="0"/>
    <n v="1106.07"/>
    <n v="1353.0369999999998"/>
  </r>
  <r>
    <s v="Midwest"/>
    <x v="54"/>
    <n v="52"/>
    <d v="2014-01-30T00:00:00"/>
    <d v="2014-02-05T00:00:00"/>
    <x v="0"/>
    <n v="1040.73"/>
    <n v="1353.0369999999998"/>
  </r>
  <r>
    <s v="Midwest"/>
    <x v="54"/>
    <n v="53"/>
    <d v="2014-02-06T00:00:00"/>
    <d v="2014-02-12T00:00:00"/>
    <x v="0"/>
    <n v="1098.74"/>
    <n v="1353.0369999999998"/>
  </r>
  <r>
    <s v="Midwest"/>
    <x v="54"/>
    <n v="54"/>
    <d v="2014-02-13T00:00:00"/>
    <d v="2014-02-19T00:00:00"/>
    <x v="0"/>
    <n v="2143.9299999999998"/>
    <n v="1353.0369999999998"/>
  </r>
  <r>
    <s v="Midwest"/>
    <x v="54"/>
    <n v="55"/>
    <d v="2014-02-20T00:00:00"/>
    <d v="2014-02-26T00:00:00"/>
    <x v="0"/>
    <n v="1727.66"/>
    <n v="1353.0369999999998"/>
  </r>
  <r>
    <s v="Midwest"/>
    <x v="54"/>
    <n v="56"/>
    <d v="2014-02-27T00:00:00"/>
    <d v="2014-03-05T00:00:00"/>
    <x v="0"/>
    <n v="981.41"/>
    <n v="1353.0369999999998"/>
  </r>
  <r>
    <s v="Midwest"/>
    <x v="54"/>
    <n v="57"/>
    <d v="2014-03-06T00:00:00"/>
    <d v="2014-03-12T00:00:00"/>
    <x v="0"/>
    <n v="1447.84"/>
    <n v="1353.0369999999998"/>
  </r>
  <r>
    <s v="Midwest"/>
    <x v="54"/>
    <n v="58"/>
    <d v="2014-03-13T00:00:00"/>
    <d v="2014-03-19T00:00:00"/>
    <x v="0"/>
    <n v="1418.23"/>
    <n v="1353.0369999999998"/>
  </r>
  <r>
    <s v="Midwest"/>
    <x v="54"/>
    <n v="59"/>
    <d v="2014-03-20T00:00:00"/>
    <d v="2014-03-26T00:00:00"/>
    <x v="1"/>
    <n v="953"/>
    <n v="1353.0369999999998"/>
  </r>
  <r>
    <s v="Midwest"/>
    <x v="54"/>
    <n v="60"/>
    <d v="2014-03-27T00:00:00"/>
    <d v="2014-04-02T00:00:00"/>
    <x v="1"/>
    <n v="490.12"/>
    <n v="1353.0369999999998"/>
  </r>
  <r>
    <s v="Midwest"/>
    <x v="54"/>
    <n v="61"/>
    <d v="2014-04-03T00:00:00"/>
    <d v="2014-04-09T00:00:00"/>
    <x v="1"/>
    <n v="1553.66"/>
    <n v="1353.0369999999998"/>
  </r>
  <r>
    <s v="Midwest"/>
    <x v="54"/>
    <n v="62"/>
    <d v="2014-04-10T00:00:00"/>
    <d v="2014-04-16T00:00:00"/>
    <x v="1"/>
    <n v="2117.84"/>
    <n v="1353.0369999999998"/>
  </r>
  <r>
    <s v="Midwest"/>
    <x v="54"/>
    <n v="63"/>
    <d v="2014-04-17T00:00:00"/>
    <d v="2014-04-23T00:00:00"/>
    <x v="1"/>
    <n v="1148.1400000000001"/>
    <n v="1353.0369999999998"/>
  </r>
  <r>
    <s v="Midwest"/>
    <x v="54"/>
    <n v="64"/>
    <d v="2014-04-24T00:00:00"/>
    <d v="2014-04-30T00:00:00"/>
    <x v="1"/>
    <n v="1307.4000000000001"/>
    <n v="1353.0369999999998"/>
  </r>
  <r>
    <s v="Midwest"/>
    <x v="54"/>
    <n v="65"/>
    <d v="2014-05-01T00:00:00"/>
    <d v="2014-05-07T00:00:00"/>
    <x v="1"/>
    <n v="1989.73"/>
    <n v="1353.0369999999998"/>
  </r>
  <r>
    <s v="Midwest"/>
    <x v="54"/>
    <n v="66"/>
    <d v="2014-05-08T00:00:00"/>
    <d v="2014-05-14T00:00:00"/>
    <x v="1"/>
    <n v="1491.31"/>
    <n v="1353.0369999999998"/>
  </r>
  <r>
    <s v="Midwest"/>
    <x v="54"/>
    <n v="67"/>
    <d v="2014-05-15T00:00:00"/>
    <d v="2014-05-21T00:00:00"/>
    <x v="1"/>
    <n v="1870.46"/>
    <n v="1353.0369999999998"/>
  </r>
  <r>
    <s v="Midwest"/>
    <x v="54"/>
    <n v="68"/>
    <d v="2014-05-22T00:00:00"/>
    <d v="2014-05-28T00:00:00"/>
    <x v="1"/>
    <n v="1823.14"/>
    <n v="1353.0369999999998"/>
  </r>
  <r>
    <s v="Midwest"/>
    <x v="55"/>
    <n v="49"/>
    <d v="2014-01-09T00:00:00"/>
    <d v="2014-01-15T00:00:00"/>
    <x v="0"/>
    <n v="557.41"/>
    <n v="1004.61"/>
  </r>
  <r>
    <s v="Midwest"/>
    <x v="55"/>
    <n v="50"/>
    <d v="2014-01-16T00:00:00"/>
    <d v="2014-01-22T00:00:00"/>
    <x v="0"/>
    <n v="526.61"/>
    <n v="1004.61"/>
  </r>
  <r>
    <s v="Midwest"/>
    <x v="55"/>
    <n v="51"/>
    <d v="2014-01-23T00:00:00"/>
    <d v="2014-01-29T00:00:00"/>
    <x v="0"/>
    <n v="939"/>
    <n v="1004.61"/>
  </r>
  <r>
    <s v="Midwest"/>
    <x v="55"/>
    <n v="52"/>
    <d v="2014-01-30T00:00:00"/>
    <d v="2014-02-05T00:00:00"/>
    <x v="0"/>
    <n v="655.65"/>
    <n v="1004.61"/>
  </r>
  <r>
    <s v="Midwest"/>
    <x v="55"/>
    <n v="53"/>
    <d v="2014-02-06T00:00:00"/>
    <d v="2014-02-12T00:00:00"/>
    <x v="0"/>
    <n v="1167.32"/>
    <n v="1004.61"/>
  </r>
  <r>
    <s v="Midwest"/>
    <x v="55"/>
    <n v="54"/>
    <d v="2014-02-13T00:00:00"/>
    <d v="2014-02-19T00:00:00"/>
    <x v="0"/>
    <n v="1737.8"/>
    <n v="1004.61"/>
  </r>
  <r>
    <s v="Midwest"/>
    <x v="55"/>
    <n v="55"/>
    <d v="2014-02-20T00:00:00"/>
    <d v="2014-02-26T00:00:00"/>
    <x v="0"/>
    <n v="530.1"/>
    <n v="1004.61"/>
  </r>
  <r>
    <s v="Midwest"/>
    <x v="55"/>
    <n v="56"/>
    <d v="2014-02-27T00:00:00"/>
    <d v="2014-03-05T00:00:00"/>
    <x v="0"/>
    <n v="1285.26"/>
    <n v="1004.61"/>
  </r>
  <r>
    <s v="Midwest"/>
    <x v="55"/>
    <n v="57"/>
    <d v="2014-03-06T00:00:00"/>
    <d v="2014-03-12T00:00:00"/>
    <x v="0"/>
    <n v="1331.51"/>
    <n v="1004.61"/>
  </r>
  <r>
    <s v="Midwest"/>
    <x v="55"/>
    <n v="58"/>
    <d v="2014-03-13T00:00:00"/>
    <d v="2014-03-19T00:00:00"/>
    <x v="0"/>
    <n v="1315.44"/>
    <n v="1004.61"/>
  </r>
  <r>
    <s v="Midwest"/>
    <x v="55"/>
    <n v="59"/>
    <d v="2014-03-20T00:00:00"/>
    <d v="2014-03-26T00:00:00"/>
    <x v="1"/>
    <n v="719.96"/>
    <n v="1004.61"/>
  </r>
  <r>
    <s v="Midwest"/>
    <x v="55"/>
    <n v="60"/>
    <d v="2014-03-27T00:00:00"/>
    <d v="2014-04-02T00:00:00"/>
    <x v="1"/>
    <n v="214.82"/>
    <n v="1004.61"/>
  </r>
  <r>
    <s v="Midwest"/>
    <x v="55"/>
    <n v="61"/>
    <d v="2014-04-03T00:00:00"/>
    <d v="2014-04-09T00:00:00"/>
    <x v="1"/>
    <n v="1029.5899999999999"/>
    <n v="1004.61"/>
  </r>
  <r>
    <s v="Midwest"/>
    <x v="55"/>
    <n v="62"/>
    <d v="2014-04-10T00:00:00"/>
    <d v="2014-04-16T00:00:00"/>
    <x v="1"/>
    <n v="911.22"/>
    <n v="1004.61"/>
  </r>
  <r>
    <s v="Midwest"/>
    <x v="55"/>
    <n v="63"/>
    <d v="2014-04-17T00:00:00"/>
    <d v="2014-04-23T00:00:00"/>
    <x v="1"/>
    <n v="1346.9"/>
    <n v="1004.61"/>
  </r>
  <r>
    <s v="Midwest"/>
    <x v="55"/>
    <n v="64"/>
    <d v="2014-04-24T00:00:00"/>
    <d v="2014-04-30T00:00:00"/>
    <x v="1"/>
    <n v="643.86"/>
    <n v="1004.61"/>
  </r>
  <r>
    <s v="Midwest"/>
    <x v="55"/>
    <n v="65"/>
    <d v="2014-05-01T00:00:00"/>
    <d v="2014-05-07T00:00:00"/>
    <x v="1"/>
    <n v="1967.71"/>
    <n v="1004.61"/>
  </r>
  <r>
    <s v="Midwest"/>
    <x v="55"/>
    <n v="66"/>
    <d v="2014-05-08T00:00:00"/>
    <d v="2014-05-14T00:00:00"/>
    <x v="1"/>
    <n v="671.13"/>
    <n v="1004.61"/>
  </r>
  <r>
    <s v="Midwest"/>
    <x v="55"/>
    <n v="67"/>
    <d v="2014-05-15T00:00:00"/>
    <d v="2014-05-21T00:00:00"/>
    <x v="1"/>
    <n v="331.62"/>
    <n v="1004.61"/>
  </r>
  <r>
    <s v="Midwest"/>
    <x v="55"/>
    <n v="68"/>
    <d v="2014-05-22T00:00:00"/>
    <d v="2014-05-28T00:00:00"/>
    <x v="1"/>
    <n v="1613.11"/>
    <n v="1004.61"/>
  </r>
  <r>
    <s v="Midwest"/>
    <x v="56"/>
    <n v="49"/>
    <d v="2014-01-09T00:00:00"/>
    <d v="2014-01-15T00:00:00"/>
    <x v="0"/>
    <n v="528.96"/>
    <n v="1903.7570000000001"/>
  </r>
  <r>
    <s v="Midwest"/>
    <x v="56"/>
    <n v="50"/>
    <d v="2014-01-16T00:00:00"/>
    <d v="2014-01-22T00:00:00"/>
    <x v="0"/>
    <n v="4136.1099999999997"/>
    <n v="1903.7570000000001"/>
  </r>
  <r>
    <s v="Midwest"/>
    <x v="56"/>
    <n v="51"/>
    <d v="2014-01-23T00:00:00"/>
    <d v="2014-01-29T00:00:00"/>
    <x v="0"/>
    <n v="629.57000000000005"/>
    <n v="1903.7570000000001"/>
  </r>
  <r>
    <s v="Midwest"/>
    <x v="56"/>
    <n v="52"/>
    <d v="2014-01-30T00:00:00"/>
    <d v="2014-02-05T00:00:00"/>
    <x v="0"/>
    <n v="1611.89"/>
    <n v="1903.7570000000001"/>
  </r>
  <r>
    <s v="Midwest"/>
    <x v="56"/>
    <n v="53"/>
    <d v="2014-02-06T00:00:00"/>
    <d v="2014-02-12T00:00:00"/>
    <x v="0"/>
    <n v="2096.52"/>
    <n v="1903.7570000000001"/>
  </r>
  <r>
    <s v="Midwest"/>
    <x v="56"/>
    <n v="54"/>
    <d v="2014-02-13T00:00:00"/>
    <d v="2014-02-19T00:00:00"/>
    <x v="0"/>
    <n v="3795.5"/>
    <n v="1903.7570000000001"/>
  </r>
  <r>
    <s v="Midwest"/>
    <x v="56"/>
    <n v="55"/>
    <d v="2014-02-20T00:00:00"/>
    <d v="2014-02-26T00:00:00"/>
    <x v="0"/>
    <n v="256.33999999999997"/>
    <n v="1903.7570000000001"/>
  </r>
  <r>
    <s v="Midwest"/>
    <x v="56"/>
    <n v="56"/>
    <d v="2014-02-27T00:00:00"/>
    <d v="2014-03-05T00:00:00"/>
    <x v="0"/>
    <n v="4155.21"/>
    <n v="1903.7570000000001"/>
  </r>
  <r>
    <s v="Midwest"/>
    <x v="56"/>
    <n v="57"/>
    <d v="2014-03-06T00:00:00"/>
    <d v="2014-03-12T00:00:00"/>
    <x v="0"/>
    <n v="1349.34"/>
    <n v="1903.7570000000001"/>
  </r>
  <r>
    <s v="Midwest"/>
    <x v="56"/>
    <n v="58"/>
    <d v="2014-03-13T00:00:00"/>
    <d v="2014-03-19T00:00:00"/>
    <x v="0"/>
    <n v="478.13"/>
    <n v="1903.7570000000001"/>
  </r>
  <r>
    <s v="Midwest"/>
    <x v="56"/>
    <n v="59"/>
    <d v="2014-03-20T00:00:00"/>
    <d v="2014-03-26T00:00:00"/>
    <x v="1"/>
    <n v="1581"/>
    <n v="1903.7570000000001"/>
  </r>
  <r>
    <s v="Midwest"/>
    <x v="56"/>
    <n v="60"/>
    <d v="2014-03-27T00:00:00"/>
    <d v="2014-04-02T00:00:00"/>
    <x v="1"/>
    <n v="608.58000000000004"/>
    <n v="1903.7570000000001"/>
  </r>
  <r>
    <s v="Midwest"/>
    <x v="56"/>
    <n v="61"/>
    <d v="2014-04-03T00:00:00"/>
    <d v="2014-04-09T00:00:00"/>
    <x v="1"/>
    <n v="229.61"/>
    <n v="1903.7570000000001"/>
  </r>
  <r>
    <s v="Midwest"/>
    <x v="56"/>
    <n v="62"/>
    <d v="2014-04-10T00:00:00"/>
    <d v="2014-04-16T00:00:00"/>
    <x v="1"/>
    <n v="1605.53"/>
    <n v="1903.7570000000001"/>
  </r>
  <r>
    <s v="Midwest"/>
    <x v="56"/>
    <n v="63"/>
    <d v="2014-04-17T00:00:00"/>
    <d v="2014-04-23T00:00:00"/>
    <x v="1"/>
    <n v="1043.75"/>
    <n v="1903.7570000000001"/>
  </r>
  <r>
    <s v="Midwest"/>
    <x v="56"/>
    <n v="64"/>
    <d v="2014-04-24T00:00:00"/>
    <d v="2014-04-30T00:00:00"/>
    <x v="1"/>
    <n v="1925.36"/>
    <n v="1903.7570000000001"/>
  </r>
  <r>
    <s v="Midwest"/>
    <x v="56"/>
    <n v="65"/>
    <d v="2014-05-01T00:00:00"/>
    <d v="2014-05-07T00:00:00"/>
    <x v="1"/>
    <n v="1798.19"/>
    <n v="1903.7570000000001"/>
  </r>
  <r>
    <s v="Midwest"/>
    <x v="56"/>
    <n v="66"/>
    <d v="2014-05-08T00:00:00"/>
    <d v="2014-05-14T00:00:00"/>
    <x v="1"/>
    <n v="1133.49"/>
    <n v="1903.7570000000001"/>
  </r>
  <r>
    <s v="Midwest"/>
    <x v="56"/>
    <n v="67"/>
    <d v="2014-05-15T00:00:00"/>
    <d v="2014-05-21T00:00:00"/>
    <x v="1"/>
    <n v="699.8"/>
    <n v="1903.7570000000001"/>
  </r>
  <r>
    <s v="Midwest"/>
    <x v="56"/>
    <n v="68"/>
    <d v="2014-05-22T00:00:00"/>
    <d v="2014-05-28T00:00:00"/>
    <x v="1"/>
    <n v="668.81"/>
    <n v="1903.7570000000001"/>
  </r>
  <r>
    <s v="Midwest"/>
    <x v="57"/>
    <n v="49"/>
    <d v="2014-01-09T00:00:00"/>
    <d v="2014-01-15T00:00:00"/>
    <x v="0"/>
    <n v="1837.68"/>
    <n v="1797.2939999999999"/>
  </r>
  <r>
    <s v="Midwest"/>
    <x v="57"/>
    <n v="50"/>
    <d v="2014-01-16T00:00:00"/>
    <d v="2014-01-22T00:00:00"/>
    <x v="0"/>
    <n v="1533.83"/>
    <n v="1797.2939999999999"/>
  </r>
  <r>
    <s v="Midwest"/>
    <x v="57"/>
    <n v="51"/>
    <d v="2014-01-23T00:00:00"/>
    <d v="2014-01-29T00:00:00"/>
    <x v="0"/>
    <n v="1244.18"/>
    <n v="1797.2939999999999"/>
  </r>
  <r>
    <s v="Midwest"/>
    <x v="57"/>
    <n v="52"/>
    <d v="2014-01-30T00:00:00"/>
    <d v="2014-02-05T00:00:00"/>
    <x v="0"/>
    <n v="1696.12"/>
    <n v="1797.2939999999999"/>
  </r>
  <r>
    <s v="Midwest"/>
    <x v="57"/>
    <n v="53"/>
    <d v="2014-02-06T00:00:00"/>
    <d v="2014-02-12T00:00:00"/>
    <x v="0"/>
    <n v="3308.86"/>
    <n v="1797.2939999999999"/>
  </r>
  <r>
    <s v="Midwest"/>
    <x v="57"/>
    <n v="54"/>
    <d v="2014-02-13T00:00:00"/>
    <d v="2014-02-19T00:00:00"/>
    <x v="0"/>
    <n v="3427.55"/>
    <n v="1797.2939999999999"/>
  </r>
  <r>
    <s v="Midwest"/>
    <x v="57"/>
    <n v="55"/>
    <d v="2014-02-20T00:00:00"/>
    <d v="2014-02-26T00:00:00"/>
    <x v="0"/>
    <n v="1680.02"/>
    <n v="1797.2939999999999"/>
  </r>
  <r>
    <s v="Midwest"/>
    <x v="57"/>
    <n v="56"/>
    <d v="2014-02-27T00:00:00"/>
    <d v="2014-03-05T00:00:00"/>
    <x v="0"/>
    <n v="1182.1199999999999"/>
    <n v="1797.2939999999999"/>
  </r>
  <r>
    <s v="Midwest"/>
    <x v="57"/>
    <n v="57"/>
    <d v="2014-03-06T00:00:00"/>
    <d v="2014-03-12T00:00:00"/>
    <x v="0"/>
    <n v="303.12"/>
    <n v="1797.2939999999999"/>
  </r>
  <r>
    <s v="Midwest"/>
    <x v="57"/>
    <n v="58"/>
    <d v="2014-03-13T00:00:00"/>
    <d v="2014-03-19T00:00:00"/>
    <x v="0"/>
    <n v="1759.46"/>
    <n v="1797.2939999999999"/>
  </r>
  <r>
    <s v="Midwest"/>
    <x v="57"/>
    <n v="59"/>
    <d v="2014-03-20T00:00:00"/>
    <d v="2014-03-26T00:00:00"/>
    <x v="1"/>
    <n v="725.97"/>
    <n v="1797.2939999999999"/>
  </r>
  <r>
    <s v="Midwest"/>
    <x v="57"/>
    <n v="60"/>
    <d v="2014-03-27T00:00:00"/>
    <d v="2014-04-02T00:00:00"/>
    <x v="1"/>
    <n v="2061.87"/>
    <n v="1797.2939999999999"/>
  </r>
  <r>
    <s v="Midwest"/>
    <x v="57"/>
    <n v="61"/>
    <d v="2014-04-03T00:00:00"/>
    <d v="2014-04-09T00:00:00"/>
    <x v="1"/>
    <n v="1675.17"/>
    <n v="1797.2939999999999"/>
  </r>
  <r>
    <s v="Midwest"/>
    <x v="57"/>
    <n v="62"/>
    <d v="2014-04-10T00:00:00"/>
    <d v="2014-04-16T00:00:00"/>
    <x v="1"/>
    <n v="986.26"/>
    <n v="1797.2939999999999"/>
  </r>
  <r>
    <s v="Midwest"/>
    <x v="57"/>
    <n v="63"/>
    <d v="2014-04-17T00:00:00"/>
    <d v="2014-04-23T00:00:00"/>
    <x v="1"/>
    <n v="1412.81"/>
    <n v="1797.2939999999999"/>
  </r>
  <r>
    <s v="Midwest"/>
    <x v="57"/>
    <n v="64"/>
    <d v="2014-04-24T00:00:00"/>
    <d v="2014-04-30T00:00:00"/>
    <x v="1"/>
    <n v="995.5"/>
    <n v="1797.2939999999999"/>
  </r>
  <r>
    <s v="Midwest"/>
    <x v="57"/>
    <n v="65"/>
    <d v="2014-05-01T00:00:00"/>
    <d v="2014-05-07T00:00:00"/>
    <x v="1"/>
    <n v="795.17"/>
    <n v="1797.2939999999999"/>
  </r>
  <r>
    <s v="Midwest"/>
    <x v="57"/>
    <n v="66"/>
    <d v="2014-05-08T00:00:00"/>
    <d v="2014-05-14T00:00:00"/>
    <x v="1"/>
    <n v="612.04"/>
    <n v="1797.2939999999999"/>
  </r>
  <r>
    <s v="Midwest"/>
    <x v="57"/>
    <n v="67"/>
    <d v="2014-05-15T00:00:00"/>
    <d v="2014-05-21T00:00:00"/>
    <x v="1"/>
    <n v="1275.22"/>
    <n v="1797.2939999999999"/>
  </r>
  <r>
    <s v="Midwest"/>
    <x v="57"/>
    <n v="68"/>
    <d v="2014-05-22T00:00:00"/>
    <d v="2014-05-28T00:00:00"/>
    <x v="1"/>
    <n v="700.95"/>
    <n v="1797.2939999999999"/>
  </r>
  <r>
    <s v="Midwest"/>
    <x v="58"/>
    <n v="49"/>
    <d v="2014-01-09T00:00:00"/>
    <d v="2014-01-15T00:00:00"/>
    <x v="0"/>
    <n v="939.08"/>
    <n v="1571.3820000000001"/>
  </r>
  <r>
    <s v="Midwest"/>
    <x v="58"/>
    <n v="50"/>
    <d v="2014-01-16T00:00:00"/>
    <d v="2014-01-22T00:00:00"/>
    <x v="0"/>
    <n v="1433.43"/>
    <n v="1571.3820000000001"/>
  </r>
  <r>
    <s v="Midwest"/>
    <x v="58"/>
    <n v="51"/>
    <d v="2014-01-23T00:00:00"/>
    <d v="2014-01-29T00:00:00"/>
    <x v="0"/>
    <n v="598.28"/>
    <n v="1571.3820000000001"/>
  </r>
  <r>
    <s v="Midwest"/>
    <x v="58"/>
    <n v="52"/>
    <d v="2014-01-30T00:00:00"/>
    <d v="2014-02-05T00:00:00"/>
    <x v="0"/>
    <n v="447.69"/>
    <n v="1571.3820000000001"/>
  </r>
  <r>
    <s v="Midwest"/>
    <x v="58"/>
    <n v="53"/>
    <d v="2014-02-06T00:00:00"/>
    <d v="2014-02-12T00:00:00"/>
    <x v="0"/>
    <n v="2378.42"/>
    <n v="1571.3820000000001"/>
  </r>
  <r>
    <s v="Midwest"/>
    <x v="58"/>
    <n v="54"/>
    <d v="2014-02-13T00:00:00"/>
    <d v="2014-02-19T00:00:00"/>
    <x v="0"/>
    <n v="1824.22"/>
    <n v="1571.3820000000001"/>
  </r>
  <r>
    <s v="Midwest"/>
    <x v="58"/>
    <n v="55"/>
    <d v="2014-02-20T00:00:00"/>
    <d v="2014-02-26T00:00:00"/>
    <x v="0"/>
    <n v="1196.99"/>
    <n v="1571.3820000000001"/>
  </r>
  <r>
    <s v="Midwest"/>
    <x v="58"/>
    <n v="56"/>
    <d v="2014-02-27T00:00:00"/>
    <d v="2014-03-05T00:00:00"/>
    <x v="0"/>
    <n v="1967.67"/>
    <n v="1571.3820000000001"/>
  </r>
  <r>
    <s v="Midwest"/>
    <x v="58"/>
    <n v="57"/>
    <d v="2014-03-06T00:00:00"/>
    <d v="2014-03-12T00:00:00"/>
    <x v="0"/>
    <n v="2964.49"/>
    <n v="1571.3820000000001"/>
  </r>
  <r>
    <s v="Midwest"/>
    <x v="58"/>
    <n v="58"/>
    <d v="2014-03-13T00:00:00"/>
    <d v="2014-03-19T00:00:00"/>
    <x v="0"/>
    <n v="1963.55"/>
    <n v="1571.3820000000001"/>
  </r>
  <r>
    <s v="Midwest"/>
    <x v="58"/>
    <n v="59"/>
    <d v="2014-03-20T00:00:00"/>
    <d v="2014-03-26T00:00:00"/>
    <x v="1"/>
    <n v="1707.93"/>
    <n v="1571.3820000000001"/>
  </r>
  <r>
    <s v="Midwest"/>
    <x v="58"/>
    <n v="60"/>
    <d v="2014-03-27T00:00:00"/>
    <d v="2014-04-02T00:00:00"/>
    <x v="1"/>
    <n v="1382.15"/>
    <n v="1571.3820000000001"/>
  </r>
  <r>
    <s v="Midwest"/>
    <x v="58"/>
    <n v="61"/>
    <d v="2014-04-03T00:00:00"/>
    <d v="2014-04-09T00:00:00"/>
    <x v="1"/>
    <n v="1961.58"/>
    <n v="1571.3820000000001"/>
  </r>
  <r>
    <s v="Midwest"/>
    <x v="58"/>
    <n v="62"/>
    <d v="2014-04-10T00:00:00"/>
    <d v="2014-04-16T00:00:00"/>
    <x v="1"/>
    <n v="610.05999999999995"/>
    <n v="1571.3820000000001"/>
  </r>
  <r>
    <s v="Midwest"/>
    <x v="58"/>
    <n v="63"/>
    <d v="2014-04-17T00:00:00"/>
    <d v="2014-04-23T00:00:00"/>
    <x v="1"/>
    <n v="1619.89"/>
    <n v="1571.3820000000001"/>
  </r>
  <r>
    <s v="Midwest"/>
    <x v="58"/>
    <n v="64"/>
    <d v="2014-04-24T00:00:00"/>
    <d v="2014-04-30T00:00:00"/>
    <x v="1"/>
    <n v="2262.88"/>
    <n v="1571.3820000000001"/>
  </r>
  <r>
    <s v="Midwest"/>
    <x v="58"/>
    <n v="65"/>
    <d v="2014-05-01T00:00:00"/>
    <d v="2014-05-07T00:00:00"/>
    <x v="1"/>
    <n v="801.71"/>
    <n v="1571.3820000000001"/>
  </r>
  <r>
    <s v="Midwest"/>
    <x v="58"/>
    <n v="66"/>
    <d v="2014-05-08T00:00:00"/>
    <d v="2014-05-14T00:00:00"/>
    <x v="1"/>
    <n v="260.13"/>
    <n v="1571.3820000000001"/>
  </r>
  <r>
    <s v="Midwest"/>
    <x v="58"/>
    <n v="67"/>
    <d v="2014-05-15T00:00:00"/>
    <d v="2014-05-21T00:00:00"/>
    <x v="1"/>
    <n v="1680.36"/>
    <n v="1571.3820000000001"/>
  </r>
  <r>
    <s v="Midwest"/>
    <x v="58"/>
    <n v="68"/>
    <d v="2014-05-22T00:00:00"/>
    <d v="2014-05-28T00:00:00"/>
    <x v="1"/>
    <n v="1077.32"/>
    <n v="1571.3820000000001"/>
  </r>
  <r>
    <s v="Midwest"/>
    <x v="59"/>
    <n v="49"/>
    <d v="2014-01-09T00:00:00"/>
    <d v="2014-01-15T00:00:00"/>
    <x v="0"/>
    <n v="1013.6"/>
    <n v="828.71499999999992"/>
  </r>
  <r>
    <s v="Midwest"/>
    <x v="59"/>
    <n v="50"/>
    <d v="2014-01-16T00:00:00"/>
    <d v="2014-01-22T00:00:00"/>
    <x v="0"/>
    <n v="84.69"/>
    <n v="828.71499999999992"/>
  </r>
  <r>
    <s v="Midwest"/>
    <x v="59"/>
    <n v="51"/>
    <d v="2014-01-23T00:00:00"/>
    <d v="2014-01-29T00:00:00"/>
    <x v="0"/>
    <n v="800.67"/>
    <n v="828.71499999999992"/>
  </r>
  <r>
    <s v="Midwest"/>
    <x v="59"/>
    <n v="52"/>
    <d v="2014-01-30T00:00:00"/>
    <d v="2014-02-05T00:00:00"/>
    <x v="0"/>
    <n v="159.16999999999999"/>
    <n v="828.71499999999992"/>
  </r>
  <r>
    <s v="Midwest"/>
    <x v="59"/>
    <n v="53"/>
    <d v="2014-02-06T00:00:00"/>
    <d v="2014-02-12T00:00:00"/>
    <x v="0"/>
    <n v="731.75"/>
    <n v="828.71499999999992"/>
  </r>
  <r>
    <s v="Midwest"/>
    <x v="59"/>
    <n v="54"/>
    <d v="2014-02-13T00:00:00"/>
    <d v="2014-02-19T00:00:00"/>
    <x v="0"/>
    <n v="640.05999999999995"/>
    <n v="828.71499999999992"/>
  </r>
  <r>
    <s v="Midwest"/>
    <x v="59"/>
    <n v="55"/>
    <d v="2014-02-20T00:00:00"/>
    <d v="2014-02-26T00:00:00"/>
    <x v="0"/>
    <n v="2055.1999999999998"/>
    <n v="828.71499999999992"/>
  </r>
  <r>
    <s v="Midwest"/>
    <x v="59"/>
    <n v="56"/>
    <d v="2014-02-27T00:00:00"/>
    <d v="2014-03-05T00:00:00"/>
    <x v="0"/>
    <n v="1192.94"/>
    <n v="828.71499999999992"/>
  </r>
  <r>
    <s v="Midwest"/>
    <x v="59"/>
    <n v="57"/>
    <d v="2014-03-06T00:00:00"/>
    <d v="2014-03-12T00:00:00"/>
    <x v="0"/>
    <n v="719.99"/>
    <n v="828.71499999999992"/>
  </r>
  <r>
    <s v="Midwest"/>
    <x v="59"/>
    <n v="58"/>
    <d v="2014-03-13T00:00:00"/>
    <d v="2014-03-19T00:00:00"/>
    <x v="0"/>
    <n v="889.08"/>
    <n v="828.71499999999992"/>
  </r>
  <r>
    <s v="Midwest"/>
    <x v="59"/>
    <n v="59"/>
    <d v="2014-03-20T00:00:00"/>
    <d v="2014-03-26T00:00:00"/>
    <x v="1"/>
    <n v="1010.05"/>
    <n v="828.71499999999992"/>
  </r>
  <r>
    <s v="Midwest"/>
    <x v="59"/>
    <n v="60"/>
    <d v="2014-03-27T00:00:00"/>
    <d v="2014-04-02T00:00:00"/>
    <x v="1"/>
    <n v="957.91"/>
    <n v="828.71499999999992"/>
  </r>
  <r>
    <s v="Midwest"/>
    <x v="59"/>
    <n v="61"/>
    <d v="2014-04-03T00:00:00"/>
    <d v="2014-04-09T00:00:00"/>
    <x v="1"/>
    <n v="1365.84"/>
    <n v="828.71499999999992"/>
  </r>
  <r>
    <s v="Midwest"/>
    <x v="59"/>
    <n v="62"/>
    <d v="2014-04-10T00:00:00"/>
    <d v="2014-04-16T00:00:00"/>
    <x v="1"/>
    <n v="436.91"/>
    <n v="828.71499999999992"/>
  </r>
  <r>
    <s v="Midwest"/>
    <x v="59"/>
    <n v="63"/>
    <d v="2014-04-17T00:00:00"/>
    <d v="2014-04-23T00:00:00"/>
    <x v="1"/>
    <n v="186.84"/>
    <n v="828.71499999999992"/>
  </r>
  <r>
    <s v="Midwest"/>
    <x v="59"/>
    <n v="64"/>
    <d v="2014-04-24T00:00:00"/>
    <d v="2014-04-30T00:00:00"/>
    <x v="1"/>
    <n v="207.05"/>
    <n v="828.71499999999992"/>
  </r>
  <r>
    <s v="Midwest"/>
    <x v="59"/>
    <n v="65"/>
    <d v="2014-05-01T00:00:00"/>
    <d v="2014-05-07T00:00:00"/>
    <x v="1"/>
    <n v="290.27"/>
    <n v="828.71499999999992"/>
  </r>
  <r>
    <s v="Midwest"/>
    <x v="59"/>
    <n v="66"/>
    <d v="2014-05-08T00:00:00"/>
    <d v="2014-05-14T00:00:00"/>
    <x v="1"/>
    <n v="825.95"/>
    <n v="828.71499999999992"/>
  </r>
  <r>
    <s v="Midwest"/>
    <x v="59"/>
    <n v="67"/>
    <d v="2014-05-15T00:00:00"/>
    <d v="2014-05-21T00:00:00"/>
    <x v="1"/>
    <n v="883.13"/>
    <n v="828.71499999999992"/>
  </r>
  <r>
    <s v="Midwest"/>
    <x v="59"/>
    <n v="68"/>
    <d v="2014-05-22T00:00:00"/>
    <d v="2014-05-28T00:00:00"/>
    <x v="1"/>
    <n v="961.92"/>
    <n v="828.71499999999992"/>
  </r>
  <r>
    <s v="Midwest"/>
    <x v="60"/>
    <n v="49"/>
    <d v="2014-01-09T00:00:00"/>
    <d v="2014-01-15T00:00:00"/>
    <x v="0"/>
    <n v="2029.83"/>
    <n v="2583.4960000000001"/>
  </r>
  <r>
    <s v="Midwest"/>
    <x v="60"/>
    <n v="50"/>
    <d v="2014-01-16T00:00:00"/>
    <d v="2014-01-22T00:00:00"/>
    <x v="0"/>
    <n v="1483.09"/>
    <n v="2583.4960000000001"/>
  </r>
  <r>
    <s v="Midwest"/>
    <x v="60"/>
    <n v="51"/>
    <d v="2014-01-23T00:00:00"/>
    <d v="2014-01-29T00:00:00"/>
    <x v="0"/>
    <n v="2373.63"/>
    <n v="2583.4960000000001"/>
  </r>
  <r>
    <s v="Midwest"/>
    <x v="60"/>
    <n v="52"/>
    <d v="2014-01-30T00:00:00"/>
    <d v="2014-02-05T00:00:00"/>
    <x v="0"/>
    <n v="749.74"/>
    <n v="2583.4960000000001"/>
  </r>
  <r>
    <s v="Midwest"/>
    <x v="60"/>
    <n v="53"/>
    <d v="2014-02-06T00:00:00"/>
    <d v="2014-02-12T00:00:00"/>
    <x v="0"/>
    <n v="2826.92"/>
    <n v="2583.4960000000001"/>
  </r>
  <r>
    <s v="Midwest"/>
    <x v="60"/>
    <n v="54"/>
    <d v="2014-02-13T00:00:00"/>
    <d v="2014-02-19T00:00:00"/>
    <x v="0"/>
    <n v="4304.0600000000004"/>
    <n v="2583.4960000000001"/>
  </r>
  <r>
    <s v="Midwest"/>
    <x v="60"/>
    <n v="55"/>
    <d v="2014-02-20T00:00:00"/>
    <d v="2014-02-26T00:00:00"/>
    <x v="0"/>
    <n v="3487.63"/>
    <n v="2583.4960000000001"/>
  </r>
  <r>
    <s v="Midwest"/>
    <x v="60"/>
    <n v="56"/>
    <d v="2014-02-27T00:00:00"/>
    <d v="2014-03-05T00:00:00"/>
    <x v="0"/>
    <n v="1253.27"/>
    <n v="2583.4960000000001"/>
  </r>
  <r>
    <s v="Midwest"/>
    <x v="60"/>
    <n v="57"/>
    <d v="2014-03-06T00:00:00"/>
    <d v="2014-03-12T00:00:00"/>
    <x v="0"/>
    <n v="3930.71"/>
    <n v="2583.4960000000001"/>
  </r>
  <r>
    <s v="Midwest"/>
    <x v="60"/>
    <n v="58"/>
    <d v="2014-03-13T00:00:00"/>
    <d v="2014-03-19T00:00:00"/>
    <x v="0"/>
    <n v="3396.08"/>
    <n v="2583.4960000000001"/>
  </r>
  <r>
    <s v="Midwest"/>
    <x v="60"/>
    <n v="59"/>
    <d v="2014-03-20T00:00:00"/>
    <d v="2014-03-26T00:00:00"/>
    <x v="1"/>
    <n v="2422.33"/>
    <n v="2583.4960000000001"/>
  </r>
  <r>
    <s v="Midwest"/>
    <x v="60"/>
    <n v="60"/>
    <d v="2014-03-27T00:00:00"/>
    <d v="2014-04-02T00:00:00"/>
    <x v="1"/>
    <n v="1281.3699999999999"/>
    <n v="2583.4960000000001"/>
  </r>
  <r>
    <s v="Midwest"/>
    <x v="60"/>
    <n v="61"/>
    <d v="2014-04-03T00:00:00"/>
    <d v="2014-04-09T00:00:00"/>
    <x v="1"/>
    <n v="4171.72"/>
    <n v="2583.4960000000001"/>
  </r>
  <r>
    <s v="Midwest"/>
    <x v="60"/>
    <n v="62"/>
    <d v="2014-04-10T00:00:00"/>
    <d v="2014-04-16T00:00:00"/>
    <x v="1"/>
    <n v="2779.06"/>
    <n v="2583.4960000000001"/>
  </r>
  <r>
    <s v="Midwest"/>
    <x v="60"/>
    <n v="63"/>
    <d v="2014-04-17T00:00:00"/>
    <d v="2014-04-23T00:00:00"/>
    <x v="1"/>
    <n v="3414.55"/>
    <n v="2583.4960000000001"/>
  </r>
  <r>
    <s v="Midwest"/>
    <x v="60"/>
    <n v="64"/>
    <d v="2014-04-24T00:00:00"/>
    <d v="2014-04-30T00:00:00"/>
    <x v="1"/>
    <n v="3610.76"/>
    <n v="2583.4960000000001"/>
  </r>
  <r>
    <s v="Midwest"/>
    <x v="60"/>
    <n v="65"/>
    <d v="2014-05-01T00:00:00"/>
    <d v="2014-05-07T00:00:00"/>
    <x v="1"/>
    <n v="1794.51"/>
    <n v="2583.4960000000001"/>
  </r>
  <r>
    <s v="Midwest"/>
    <x v="60"/>
    <n v="66"/>
    <d v="2014-05-08T00:00:00"/>
    <d v="2014-05-14T00:00:00"/>
    <x v="1"/>
    <n v="1096.5899999999999"/>
    <n v="2583.4960000000001"/>
  </r>
  <r>
    <s v="Midwest"/>
    <x v="60"/>
    <n v="67"/>
    <d v="2014-05-15T00:00:00"/>
    <d v="2014-05-21T00:00:00"/>
    <x v="1"/>
    <n v="3229.74"/>
    <n v="2583.4960000000001"/>
  </r>
  <r>
    <s v="Midwest"/>
    <x v="60"/>
    <n v="68"/>
    <d v="2014-05-22T00:00:00"/>
    <d v="2014-05-28T00:00:00"/>
    <x v="1"/>
    <n v="2193.4499999999998"/>
    <n v="2583.4960000000001"/>
  </r>
  <r>
    <s v="Midwest"/>
    <x v="61"/>
    <n v="49"/>
    <d v="2014-01-09T00:00:00"/>
    <d v="2014-01-15T00:00:00"/>
    <x v="0"/>
    <n v="1332.03"/>
    <n v="1064.2239999999999"/>
  </r>
  <r>
    <s v="Midwest"/>
    <x v="61"/>
    <n v="50"/>
    <d v="2014-01-16T00:00:00"/>
    <d v="2014-01-22T00:00:00"/>
    <x v="0"/>
    <n v="1232.21"/>
    <n v="1064.2239999999999"/>
  </r>
  <r>
    <s v="Midwest"/>
    <x v="61"/>
    <n v="51"/>
    <d v="2014-01-23T00:00:00"/>
    <d v="2014-01-29T00:00:00"/>
    <x v="0"/>
    <n v="496.27"/>
    <n v="1064.2239999999999"/>
  </r>
  <r>
    <s v="Midwest"/>
    <x v="61"/>
    <n v="52"/>
    <d v="2014-01-30T00:00:00"/>
    <d v="2014-02-05T00:00:00"/>
    <x v="0"/>
    <n v="776.53"/>
    <n v="1064.2239999999999"/>
  </r>
  <r>
    <s v="Midwest"/>
    <x v="61"/>
    <n v="53"/>
    <d v="2014-02-06T00:00:00"/>
    <d v="2014-02-12T00:00:00"/>
    <x v="0"/>
    <n v="788.51"/>
    <n v="1064.2239999999999"/>
  </r>
  <r>
    <s v="Midwest"/>
    <x v="61"/>
    <n v="54"/>
    <d v="2014-02-13T00:00:00"/>
    <d v="2014-02-19T00:00:00"/>
    <x v="0"/>
    <n v="1314.66"/>
    <n v="1064.2239999999999"/>
  </r>
  <r>
    <s v="Midwest"/>
    <x v="61"/>
    <n v="55"/>
    <d v="2014-02-20T00:00:00"/>
    <d v="2014-02-26T00:00:00"/>
    <x v="0"/>
    <n v="1014.84"/>
    <n v="1064.2239999999999"/>
  </r>
  <r>
    <s v="Midwest"/>
    <x v="61"/>
    <n v="56"/>
    <d v="2014-02-27T00:00:00"/>
    <d v="2014-03-05T00:00:00"/>
    <x v="0"/>
    <n v="611.66999999999996"/>
    <n v="1064.2239999999999"/>
  </r>
  <r>
    <s v="Midwest"/>
    <x v="61"/>
    <n v="57"/>
    <d v="2014-03-06T00:00:00"/>
    <d v="2014-03-12T00:00:00"/>
    <x v="0"/>
    <n v="1733.69"/>
    <n v="1064.2239999999999"/>
  </r>
  <r>
    <s v="Midwest"/>
    <x v="61"/>
    <n v="58"/>
    <d v="2014-03-13T00:00:00"/>
    <d v="2014-03-19T00:00:00"/>
    <x v="0"/>
    <n v="1341.83"/>
    <n v="1064.2239999999999"/>
  </r>
  <r>
    <s v="Midwest"/>
    <x v="61"/>
    <n v="59"/>
    <d v="2014-03-20T00:00:00"/>
    <d v="2014-03-26T00:00:00"/>
    <x v="1"/>
    <n v="1749.68"/>
    <n v="1064.2239999999999"/>
  </r>
  <r>
    <s v="Midwest"/>
    <x v="61"/>
    <n v="60"/>
    <d v="2014-03-27T00:00:00"/>
    <d v="2014-04-02T00:00:00"/>
    <x v="1"/>
    <n v="1167.0999999999999"/>
    <n v="1064.2239999999999"/>
  </r>
  <r>
    <s v="Midwest"/>
    <x v="61"/>
    <n v="61"/>
    <d v="2014-04-03T00:00:00"/>
    <d v="2014-04-09T00:00:00"/>
    <x v="1"/>
    <n v="84.69"/>
    <n v="1064.2239999999999"/>
  </r>
  <r>
    <s v="Midwest"/>
    <x v="61"/>
    <n v="62"/>
    <d v="2014-04-10T00:00:00"/>
    <d v="2014-04-16T00:00:00"/>
    <x v="1"/>
    <n v="1490.05"/>
    <n v="1064.2239999999999"/>
  </r>
  <r>
    <s v="Midwest"/>
    <x v="61"/>
    <n v="63"/>
    <d v="2014-04-17T00:00:00"/>
    <d v="2014-04-23T00:00:00"/>
    <x v="1"/>
    <n v="903.49"/>
    <n v="1064.2239999999999"/>
  </r>
  <r>
    <s v="Midwest"/>
    <x v="61"/>
    <n v="64"/>
    <d v="2014-04-24T00:00:00"/>
    <d v="2014-04-30T00:00:00"/>
    <x v="1"/>
    <n v="959.31"/>
    <n v="1064.2239999999999"/>
  </r>
  <r>
    <s v="Midwest"/>
    <x v="61"/>
    <n v="65"/>
    <d v="2014-05-01T00:00:00"/>
    <d v="2014-05-07T00:00:00"/>
    <x v="1"/>
    <n v="924.04"/>
    <n v="1064.2239999999999"/>
  </r>
  <r>
    <s v="Midwest"/>
    <x v="61"/>
    <n v="66"/>
    <d v="2014-05-08T00:00:00"/>
    <d v="2014-05-14T00:00:00"/>
    <x v="1"/>
    <n v="946.06"/>
    <n v="1064.2239999999999"/>
  </r>
  <r>
    <s v="Midwest"/>
    <x v="61"/>
    <n v="67"/>
    <d v="2014-05-15T00:00:00"/>
    <d v="2014-05-21T00:00:00"/>
    <x v="1"/>
    <n v="946.84"/>
    <n v="1064.2239999999999"/>
  </r>
  <r>
    <s v="Midwest"/>
    <x v="61"/>
    <n v="68"/>
    <d v="2014-05-22T00:00:00"/>
    <d v="2014-05-28T00:00:00"/>
    <x v="1"/>
    <n v="987.54"/>
    <n v="1064.2239999999999"/>
  </r>
  <r>
    <s v="Midwest"/>
    <x v="62"/>
    <n v="49"/>
    <d v="2014-01-09T00:00:00"/>
    <d v="2014-01-15T00:00:00"/>
    <x v="0"/>
    <n v="1597.22"/>
    <n v="2354.5200000000004"/>
  </r>
  <r>
    <s v="Midwest"/>
    <x v="62"/>
    <n v="50"/>
    <d v="2014-01-16T00:00:00"/>
    <d v="2014-01-22T00:00:00"/>
    <x v="0"/>
    <n v="1861.67"/>
    <n v="2354.5200000000004"/>
  </r>
  <r>
    <s v="Midwest"/>
    <x v="62"/>
    <n v="51"/>
    <d v="2014-01-23T00:00:00"/>
    <d v="2014-01-29T00:00:00"/>
    <x v="0"/>
    <n v="1611.02"/>
    <n v="2354.5200000000004"/>
  </r>
  <r>
    <s v="Midwest"/>
    <x v="62"/>
    <n v="52"/>
    <d v="2014-01-30T00:00:00"/>
    <d v="2014-02-05T00:00:00"/>
    <x v="0"/>
    <n v="894.06"/>
    <n v="2354.5200000000004"/>
  </r>
  <r>
    <s v="Midwest"/>
    <x v="62"/>
    <n v="53"/>
    <d v="2014-02-06T00:00:00"/>
    <d v="2014-02-12T00:00:00"/>
    <x v="0"/>
    <n v="4055.29"/>
    <n v="2354.5200000000004"/>
  </r>
  <r>
    <s v="Midwest"/>
    <x v="62"/>
    <n v="54"/>
    <d v="2014-02-13T00:00:00"/>
    <d v="2014-02-19T00:00:00"/>
    <x v="0"/>
    <n v="4308.16"/>
    <n v="2354.5200000000004"/>
  </r>
  <r>
    <s v="Midwest"/>
    <x v="62"/>
    <n v="55"/>
    <d v="2014-02-20T00:00:00"/>
    <d v="2014-02-26T00:00:00"/>
    <x v="0"/>
    <n v="1855.75"/>
    <n v="2354.5200000000004"/>
  </r>
  <r>
    <s v="Midwest"/>
    <x v="62"/>
    <n v="56"/>
    <d v="2014-02-27T00:00:00"/>
    <d v="2014-03-05T00:00:00"/>
    <x v="0"/>
    <n v="1730.75"/>
    <n v="2354.5200000000004"/>
  </r>
  <r>
    <s v="Midwest"/>
    <x v="62"/>
    <n v="57"/>
    <d v="2014-03-06T00:00:00"/>
    <d v="2014-03-12T00:00:00"/>
    <x v="0"/>
    <n v="2490.8000000000002"/>
    <n v="2354.5200000000004"/>
  </r>
  <r>
    <s v="Midwest"/>
    <x v="62"/>
    <n v="58"/>
    <d v="2014-03-13T00:00:00"/>
    <d v="2014-03-19T00:00:00"/>
    <x v="0"/>
    <n v="3140.48"/>
    <n v="2354.5200000000004"/>
  </r>
  <r>
    <s v="Midwest"/>
    <x v="62"/>
    <n v="59"/>
    <d v="2014-03-20T00:00:00"/>
    <d v="2014-03-26T00:00:00"/>
    <x v="1"/>
    <n v="2973.15"/>
    <n v="2354.5200000000004"/>
  </r>
  <r>
    <s v="Midwest"/>
    <x v="62"/>
    <n v="60"/>
    <d v="2014-03-27T00:00:00"/>
    <d v="2014-04-02T00:00:00"/>
    <x v="1"/>
    <n v="2691.19"/>
    <n v="2354.5200000000004"/>
  </r>
  <r>
    <s v="Midwest"/>
    <x v="62"/>
    <n v="61"/>
    <d v="2014-04-03T00:00:00"/>
    <d v="2014-04-09T00:00:00"/>
    <x v="1"/>
    <n v="1710.87"/>
    <n v="2354.5200000000004"/>
  </r>
  <r>
    <s v="Midwest"/>
    <x v="62"/>
    <n v="62"/>
    <d v="2014-04-10T00:00:00"/>
    <d v="2014-04-16T00:00:00"/>
    <x v="1"/>
    <n v="2138.52"/>
    <n v="2354.5200000000004"/>
  </r>
  <r>
    <s v="Midwest"/>
    <x v="62"/>
    <n v="63"/>
    <d v="2014-04-17T00:00:00"/>
    <d v="2014-04-23T00:00:00"/>
    <x v="1"/>
    <n v="719.15"/>
    <n v="2354.5200000000004"/>
  </r>
  <r>
    <s v="Midwest"/>
    <x v="62"/>
    <n v="64"/>
    <d v="2014-04-24T00:00:00"/>
    <d v="2014-04-30T00:00:00"/>
    <x v="1"/>
    <n v="3206.14"/>
    <n v="2354.5200000000004"/>
  </r>
  <r>
    <s v="Midwest"/>
    <x v="62"/>
    <n v="65"/>
    <d v="2014-05-01T00:00:00"/>
    <d v="2014-05-07T00:00:00"/>
    <x v="1"/>
    <n v="3782.29"/>
    <n v="2354.5200000000004"/>
  </r>
  <r>
    <s v="Midwest"/>
    <x v="62"/>
    <n v="66"/>
    <d v="2014-05-08T00:00:00"/>
    <d v="2014-05-14T00:00:00"/>
    <x v="1"/>
    <n v="723.05"/>
    <n v="2354.5200000000004"/>
  </r>
  <r>
    <s v="Midwest"/>
    <x v="62"/>
    <n v="67"/>
    <d v="2014-05-15T00:00:00"/>
    <d v="2014-05-21T00:00:00"/>
    <x v="1"/>
    <n v="4204.88"/>
    <n v="2354.5200000000004"/>
  </r>
  <r>
    <s v="Midwest"/>
    <x v="62"/>
    <n v="68"/>
    <d v="2014-05-22T00:00:00"/>
    <d v="2014-05-28T00:00:00"/>
    <x v="1"/>
    <n v="3231.39"/>
    <n v="2354.5200000000004"/>
  </r>
  <r>
    <s v="Midwest"/>
    <x v="63"/>
    <n v="49"/>
    <d v="2014-01-09T00:00:00"/>
    <d v="2014-01-15T00:00:00"/>
    <x v="0"/>
    <n v="592.20000000000005"/>
    <n v="1896.8030000000003"/>
  </r>
  <r>
    <s v="Midwest"/>
    <x v="63"/>
    <n v="50"/>
    <d v="2014-01-16T00:00:00"/>
    <d v="2014-01-22T00:00:00"/>
    <x v="0"/>
    <n v="1270.2"/>
    <n v="1896.8030000000003"/>
  </r>
  <r>
    <s v="Midwest"/>
    <x v="63"/>
    <n v="51"/>
    <d v="2014-01-23T00:00:00"/>
    <d v="2014-01-29T00:00:00"/>
    <x v="0"/>
    <n v="1846.64"/>
    <n v="1896.8030000000003"/>
  </r>
  <r>
    <s v="Midwest"/>
    <x v="63"/>
    <n v="52"/>
    <d v="2014-01-30T00:00:00"/>
    <d v="2014-02-05T00:00:00"/>
    <x v="0"/>
    <n v="523.47"/>
    <n v="1896.8030000000003"/>
  </r>
  <r>
    <s v="Midwest"/>
    <x v="63"/>
    <n v="53"/>
    <d v="2014-02-06T00:00:00"/>
    <d v="2014-02-12T00:00:00"/>
    <x v="0"/>
    <n v="2425.9899999999998"/>
    <n v="1896.8030000000003"/>
  </r>
  <r>
    <s v="Midwest"/>
    <x v="63"/>
    <n v="54"/>
    <d v="2014-02-13T00:00:00"/>
    <d v="2014-02-19T00:00:00"/>
    <x v="0"/>
    <n v="5335.46"/>
    <n v="1896.8030000000003"/>
  </r>
  <r>
    <s v="Midwest"/>
    <x v="63"/>
    <n v="55"/>
    <d v="2014-02-20T00:00:00"/>
    <d v="2014-02-26T00:00:00"/>
    <x v="0"/>
    <n v="1842.45"/>
    <n v="1896.8030000000003"/>
  </r>
  <r>
    <s v="Midwest"/>
    <x v="63"/>
    <n v="56"/>
    <d v="2014-02-27T00:00:00"/>
    <d v="2014-03-05T00:00:00"/>
    <x v="0"/>
    <n v="1466.06"/>
    <n v="1896.8030000000003"/>
  </r>
  <r>
    <s v="Midwest"/>
    <x v="63"/>
    <n v="57"/>
    <d v="2014-03-06T00:00:00"/>
    <d v="2014-03-12T00:00:00"/>
    <x v="0"/>
    <n v="1804.42"/>
    <n v="1896.8030000000003"/>
  </r>
  <r>
    <s v="Midwest"/>
    <x v="63"/>
    <n v="58"/>
    <d v="2014-03-13T00:00:00"/>
    <d v="2014-03-19T00:00:00"/>
    <x v="0"/>
    <n v="1861.14"/>
    <n v="1896.8030000000003"/>
  </r>
  <r>
    <s v="Midwest"/>
    <x v="63"/>
    <n v="59"/>
    <d v="2014-03-20T00:00:00"/>
    <d v="2014-03-26T00:00:00"/>
    <x v="1"/>
    <n v="1374.06"/>
    <n v="1896.8030000000003"/>
  </r>
  <r>
    <s v="Midwest"/>
    <x v="63"/>
    <n v="60"/>
    <d v="2014-03-27T00:00:00"/>
    <d v="2014-04-02T00:00:00"/>
    <x v="1"/>
    <n v="1650.37"/>
    <n v="1896.8030000000003"/>
  </r>
  <r>
    <s v="Midwest"/>
    <x v="63"/>
    <n v="61"/>
    <d v="2014-04-03T00:00:00"/>
    <d v="2014-04-09T00:00:00"/>
    <x v="1"/>
    <n v="1712.1"/>
    <n v="1896.8030000000003"/>
  </r>
  <r>
    <s v="Midwest"/>
    <x v="63"/>
    <n v="62"/>
    <d v="2014-04-10T00:00:00"/>
    <d v="2014-04-16T00:00:00"/>
    <x v="1"/>
    <n v="2429.3200000000002"/>
    <n v="1896.8030000000003"/>
  </r>
  <r>
    <s v="Midwest"/>
    <x v="63"/>
    <n v="63"/>
    <d v="2014-04-17T00:00:00"/>
    <d v="2014-04-23T00:00:00"/>
    <x v="1"/>
    <n v="1881.52"/>
    <n v="1896.8030000000003"/>
  </r>
  <r>
    <s v="Midwest"/>
    <x v="63"/>
    <n v="64"/>
    <d v="2014-04-24T00:00:00"/>
    <d v="2014-04-30T00:00:00"/>
    <x v="1"/>
    <n v="920.98"/>
    <n v="1896.8030000000003"/>
  </r>
  <r>
    <s v="Midwest"/>
    <x v="63"/>
    <n v="65"/>
    <d v="2014-05-01T00:00:00"/>
    <d v="2014-05-07T00:00:00"/>
    <x v="1"/>
    <n v="2184.44"/>
    <n v="1896.8030000000003"/>
  </r>
  <r>
    <s v="Midwest"/>
    <x v="63"/>
    <n v="66"/>
    <d v="2014-05-08T00:00:00"/>
    <d v="2014-05-14T00:00:00"/>
    <x v="1"/>
    <n v="1260.6600000000001"/>
    <n v="1896.8030000000003"/>
  </r>
  <r>
    <s v="Midwest"/>
    <x v="63"/>
    <n v="67"/>
    <d v="2014-05-15T00:00:00"/>
    <d v="2014-05-21T00:00:00"/>
    <x v="1"/>
    <n v="568.64"/>
    <n v="1896.8030000000003"/>
  </r>
  <r>
    <s v="Midwest"/>
    <x v="63"/>
    <n v="68"/>
    <d v="2014-05-22T00:00:00"/>
    <d v="2014-05-28T00:00:00"/>
    <x v="1"/>
    <n v="758.63"/>
    <n v="1896.8030000000003"/>
  </r>
  <r>
    <s v="Midwest"/>
    <x v="64"/>
    <n v="49"/>
    <d v="2014-01-09T00:00:00"/>
    <d v="2014-01-15T00:00:00"/>
    <x v="0"/>
    <n v="700.43"/>
    <n v="2149.7080000000001"/>
  </r>
  <r>
    <s v="Midwest"/>
    <x v="64"/>
    <n v="50"/>
    <d v="2014-01-16T00:00:00"/>
    <d v="2014-01-22T00:00:00"/>
    <x v="0"/>
    <n v="2435.37"/>
    <n v="2149.7080000000001"/>
  </r>
  <r>
    <s v="Midwest"/>
    <x v="64"/>
    <n v="51"/>
    <d v="2014-01-23T00:00:00"/>
    <d v="2014-01-29T00:00:00"/>
    <x v="0"/>
    <n v="1026.72"/>
    <n v="2149.7080000000001"/>
  </r>
  <r>
    <s v="Midwest"/>
    <x v="64"/>
    <n v="52"/>
    <d v="2014-01-30T00:00:00"/>
    <d v="2014-02-05T00:00:00"/>
    <x v="0"/>
    <n v="1737.28"/>
    <n v="2149.7080000000001"/>
  </r>
  <r>
    <s v="Midwest"/>
    <x v="64"/>
    <n v="53"/>
    <d v="2014-02-06T00:00:00"/>
    <d v="2014-02-12T00:00:00"/>
    <x v="0"/>
    <n v="3466.09"/>
    <n v="2149.7080000000001"/>
  </r>
  <r>
    <s v="Midwest"/>
    <x v="64"/>
    <n v="54"/>
    <d v="2014-02-13T00:00:00"/>
    <d v="2014-02-19T00:00:00"/>
    <x v="0"/>
    <n v="1241.95"/>
    <n v="2149.7080000000001"/>
  </r>
  <r>
    <s v="Midwest"/>
    <x v="64"/>
    <n v="55"/>
    <d v="2014-02-20T00:00:00"/>
    <d v="2014-02-26T00:00:00"/>
    <x v="0"/>
    <n v="2914.67"/>
    <n v="2149.7080000000001"/>
  </r>
  <r>
    <s v="Midwest"/>
    <x v="64"/>
    <n v="56"/>
    <d v="2014-02-27T00:00:00"/>
    <d v="2014-03-05T00:00:00"/>
    <x v="0"/>
    <n v="3084.47"/>
    <n v="2149.7080000000001"/>
  </r>
  <r>
    <s v="Midwest"/>
    <x v="64"/>
    <n v="57"/>
    <d v="2014-03-06T00:00:00"/>
    <d v="2014-03-12T00:00:00"/>
    <x v="0"/>
    <n v="3527.53"/>
    <n v="2149.7080000000001"/>
  </r>
  <r>
    <s v="Midwest"/>
    <x v="64"/>
    <n v="58"/>
    <d v="2014-03-13T00:00:00"/>
    <d v="2014-03-19T00:00:00"/>
    <x v="0"/>
    <n v="1362.57"/>
    <n v="2149.7080000000001"/>
  </r>
  <r>
    <s v="Midwest"/>
    <x v="64"/>
    <n v="59"/>
    <d v="2014-03-20T00:00:00"/>
    <d v="2014-03-26T00:00:00"/>
    <x v="1"/>
    <n v="2233.7800000000002"/>
    <n v="2149.7080000000001"/>
  </r>
  <r>
    <s v="Midwest"/>
    <x v="64"/>
    <n v="60"/>
    <d v="2014-03-27T00:00:00"/>
    <d v="2014-04-02T00:00:00"/>
    <x v="1"/>
    <n v="2213.5100000000002"/>
    <n v="2149.7080000000001"/>
  </r>
  <r>
    <s v="Midwest"/>
    <x v="64"/>
    <n v="61"/>
    <d v="2014-04-03T00:00:00"/>
    <d v="2014-04-09T00:00:00"/>
    <x v="1"/>
    <n v="1244.83"/>
    <n v="2149.7080000000001"/>
  </r>
  <r>
    <s v="Midwest"/>
    <x v="64"/>
    <n v="62"/>
    <d v="2014-04-10T00:00:00"/>
    <d v="2014-04-16T00:00:00"/>
    <x v="1"/>
    <n v="2294.52"/>
    <n v="2149.7080000000001"/>
  </r>
  <r>
    <s v="Midwest"/>
    <x v="64"/>
    <n v="63"/>
    <d v="2014-04-17T00:00:00"/>
    <d v="2014-04-23T00:00:00"/>
    <x v="1"/>
    <n v="1434.41"/>
    <n v="2149.7080000000001"/>
  </r>
  <r>
    <s v="Midwest"/>
    <x v="64"/>
    <n v="64"/>
    <d v="2014-04-24T00:00:00"/>
    <d v="2014-04-30T00:00:00"/>
    <x v="1"/>
    <n v="1040.19"/>
    <n v="2149.7080000000001"/>
  </r>
  <r>
    <s v="Midwest"/>
    <x v="64"/>
    <n v="65"/>
    <d v="2014-05-01T00:00:00"/>
    <d v="2014-05-07T00:00:00"/>
    <x v="1"/>
    <n v="221.57"/>
    <n v="2149.7080000000001"/>
  </r>
  <r>
    <s v="Midwest"/>
    <x v="64"/>
    <n v="66"/>
    <d v="2014-05-08T00:00:00"/>
    <d v="2014-05-14T00:00:00"/>
    <x v="1"/>
    <n v="303.95999999999998"/>
    <n v="2149.7080000000001"/>
  </r>
  <r>
    <s v="Midwest"/>
    <x v="64"/>
    <n v="67"/>
    <d v="2014-05-15T00:00:00"/>
    <d v="2014-05-21T00:00:00"/>
    <x v="1"/>
    <n v="1021.53"/>
    <n v="2149.7080000000001"/>
  </r>
  <r>
    <s v="Midwest"/>
    <x v="64"/>
    <n v="68"/>
    <d v="2014-05-22T00:00:00"/>
    <d v="2014-05-28T00:00:00"/>
    <x v="1"/>
    <n v="3575.32"/>
    <n v="2149.7080000000001"/>
  </r>
  <r>
    <s v="Midwest"/>
    <x v="65"/>
    <n v="49"/>
    <d v="2014-01-09T00:00:00"/>
    <d v="2014-01-15T00:00:00"/>
    <x v="0"/>
    <n v="1370.65"/>
    <n v="2179.1190000000001"/>
  </r>
  <r>
    <s v="Midwest"/>
    <x v="65"/>
    <n v="50"/>
    <d v="2014-01-16T00:00:00"/>
    <d v="2014-01-22T00:00:00"/>
    <x v="0"/>
    <n v="2304.58"/>
    <n v="2179.1190000000001"/>
  </r>
  <r>
    <s v="Midwest"/>
    <x v="65"/>
    <n v="51"/>
    <d v="2014-01-23T00:00:00"/>
    <d v="2014-01-29T00:00:00"/>
    <x v="0"/>
    <n v="3105.91"/>
    <n v="2179.1190000000001"/>
  </r>
  <r>
    <s v="Midwest"/>
    <x v="65"/>
    <n v="52"/>
    <d v="2014-01-30T00:00:00"/>
    <d v="2014-02-05T00:00:00"/>
    <x v="0"/>
    <n v="1485.89"/>
    <n v="2179.1190000000001"/>
  </r>
  <r>
    <s v="Midwest"/>
    <x v="65"/>
    <n v="53"/>
    <d v="2014-02-06T00:00:00"/>
    <d v="2014-02-12T00:00:00"/>
    <x v="0"/>
    <n v="2593.4699999999998"/>
    <n v="2179.1190000000001"/>
  </r>
  <r>
    <s v="Midwest"/>
    <x v="65"/>
    <n v="54"/>
    <d v="2014-02-13T00:00:00"/>
    <d v="2014-02-19T00:00:00"/>
    <x v="0"/>
    <n v="2822.79"/>
    <n v="2179.1190000000001"/>
  </r>
  <r>
    <s v="Midwest"/>
    <x v="65"/>
    <n v="55"/>
    <d v="2014-02-20T00:00:00"/>
    <d v="2014-02-26T00:00:00"/>
    <x v="0"/>
    <n v="1820.1"/>
    <n v="2179.1190000000001"/>
  </r>
  <r>
    <s v="Midwest"/>
    <x v="65"/>
    <n v="56"/>
    <d v="2014-02-27T00:00:00"/>
    <d v="2014-03-05T00:00:00"/>
    <x v="0"/>
    <n v="1893.81"/>
    <n v="2179.1190000000001"/>
  </r>
  <r>
    <s v="Midwest"/>
    <x v="65"/>
    <n v="57"/>
    <d v="2014-03-06T00:00:00"/>
    <d v="2014-03-12T00:00:00"/>
    <x v="0"/>
    <n v="1600.65"/>
    <n v="2179.1190000000001"/>
  </r>
  <r>
    <s v="Midwest"/>
    <x v="65"/>
    <n v="58"/>
    <d v="2014-03-13T00:00:00"/>
    <d v="2014-03-19T00:00:00"/>
    <x v="0"/>
    <n v="2793.34"/>
    <n v="2179.1190000000001"/>
  </r>
  <r>
    <s v="Midwest"/>
    <x v="65"/>
    <n v="59"/>
    <d v="2014-03-20T00:00:00"/>
    <d v="2014-03-26T00:00:00"/>
    <x v="1"/>
    <n v="2864.04"/>
    <n v="2179.1190000000001"/>
  </r>
  <r>
    <s v="Midwest"/>
    <x v="65"/>
    <n v="60"/>
    <d v="2014-03-27T00:00:00"/>
    <d v="2014-04-02T00:00:00"/>
    <x v="1"/>
    <n v="1565.58"/>
    <n v="2179.1190000000001"/>
  </r>
  <r>
    <s v="Midwest"/>
    <x v="65"/>
    <n v="61"/>
    <d v="2014-04-03T00:00:00"/>
    <d v="2014-04-09T00:00:00"/>
    <x v="1"/>
    <n v="2399.0100000000002"/>
    <n v="2179.1190000000001"/>
  </r>
  <r>
    <s v="Midwest"/>
    <x v="65"/>
    <n v="62"/>
    <d v="2014-04-10T00:00:00"/>
    <d v="2014-04-16T00:00:00"/>
    <x v="1"/>
    <n v="1544.63"/>
    <n v="2179.1190000000001"/>
  </r>
  <r>
    <s v="Midwest"/>
    <x v="65"/>
    <n v="63"/>
    <d v="2014-04-17T00:00:00"/>
    <d v="2014-04-23T00:00:00"/>
    <x v="1"/>
    <n v="2272.12"/>
    <n v="2179.1190000000001"/>
  </r>
  <r>
    <s v="Midwest"/>
    <x v="65"/>
    <n v="64"/>
    <d v="2014-04-24T00:00:00"/>
    <d v="2014-04-30T00:00:00"/>
    <x v="1"/>
    <n v="3111.39"/>
    <n v="2179.1190000000001"/>
  </r>
  <r>
    <s v="Midwest"/>
    <x v="65"/>
    <n v="65"/>
    <d v="2014-05-01T00:00:00"/>
    <d v="2014-05-07T00:00:00"/>
    <x v="1"/>
    <n v="2276.4"/>
    <n v="2179.1190000000001"/>
  </r>
  <r>
    <s v="Midwest"/>
    <x v="65"/>
    <n v="66"/>
    <d v="2014-05-08T00:00:00"/>
    <d v="2014-05-14T00:00:00"/>
    <x v="1"/>
    <n v="546.28"/>
    <n v="2179.1190000000001"/>
  </r>
  <r>
    <s v="Midwest"/>
    <x v="65"/>
    <n v="67"/>
    <d v="2014-05-15T00:00:00"/>
    <d v="2014-05-21T00:00:00"/>
    <x v="1"/>
    <n v="5912.15"/>
    <n v="2179.1190000000001"/>
  </r>
  <r>
    <s v="Midwest"/>
    <x v="65"/>
    <n v="68"/>
    <d v="2014-05-22T00:00:00"/>
    <d v="2014-05-28T00:00:00"/>
    <x v="1"/>
    <n v="3175.41"/>
    <n v="2179.1190000000001"/>
  </r>
  <r>
    <s v="Midwest"/>
    <x v="66"/>
    <n v="49"/>
    <d v="2014-01-09T00:00:00"/>
    <d v="2014-01-15T00:00:00"/>
    <x v="0"/>
    <n v="937.74"/>
    <n v="2381.4290000000001"/>
  </r>
  <r>
    <s v="Midwest"/>
    <x v="66"/>
    <n v="50"/>
    <d v="2014-01-16T00:00:00"/>
    <d v="2014-01-22T00:00:00"/>
    <x v="0"/>
    <n v="2253.84"/>
    <n v="2381.4290000000001"/>
  </r>
  <r>
    <s v="Midwest"/>
    <x v="66"/>
    <n v="51"/>
    <d v="2014-01-23T00:00:00"/>
    <d v="2014-01-29T00:00:00"/>
    <x v="0"/>
    <n v="4584.6000000000004"/>
    <n v="2381.4290000000001"/>
  </r>
  <r>
    <s v="Midwest"/>
    <x v="66"/>
    <n v="52"/>
    <d v="2014-01-30T00:00:00"/>
    <d v="2014-02-05T00:00:00"/>
    <x v="0"/>
    <n v="1806.51"/>
    <n v="2381.4290000000001"/>
  </r>
  <r>
    <s v="Midwest"/>
    <x v="66"/>
    <n v="53"/>
    <d v="2014-02-06T00:00:00"/>
    <d v="2014-02-12T00:00:00"/>
    <x v="0"/>
    <n v="1506.67"/>
    <n v="2381.4290000000001"/>
  </r>
  <r>
    <s v="Midwest"/>
    <x v="66"/>
    <n v="54"/>
    <d v="2014-02-13T00:00:00"/>
    <d v="2014-02-19T00:00:00"/>
    <x v="0"/>
    <n v="2530.2600000000002"/>
    <n v="2381.4290000000001"/>
  </r>
  <r>
    <s v="Midwest"/>
    <x v="66"/>
    <n v="55"/>
    <d v="2014-02-20T00:00:00"/>
    <d v="2014-02-26T00:00:00"/>
    <x v="0"/>
    <n v="3318.13"/>
    <n v="2381.4290000000001"/>
  </r>
  <r>
    <s v="Midwest"/>
    <x v="66"/>
    <n v="56"/>
    <d v="2014-02-27T00:00:00"/>
    <d v="2014-03-05T00:00:00"/>
    <x v="0"/>
    <n v="1025.03"/>
    <n v="2381.4290000000001"/>
  </r>
  <r>
    <s v="Midwest"/>
    <x v="66"/>
    <n v="57"/>
    <d v="2014-03-06T00:00:00"/>
    <d v="2014-03-12T00:00:00"/>
    <x v="0"/>
    <n v="3692.39"/>
    <n v="2381.4290000000001"/>
  </r>
  <r>
    <s v="Midwest"/>
    <x v="66"/>
    <n v="58"/>
    <d v="2014-03-13T00:00:00"/>
    <d v="2014-03-19T00:00:00"/>
    <x v="0"/>
    <n v="2159.12"/>
    <n v="2381.4290000000001"/>
  </r>
  <r>
    <s v="Midwest"/>
    <x v="66"/>
    <n v="59"/>
    <d v="2014-03-20T00:00:00"/>
    <d v="2014-03-26T00:00:00"/>
    <x v="1"/>
    <n v="1568.55"/>
    <n v="2381.4290000000001"/>
  </r>
  <r>
    <s v="Midwest"/>
    <x v="66"/>
    <n v="60"/>
    <d v="2014-03-27T00:00:00"/>
    <d v="2014-04-02T00:00:00"/>
    <x v="1"/>
    <n v="2115.0700000000002"/>
    <n v="2381.4290000000001"/>
  </r>
  <r>
    <s v="Midwest"/>
    <x v="66"/>
    <n v="61"/>
    <d v="2014-04-03T00:00:00"/>
    <d v="2014-04-09T00:00:00"/>
    <x v="1"/>
    <n v="1343.03"/>
    <n v="2381.4290000000001"/>
  </r>
  <r>
    <s v="Midwest"/>
    <x v="66"/>
    <n v="62"/>
    <d v="2014-04-10T00:00:00"/>
    <d v="2014-04-16T00:00:00"/>
    <x v="1"/>
    <n v="1502.9"/>
    <n v="2381.4290000000001"/>
  </r>
  <r>
    <s v="Midwest"/>
    <x v="66"/>
    <n v="63"/>
    <d v="2014-04-17T00:00:00"/>
    <d v="2014-04-23T00:00:00"/>
    <x v="1"/>
    <n v="1444.28"/>
    <n v="2381.4290000000001"/>
  </r>
  <r>
    <s v="Midwest"/>
    <x v="66"/>
    <n v="64"/>
    <d v="2014-04-24T00:00:00"/>
    <d v="2014-04-30T00:00:00"/>
    <x v="1"/>
    <n v="2018.54"/>
    <n v="2381.4290000000001"/>
  </r>
  <r>
    <s v="Midwest"/>
    <x v="66"/>
    <n v="65"/>
    <d v="2014-05-01T00:00:00"/>
    <d v="2014-05-07T00:00:00"/>
    <x v="1"/>
    <n v="3308.64"/>
    <n v="2381.4290000000001"/>
  </r>
  <r>
    <s v="Midwest"/>
    <x v="66"/>
    <n v="66"/>
    <d v="2014-05-08T00:00:00"/>
    <d v="2014-05-14T00:00:00"/>
    <x v="1"/>
    <n v="2748.54"/>
    <n v="2381.4290000000001"/>
  </r>
  <r>
    <s v="Midwest"/>
    <x v="66"/>
    <n v="67"/>
    <d v="2014-05-15T00:00:00"/>
    <d v="2014-05-21T00:00:00"/>
    <x v="1"/>
    <n v="2093.54"/>
    <n v="2381.4290000000001"/>
  </r>
  <r>
    <s v="Midwest"/>
    <x v="66"/>
    <n v="68"/>
    <d v="2014-05-22T00:00:00"/>
    <d v="2014-05-28T00:00:00"/>
    <x v="1"/>
    <n v="1768.99"/>
    <n v="2381.4290000000001"/>
  </r>
  <r>
    <s v="Midwest"/>
    <x v="67"/>
    <n v="49"/>
    <d v="2014-01-09T00:00:00"/>
    <d v="2014-01-15T00:00:00"/>
    <x v="0"/>
    <n v="2851.8"/>
    <n v="2323.66"/>
  </r>
  <r>
    <s v="Midwest"/>
    <x v="67"/>
    <n v="50"/>
    <d v="2014-01-16T00:00:00"/>
    <d v="2014-01-22T00:00:00"/>
    <x v="0"/>
    <n v="2637.05"/>
    <n v="2323.66"/>
  </r>
  <r>
    <s v="Midwest"/>
    <x v="67"/>
    <n v="51"/>
    <d v="2014-01-23T00:00:00"/>
    <d v="2014-01-29T00:00:00"/>
    <x v="0"/>
    <n v="1465.87"/>
    <n v="2323.66"/>
  </r>
  <r>
    <s v="Midwest"/>
    <x v="67"/>
    <n v="52"/>
    <d v="2014-01-30T00:00:00"/>
    <d v="2014-02-05T00:00:00"/>
    <x v="0"/>
    <n v="2968.26"/>
    <n v="2323.66"/>
  </r>
  <r>
    <s v="Midwest"/>
    <x v="67"/>
    <n v="53"/>
    <d v="2014-02-06T00:00:00"/>
    <d v="2014-02-12T00:00:00"/>
    <x v="0"/>
    <n v="1377.79"/>
    <n v="2323.66"/>
  </r>
  <r>
    <s v="Midwest"/>
    <x v="67"/>
    <n v="54"/>
    <d v="2014-02-13T00:00:00"/>
    <d v="2014-02-19T00:00:00"/>
    <x v="0"/>
    <n v="4042.34"/>
    <n v="2323.66"/>
  </r>
  <r>
    <s v="Midwest"/>
    <x v="67"/>
    <n v="55"/>
    <d v="2014-02-20T00:00:00"/>
    <d v="2014-02-26T00:00:00"/>
    <x v="0"/>
    <n v="496.48"/>
    <n v="2323.66"/>
  </r>
  <r>
    <s v="Midwest"/>
    <x v="67"/>
    <n v="56"/>
    <d v="2014-02-27T00:00:00"/>
    <d v="2014-03-05T00:00:00"/>
    <x v="0"/>
    <n v="2685.51"/>
    <n v="2323.66"/>
  </r>
  <r>
    <s v="Midwest"/>
    <x v="67"/>
    <n v="57"/>
    <d v="2014-03-06T00:00:00"/>
    <d v="2014-03-12T00:00:00"/>
    <x v="0"/>
    <n v="2774.67"/>
    <n v="2323.66"/>
  </r>
  <r>
    <s v="Midwest"/>
    <x v="67"/>
    <n v="58"/>
    <d v="2014-03-13T00:00:00"/>
    <d v="2014-03-19T00:00:00"/>
    <x v="0"/>
    <n v="1936.83"/>
    <n v="2323.66"/>
  </r>
  <r>
    <s v="Midwest"/>
    <x v="67"/>
    <n v="59"/>
    <d v="2014-03-20T00:00:00"/>
    <d v="2014-03-26T00:00:00"/>
    <x v="1"/>
    <n v="1112.6099999999999"/>
    <n v="2323.66"/>
  </r>
  <r>
    <s v="Midwest"/>
    <x v="67"/>
    <n v="60"/>
    <d v="2014-03-27T00:00:00"/>
    <d v="2014-04-02T00:00:00"/>
    <x v="1"/>
    <n v="1274.78"/>
    <n v="2323.66"/>
  </r>
  <r>
    <s v="Midwest"/>
    <x v="67"/>
    <n v="61"/>
    <d v="2014-04-03T00:00:00"/>
    <d v="2014-04-09T00:00:00"/>
    <x v="1"/>
    <n v="1051.78"/>
    <n v="2323.66"/>
  </r>
  <r>
    <s v="Midwest"/>
    <x v="67"/>
    <n v="62"/>
    <d v="2014-04-10T00:00:00"/>
    <d v="2014-04-16T00:00:00"/>
    <x v="1"/>
    <n v="2534.5500000000002"/>
    <n v="2323.66"/>
  </r>
  <r>
    <s v="Midwest"/>
    <x v="67"/>
    <n v="63"/>
    <d v="2014-04-17T00:00:00"/>
    <d v="2014-04-23T00:00:00"/>
    <x v="1"/>
    <n v="1539.34"/>
    <n v="2323.66"/>
  </r>
  <r>
    <s v="Midwest"/>
    <x v="67"/>
    <n v="64"/>
    <d v="2014-04-24T00:00:00"/>
    <d v="2014-04-30T00:00:00"/>
    <x v="1"/>
    <n v="1467.62"/>
    <n v="2323.66"/>
  </r>
  <r>
    <s v="Midwest"/>
    <x v="67"/>
    <n v="65"/>
    <d v="2014-05-01T00:00:00"/>
    <d v="2014-05-07T00:00:00"/>
    <x v="1"/>
    <n v="378.36"/>
    <n v="2323.66"/>
  </r>
  <r>
    <s v="Midwest"/>
    <x v="67"/>
    <n v="66"/>
    <d v="2014-05-08T00:00:00"/>
    <d v="2014-05-14T00:00:00"/>
    <x v="1"/>
    <n v="1232.46"/>
    <n v="2323.66"/>
  </r>
  <r>
    <s v="Midwest"/>
    <x v="67"/>
    <n v="67"/>
    <d v="2014-05-15T00:00:00"/>
    <d v="2014-05-21T00:00:00"/>
    <x v="1"/>
    <n v="1479.25"/>
    <n v="2323.66"/>
  </r>
  <r>
    <s v="Midwest"/>
    <x v="67"/>
    <n v="68"/>
    <d v="2014-05-22T00:00:00"/>
    <d v="2014-05-28T00:00:00"/>
    <x v="1"/>
    <n v="1975.61"/>
    <n v="2323.66"/>
  </r>
  <r>
    <s v="Midwest"/>
    <x v="68"/>
    <n v="49"/>
    <d v="2014-01-09T00:00:00"/>
    <d v="2014-01-15T00:00:00"/>
    <x v="0"/>
    <n v="872.77"/>
    <n v="1050.3319999999999"/>
  </r>
  <r>
    <s v="Midwest"/>
    <x v="68"/>
    <n v="50"/>
    <d v="2014-01-16T00:00:00"/>
    <d v="2014-01-22T00:00:00"/>
    <x v="0"/>
    <n v="242.74"/>
    <n v="1050.3319999999999"/>
  </r>
  <r>
    <s v="Midwest"/>
    <x v="68"/>
    <n v="51"/>
    <d v="2014-01-23T00:00:00"/>
    <d v="2014-01-29T00:00:00"/>
    <x v="0"/>
    <n v="408.72"/>
    <n v="1050.3319999999999"/>
  </r>
  <r>
    <s v="Midwest"/>
    <x v="68"/>
    <n v="52"/>
    <d v="2014-01-30T00:00:00"/>
    <d v="2014-02-05T00:00:00"/>
    <x v="0"/>
    <n v="164.59"/>
    <n v="1050.3319999999999"/>
  </r>
  <r>
    <s v="Midwest"/>
    <x v="68"/>
    <n v="53"/>
    <d v="2014-02-06T00:00:00"/>
    <d v="2014-02-12T00:00:00"/>
    <x v="0"/>
    <n v="893.81"/>
    <n v="1050.3319999999999"/>
  </r>
  <r>
    <s v="Midwest"/>
    <x v="68"/>
    <n v="54"/>
    <d v="2014-02-13T00:00:00"/>
    <d v="2014-02-19T00:00:00"/>
    <x v="0"/>
    <n v="2275.2399999999998"/>
    <n v="1050.3319999999999"/>
  </r>
  <r>
    <s v="Midwest"/>
    <x v="68"/>
    <n v="55"/>
    <d v="2014-02-20T00:00:00"/>
    <d v="2014-02-26T00:00:00"/>
    <x v="0"/>
    <n v="1170.69"/>
    <n v="1050.3319999999999"/>
  </r>
  <r>
    <s v="Midwest"/>
    <x v="68"/>
    <n v="56"/>
    <d v="2014-02-27T00:00:00"/>
    <d v="2014-03-05T00:00:00"/>
    <x v="0"/>
    <n v="3144.23"/>
    <n v="1050.3319999999999"/>
  </r>
  <r>
    <s v="Midwest"/>
    <x v="68"/>
    <n v="57"/>
    <d v="2014-03-06T00:00:00"/>
    <d v="2014-03-12T00:00:00"/>
    <x v="0"/>
    <n v="408.34"/>
    <n v="1050.3319999999999"/>
  </r>
  <r>
    <s v="Midwest"/>
    <x v="68"/>
    <n v="58"/>
    <d v="2014-03-13T00:00:00"/>
    <d v="2014-03-19T00:00:00"/>
    <x v="0"/>
    <n v="922.19"/>
    <n v="1050.3319999999999"/>
  </r>
  <r>
    <s v="Midwest"/>
    <x v="68"/>
    <n v="59"/>
    <d v="2014-03-20T00:00:00"/>
    <d v="2014-03-26T00:00:00"/>
    <x v="1"/>
    <n v="1411.63"/>
    <n v="1050.3319999999999"/>
  </r>
  <r>
    <s v="Midwest"/>
    <x v="68"/>
    <n v="60"/>
    <d v="2014-03-27T00:00:00"/>
    <d v="2014-04-02T00:00:00"/>
    <x v="1"/>
    <n v="620.89"/>
    <n v="1050.3319999999999"/>
  </r>
  <r>
    <s v="Midwest"/>
    <x v="68"/>
    <n v="61"/>
    <d v="2014-04-03T00:00:00"/>
    <d v="2014-04-09T00:00:00"/>
    <x v="1"/>
    <n v="336.16"/>
    <n v="1050.3319999999999"/>
  </r>
  <r>
    <s v="Midwest"/>
    <x v="68"/>
    <n v="62"/>
    <d v="2014-04-10T00:00:00"/>
    <d v="2014-04-16T00:00:00"/>
    <x v="1"/>
    <n v="339.72"/>
    <n v="1050.3319999999999"/>
  </r>
  <r>
    <s v="Midwest"/>
    <x v="68"/>
    <n v="63"/>
    <d v="2014-04-17T00:00:00"/>
    <d v="2014-04-23T00:00:00"/>
    <x v="1"/>
    <n v="2231.5300000000002"/>
    <n v="1050.3319999999999"/>
  </r>
  <r>
    <s v="Midwest"/>
    <x v="68"/>
    <n v="64"/>
    <d v="2014-04-24T00:00:00"/>
    <d v="2014-04-30T00:00:00"/>
    <x v="1"/>
    <n v="381.87"/>
    <n v="1050.3319999999999"/>
  </r>
  <r>
    <s v="Midwest"/>
    <x v="68"/>
    <n v="65"/>
    <d v="2014-05-01T00:00:00"/>
    <d v="2014-05-07T00:00:00"/>
    <x v="1"/>
    <n v="1087.27"/>
    <n v="1050.3319999999999"/>
  </r>
  <r>
    <s v="Midwest"/>
    <x v="68"/>
    <n v="66"/>
    <d v="2014-05-08T00:00:00"/>
    <d v="2014-05-14T00:00:00"/>
    <x v="1"/>
    <n v="2438.4899999999998"/>
    <n v="1050.3319999999999"/>
  </r>
  <r>
    <s v="Midwest"/>
    <x v="68"/>
    <n v="67"/>
    <d v="2014-05-15T00:00:00"/>
    <d v="2014-05-21T00:00:00"/>
    <x v="1"/>
    <n v="984.64"/>
    <n v="1050.3319999999999"/>
  </r>
  <r>
    <s v="Midwest"/>
    <x v="68"/>
    <n v="68"/>
    <d v="2014-05-22T00:00:00"/>
    <d v="2014-05-28T00:00:00"/>
    <x v="1"/>
    <n v="1596.62"/>
    <n v="1050.3319999999999"/>
  </r>
  <r>
    <s v="Midwest"/>
    <x v="69"/>
    <n v="49"/>
    <d v="2014-01-09T00:00:00"/>
    <d v="2014-01-15T00:00:00"/>
    <x v="0"/>
    <n v="635.35"/>
    <n v="1407.2990000000002"/>
  </r>
  <r>
    <s v="Midwest"/>
    <x v="69"/>
    <n v="50"/>
    <d v="2014-01-16T00:00:00"/>
    <d v="2014-01-22T00:00:00"/>
    <x v="0"/>
    <n v="653.25"/>
    <n v="1407.2990000000002"/>
  </r>
  <r>
    <s v="Midwest"/>
    <x v="69"/>
    <n v="51"/>
    <d v="2014-01-23T00:00:00"/>
    <d v="2014-01-29T00:00:00"/>
    <x v="0"/>
    <n v="1941.39"/>
    <n v="1407.2990000000002"/>
  </r>
  <r>
    <s v="Midwest"/>
    <x v="69"/>
    <n v="52"/>
    <d v="2014-01-30T00:00:00"/>
    <d v="2014-02-05T00:00:00"/>
    <x v="0"/>
    <n v="970.26"/>
    <n v="1407.2990000000002"/>
  </r>
  <r>
    <s v="Midwest"/>
    <x v="69"/>
    <n v="53"/>
    <d v="2014-02-06T00:00:00"/>
    <d v="2014-02-12T00:00:00"/>
    <x v="0"/>
    <n v="846.29"/>
    <n v="1407.2990000000002"/>
  </r>
  <r>
    <s v="Midwest"/>
    <x v="69"/>
    <n v="54"/>
    <d v="2014-02-13T00:00:00"/>
    <d v="2014-02-19T00:00:00"/>
    <x v="0"/>
    <n v="1567.81"/>
    <n v="1407.2990000000002"/>
  </r>
  <r>
    <s v="Midwest"/>
    <x v="69"/>
    <n v="55"/>
    <d v="2014-02-20T00:00:00"/>
    <d v="2014-02-26T00:00:00"/>
    <x v="0"/>
    <n v="1127.02"/>
    <n v="1407.2990000000002"/>
  </r>
  <r>
    <s v="Midwest"/>
    <x v="69"/>
    <n v="56"/>
    <d v="2014-02-27T00:00:00"/>
    <d v="2014-03-05T00:00:00"/>
    <x v="0"/>
    <n v="1248.44"/>
    <n v="1407.2990000000002"/>
  </r>
  <r>
    <s v="Midwest"/>
    <x v="69"/>
    <n v="57"/>
    <d v="2014-03-06T00:00:00"/>
    <d v="2014-03-12T00:00:00"/>
    <x v="0"/>
    <n v="1696.24"/>
    <n v="1407.2990000000002"/>
  </r>
  <r>
    <s v="Midwest"/>
    <x v="69"/>
    <n v="58"/>
    <d v="2014-03-13T00:00:00"/>
    <d v="2014-03-19T00:00:00"/>
    <x v="0"/>
    <n v="3386.94"/>
    <n v="1407.2990000000002"/>
  </r>
  <r>
    <s v="Midwest"/>
    <x v="69"/>
    <n v="59"/>
    <d v="2014-03-20T00:00:00"/>
    <d v="2014-03-26T00:00:00"/>
    <x v="1"/>
    <n v="644.29999999999995"/>
    <n v="1407.2990000000002"/>
  </r>
  <r>
    <s v="Midwest"/>
    <x v="69"/>
    <n v="60"/>
    <d v="2014-03-27T00:00:00"/>
    <d v="2014-04-02T00:00:00"/>
    <x v="1"/>
    <n v="2559.7800000000002"/>
    <n v="1407.2990000000002"/>
  </r>
  <r>
    <s v="Midwest"/>
    <x v="69"/>
    <n v="61"/>
    <d v="2014-04-03T00:00:00"/>
    <d v="2014-04-09T00:00:00"/>
    <x v="1"/>
    <n v="1286.23"/>
    <n v="1407.2990000000002"/>
  </r>
  <r>
    <s v="Midwest"/>
    <x v="69"/>
    <n v="62"/>
    <d v="2014-04-10T00:00:00"/>
    <d v="2014-04-16T00:00:00"/>
    <x v="1"/>
    <n v="952.95"/>
    <n v="1407.2990000000002"/>
  </r>
  <r>
    <s v="Midwest"/>
    <x v="69"/>
    <n v="63"/>
    <d v="2014-04-17T00:00:00"/>
    <d v="2014-04-23T00:00:00"/>
    <x v="1"/>
    <n v="1843.5"/>
    <n v="1407.2990000000002"/>
  </r>
  <r>
    <s v="Midwest"/>
    <x v="69"/>
    <n v="64"/>
    <d v="2014-04-24T00:00:00"/>
    <d v="2014-04-30T00:00:00"/>
    <x v="1"/>
    <n v="372.15"/>
    <n v="1407.2990000000002"/>
  </r>
  <r>
    <s v="Midwest"/>
    <x v="69"/>
    <n v="65"/>
    <d v="2014-05-01T00:00:00"/>
    <d v="2014-05-07T00:00:00"/>
    <x v="1"/>
    <n v="899.72"/>
    <n v="1407.2990000000002"/>
  </r>
  <r>
    <s v="Midwest"/>
    <x v="69"/>
    <n v="66"/>
    <d v="2014-05-08T00:00:00"/>
    <d v="2014-05-14T00:00:00"/>
    <x v="1"/>
    <n v="934.78"/>
    <n v="1407.2990000000002"/>
  </r>
  <r>
    <s v="Midwest"/>
    <x v="69"/>
    <n v="67"/>
    <d v="2014-05-15T00:00:00"/>
    <d v="2014-05-21T00:00:00"/>
    <x v="1"/>
    <n v="1517.34"/>
    <n v="1407.2990000000002"/>
  </r>
  <r>
    <s v="Midwest"/>
    <x v="69"/>
    <n v="68"/>
    <d v="2014-05-22T00:00:00"/>
    <d v="2014-05-28T00:00:00"/>
    <x v="1"/>
    <n v="873.31"/>
    <n v="1407.2990000000002"/>
  </r>
  <r>
    <s v="Midwest"/>
    <x v="70"/>
    <n v="49"/>
    <d v="2014-01-09T00:00:00"/>
    <d v="2014-01-15T00:00:00"/>
    <x v="0"/>
    <n v="1288.8499999999999"/>
    <n v="2003.1339999999996"/>
  </r>
  <r>
    <s v="Midwest"/>
    <x v="70"/>
    <n v="50"/>
    <d v="2014-01-16T00:00:00"/>
    <d v="2014-01-22T00:00:00"/>
    <x v="0"/>
    <n v="1399.19"/>
    <n v="2003.1339999999996"/>
  </r>
  <r>
    <s v="Midwest"/>
    <x v="70"/>
    <n v="51"/>
    <d v="2014-01-23T00:00:00"/>
    <d v="2014-01-29T00:00:00"/>
    <x v="0"/>
    <n v="820.87"/>
    <n v="2003.1339999999996"/>
  </r>
  <r>
    <s v="Midwest"/>
    <x v="70"/>
    <n v="52"/>
    <d v="2014-01-30T00:00:00"/>
    <d v="2014-02-05T00:00:00"/>
    <x v="0"/>
    <n v="669.2"/>
    <n v="2003.1339999999996"/>
  </r>
  <r>
    <s v="Midwest"/>
    <x v="70"/>
    <n v="53"/>
    <d v="2014-02-06T00:00:00"/>
    <d v="2014-02-12T00:00:00"/>
    <x v="0"/>
    <n v="1393.18"/>
    <n v="2003.1339999999996"/>
  </r>
  <r>
    <s v="Midwest"/>
    <x v="70"/>
    <n v="54"/>
    <d v="2014-02-13T00:00:00"/>
    <d v="2014-02-19T00:00:00"/>
    <x v="0"/>
    <n v="3626.11"/>
    <n v="2003.1339999999996"/>
  </r>
  <r>
    <s v="Midwest"/>
    <x v="70"/>
    <n v="55"/>
    <d v="2014-02-20T00:00:00"/>
    <d v="2014-02-26T00:00:00"/>
    <x v="0"/>
    <n v="2781.41"/>
    <n v="2003.1339999999996"/>
  </r>
  <r>
    <s v="Midwest"/>
    <x v="70"/>
    <n v="56"/>
    <d v="2014-02-27T00:00:00"/>
    <d v="2014-03-05T00:00:00"/>
    <x v="0"/>
    <n v="3899.45"/>
    <n v="2003.1339999999996"/>
  </r>
  <r>
    <s v="Midwest"/>
    <x v="70"/>
    <n v="57"/>
    <d v="2014-03-06T00:00:00"/>
    <d v="2014-03-12T00:00:00"/>
    <x v="0"/>
    <n v="1871.92"/>
    <n v="2003.1339999999996"/>
  </r>
  <r>
    <s v="Midwest"/>
    <x v="70"/>
    <n v="58"/>
    <d v="2014-03-13T00:00:00"/>
    <d v="2014-03-19T00:00:00"/>
    <x v="0"/>
    <n v="2281.16"/>
    <n v="2003.1339999999996"/>
  </r>
  <r>
    <s v="Midwest"/>
    <x v="70"/>
    <n v="59"/>
    <d v="2014-03-20T00:00:00"/>
    <d v="2014-03-26T00:00:00"/>
    <x v="1"/>
    <n v="690.06"/>
    <n v="2003.1339999999996"/>
  </r>
  <r>
    <s v="Midwest"/>
    <x v="70"/>
    <n v="60"/>
    <d v="2014-03-27T00:00:00"/>
    <d v="2014-04-02T00:00:00"/>
    <x v="1"/>
    <n v="2458.5100000000002"/>
    <n v="2003.1339999999996"/>
  </r>
  <r>
    <s v="Midwest"/>
    <x v="70"/>
    <n v="61"/>
    <d v="2014-04-03T00:00:00"/>
    <d v="2014-04-09T00:00:00"/>
    <x v="1"/>
    <n v="3904"/>
    <n v="2003.1339999999996"/>
  </r>
  <r>
    <s v="Midwest"/>
    <x v="70"/>
    <n v="62"/>
    <d v="2014-04-10T00:00:00"/>
    <d v="2014-04-16T00:00:00"/>
    <x v="1"/>
    <n v="1376.88"/>
    <n v="2003.1339999999996"/>
  </r>
  <r>
    <s v="Midwest"/>
    <x v="70"/>
    <n v="63"/>
    <d v="2014-04-17T00:00:00"/>
    <d v="2014-04-23T00:00:00"/>
    <x v="1"/>
    <n v="1023.31"/>
    <n v="2003.1339999999996"/>
  </r>
  <r>
    <s v="Midwest"/>
    <x v="70"/>
    <n v="64"/>
    <d v="2014-04-24T00:00:00"/>
    <d v="2014-04-30T00:00:00"/>
    <x v="1"/>
    <n v="1130.3900000000001"/>
    <n v="2003.1339999999996"/>
  </r>
  <r>
    <s v="Midwest"/>
    <x v="70"/>
    <n v="65"/>
    <d v="2014-05-01T00:00:00"/>
    <d v="2014-05-07T00:00:00"/>
    <x v="1"/>
    <n v="1401.53"/>
    <n v="2003.1339999999996"/>
  </r>
  <r>
    <s v="Midwest"/>
    <x v="70"/>
    <n v="66"/>
    <d v="2014-05-08T00:00:00"/>
    <d v="2014-05-14T00:00:00"/>
    <x v="1"/>
    <n v="2935.62"/>
    <n v="2003.1339999999996"/>
  </r>
  <r>
    <s v="Midwest"/>
    <x v="70"/>
    <n v="67"/>
    <d v="2014-05-15T00:00:00"/>
    <d v="2014-05-21T00:00:00"/>
    <x v="1"/>
    <n v="1566.96"/>
    <n v="2003.1339999999996"/>
  </r>
  <r>
    <s v="Midwest"/>
    <x v="70"/>
    <n v="68"/>
    <d v="2014-05-22T00:00:00"/>
    <d v="2014-05-28T00:00:00"/>
    <x v="1"/>
    <n v="1881.19"/>
    <n v="2003.1339999999996"/>
  </r>
  <r>
    <s v="Midwest"/>
    <x v="71"/>
    <n v="49"/>
    <d v="2014-01-09T00:00:00"/>
    <d v="2014-01-15T00:00:00"/>
    <x v="0"/>
    <n v="828.99"/>
    <n v="805.03100000000006"/>
  </r>
  <r>
    <s v="Midwest"/>
    <x v="71"/>
    <n v="50"/>
    <d v="2014-01-16T00:00:00"/>
    <d v="2014-01-22T00:00:00"/>
    <x v="0"/>
    <n v="1607.58"/>
    <n v="805.03100000000006"/>
  </r>
  <r>
    <s v="Midwest"/>
    <x v="71"/>
    <n v="51"/>
    <d v="2014-01-23T00:00:00"/>
    <d v="2014-01-29T00:00:00"/>
    <x v="0"/>
    <n v="416.86"/>
    <n v="805.03100000000006"/>
  </r>
  <r>
    <s v="Midwest"/>
    <x v="71"/>
    <n v="52"/>
    <d v="2014-01-30T00:00:00"/>
    <d v="2014-02-05T00:00:00"/>
    <x v="0"/>
    <n v="710.85"/>
    <n v="805.03100000000006"/>
  </r>
  <r>
    <s v="Midwest"/>
    <x v="71"/>
    <n v="53"/>
    <d v="2014-02-06T00:00:00"/>
    <d v="2014-02-12T00:00:00"/>
    <x v="0"/>
    <n v="104.27"/>
    <n v="805.03100000000006"/>
  </r>
  <r>
    <s v="Midwest"/>
    <x v="71"/>
    <n v="54"/>
    <d v="2014-02-13T00:00:00"/>
    <d v="2014-02-19T00:00:00"/>
    <x v="0"/>
    <n v="912.06"/>
    <n v="805.03100000000006"/>
  </r>
  <r>
    <s v="Midwest"/>
    <x v="71"/>
    <n v="55"/>
    <d v="2014-02-20T00:00:00"/>
    <d v="2014-02-26T00:00:00"/>
    <x v="0"/>
    <n v="1067.27"/>
    <n v="805.03100000000006"/>
  </r>
  <r>
    <s v="Midwest"/>
    <x v="71"/>
    <n v="56"/>
    <d v="2014-02-27T00:00:00"/>
    <d v="2014-03-05T00:00:00"/>
    <x v="0"/>
    <n v="572.42999999999995"/>
    <n v="805.03100000000006"/>
  </r>
  <r>
    <s v="Midwest"/>
    <x v="71"/>
    <n v="57"/>
    <d v="2014-03-06T00:00:00"/>
    <d v="2014-03-12T00:00:00"/>
    <x v="0"/>
    <n v="869.96"/>
    <n v="805.03100000000006"/>
  </r>
  <r>
    <s v="Midwest"/>
    <x v="71"/>
    <n v="58"/>
    <d v="2014-03-13T00:00:00"/>
    <d v="2014-03-19T00:00:00"/>
    <x v="0"/>
    <n v="960.04"/>
    <n v="805.03100000000006"/>
  </r>
  <r>
    <s v="Midwest"/>
    <x v="71"/>
    <n v="59"/>
    <d v="2014-03-20T00:00:00"/>
    <d v="2014-03-26T00:00:00"/>
    <x v="1"/>
    <n v="1009.96"/>
    <n v="805.03100000000006"/>
  </r>
  <r>
    <s v="Midwest"/>
    <x v="71"/>
    <n v="60"/>
    <d v="2014-03-27T00:00:00"/>
    <d v="2014-04-02T00:00:00"/>
    <x v="1"/>
    <n v="215.4"/>
    <n v="805.03100000000006"/>
  </r>
  <r>
    <s v="Midwest"/>
    <x v="71"/>
    <n v="61"/>
    <d v="2014-04-03T00:00:00"/>
    <d v="2014-04-09T00:00:00"/>
    <x v="1"/>
    <n v="1782.96"/>
    <n v="805.03100000000006"/>
  </r>
  <r>
    <s v="Midwest"/>
    <x v="71"/>
    <n v="62"/>
    <d v="2014-04-10T00:00:00"/>
    <d v="2014-04-16T00:00:00"/>
    <x v="1"/>
    <n v="318.67"/>
    <n v="805.03100000000006"/>
  </r>
  <r>
    <s v="Midwest"/>
    <x v="71"/>
    <n v="63"/>
    <d v="2014-04-17T00:00:00"/>
    <d v="2014-04-23T00:00:00"/>
    <x v="1"/>
    <n v="102.43"/>
    <n v="805.03100000000006"/>
  </r>
  <r>
    <s v="Midwest"/>
    <x v="71"/>
    <n v="64"/>
    <d v="2014-04-24T00:00:00"/>
    <d v="2014-04-30T00:00:00"/>
    <x v="1"/>
    <n v="640.32000000000005"/>
    <n v="805.03100000000006"/>
  </r>
  <r>
    <s v="Midwest"/>
    <x v="71"/>
    <n v="65"/>
    <d v="2014-05-01T00:00:00"/>
    <d v="2014-05-07T00:00:00"/>
    <x v="1"/>
    <n v="1850.38"/>
    <n v="805.03100000000006"/>
  </r>
  <r>
    <s v="Midwest"/>
    <x v="71"/>
    <n v="66"/>
    <d v="2014-05-08T00:00:00"/>
    <d v="2014-05-14T00:00:00"/>
    <x v="1"/>
    <n v="1557.22"/>
    <n v="805.03100000000006"/>
  </r>
  <r>
    <s v="Midwest"/>
    <x v="71"/>
    <n v="67"/>
    <d v="2014-05-15T00:00:00"/>
    <d v="2014-05-21T00:00:00"/>
    <x v="1"/>
    <n v="1647.9"/>
    <n v="805.03100000000006"/>
  </r>
  <r>
    <s v="Midwest"/>
    <x v="71"/>
    <n v="68"/>
    <d v="2014-05-22T00:00:00"/>
    <d v="2014-05-28T00:00:00"/>
    <x v="1"/>
    <n v="327.39"/>
    <n v="805.03100000000006"/>
  </r>
  <r>
    <s v="Midwest"/>
    <x v="72"/>
    <n v="49"/>
    <d v="2014-01-09T00:00:00"/>
    <d v="2014-01-15T00:00:00"/>
    <x v="0"/>
    <n v="882.23"/>
    <n v="1559.6749999999997"/>
  </r>
  <r>
    <s v="Midwest"/>
    <x v="72"/>
    <n v="50"/>
    <d v="2014-01-16T00:00:00"/>
    <d v="2014-01-22T00:00:00"/>
    <x v="0"/>
    <n v="1339.75"/>
    <n v="1559.6749999999997"/>
  </r>
  <r>
    <s v="Midwest"/>
    <x v="72"/>
    <n v="51"/>
    <d v="2014-01-23T00:00:00"/>
    <d v="2014-01-29T00:00:00"/>
    <x v="0"/>
    <n v="759.01"/>
    <n v="1559.6749999999997"/>
  </r>
  <r>
    <s v="Midwest"/>
    <x v="72"/>
    <n v="52"/>
    <d v="2014-01-30T00:00:00"/>
    <d v="2014-02-05T00:00:00"/>
    <x v="0"/>
    <n v="1218.5899999999999"/>
    <n v="1559.6749999999997"/>
  </r>
  <r>
    <s v="Midwest"/>
    <x v="72"/>
    <n v="53"/>
    <d v="2014-02-06T00:00:00"/>
    <d v="2014-02-12T00:00:00"/>
    <x v="0"/>
    <n v="2958.05"/>
    <n v="1559.6749999999997"/>
  </r>
  <r>
    <s v="Midwest"/>
    <x v="72"/>
    <n v="54"/>
    <d v="2014-02-13T00:00:00"/>
    <d v="2014-02-19T00:00:00"/>
    <x v="0"/>
    <n v="2547.91"/>
    <n v="1559.6749999999997"/>
  </r>
  <r>
    <s v="Midwest"/>
    <x v="72"/>
    <n v="55"/>
    <d v="2014-02-20T00:00:00"/>
    <d v="2014-02-26T00:00:00"/>
    <x v="0"/>
    <n v="1288.9100000000001"/>
    <n v="1559.6749999999997"/>
  </r>
  <r>
    <s v="Midwest"/>
    <x v="72"/>
    <n v="56"/>
    <d v="2014-02-27T00:00:00"/>
    <d v="2014-03-05T00:00:00"/>
    <x v="0"/>
    <n v="1642.77"/>
    <n v="1559.6749999999997"/>
  </r>
  <r>
    <s v="Midwest"/>
    <x v="72"/>
    <n v="57"/>
    <d v="2014-03-06T00:00:00"/>
    <d v="2014-03-12T00:00:00"/>
    <x v="0"/>
    <n v="1544.85"/>
    <n v="1559.6749999999997"/>
  </r>
  <r>
    <s v="Midwest"/>
    <x v="72"/>
    <n v="58"/>
    <d v="2014-03-13T00:00:00"/>
    <d v="2014-03-19T00:00:00"/>
    <x v="0"/>
    <n v="1414.68"/>
    <n v="1559.6749999999997"/>
  </r>
  <r>
    <s v="Midwest"/>
    <x v="72"/>
    <n v="59"/>
    <d v="2014-03-20T00:00:00"/>
    <d v="2014-03-26T00:00:00"/>
    <x v="1"/>
    <n v="1491.15"/>
    <n v="1559.6749999999997"/>
  </r>
  <r>
    <s v="Midwest"/>
    <x v="72"/>
    <n v="60"/>
    <d v="2014-03-27T00:00:00"/>
    <d v="2014-04-02T00:00:00"/>
    <x v="1"/>
    <n v="824.75"/>
    <n v="1559.6749999999997"/>
  </r>
  <r>
    <s v="Midwest"/>
    <x v="72"/>
    <n v="61"/>
    <d v="2014-04-03T00:00:00"/>
    <d v="2014-04-09T00:00:00"/>
    <x v="1"/>
    <n v="2223.61"/>
    <n v="1559.6749999999997"/>
  </r>
  <r>
    <s v="Midwest"/>
    <x v="72"/>
    <n v="62"/>
    <d v="2014-04-10T00:00:00"/>
    <d v="2014-04-16T00:00:00"/>
    <x v="1"/>
    <n v="4065.45"/>
    <n v="1559.6749999999997"/>
  </r>
  <r>
    <s v="Midwest"/>
    <x v="72"/>
    <n v="63"/>
    <d v="2014-04-17T00:00:00"/>
    <d v="2014-04-23T00:00:00"/>
    <x v="1"/>
    <n v="1182.3599999999999"/>
    <n v="1559.6749999999997"/>
  </r>
  <r>
    <s v="Midwest"/>
    <x v="72"/>
    <n v="64"/>
    <d v="2014-04-24T00:00:00"/>
    <d v="2014-04-30T00:00:00"/>
    <x v="1"/>
    <n v="1744.58"/>
    <n v="1559.6749999999997"/>
  </r>
  <r>
    <s v="Midwest"/>
    <x v="72"/>
    <n v="65"/>
    <d v="2014-05-01T00:00:00"/>
    <d v="2014-05-07T00:00:00"/>
    <x v="1"/>
    <n v="1342.34"/>
    <n v="1559.6749999999997"/>
  </r>
  <r>
    <s v="Midwest"/>
    <x v="72"/>
    <n v="66"/>
    <d v="2014-05-08T00:00:00"/>
    <d v="2014-05-14T00:00:00"/>
    <x v="1"/>
    <n v="1134.73"/>
    <n v="1559.6749999999997"/>
  </r>
  <r>
    <s v="Midwest"/>
    <x v="72"/>
    <n v="67"/>
    <d v="2014-05-15T00:00:00"/>
    <d v="2014-05-21T00:00:00"/>
    <x v="1"/>
    <n v="664.27"/>
    <n v="1559.6749999999997"/>
  </r>
  <r>
    <s v="Midwest"/>
    <x v="72"/>
    <n v="68"/>
    <d v="2014-05-22T00:00:00"/>
    <d v="2014-05-28T00:00:00"/>
    <x v="1"/>
    <n v="3863.7"/>
    <n v="1559.6749999999997"/>
  </r>
  <r>
    <s v="Midwest"/>
    <x v="73"/>
    <n v="49"/>
    <d v="2014-01-09T00:00:00"/>
    <d v="2014-01-15T00:00:00"/>
    <x v="0"/>
    <n v="2379.2800000000002"/>
    <n v="2777.3419999999996"/>
  </r>
  <r>
    <s v="Midwest"/>
    <x v="73"/>
    <n v="50"/>
    <d v="2014-01-16T00:00:00"/>
    <d v="2014-01-22T00:00:00"/>
    <x v="0"/>
    <n v="2919.19"/>
    <n v="2777.3419999999996"/>
  </r>
  <r>
    <s v="Midwest"/>
    <x v="73"/>
    <n v="51"/>
    <d v="2014-01-23T00:00:00"/>
    <d v="2014-01-29T00:00:00"/>
    <x v="0"/>
    <n v="2471.36"/>
    <n v="2777.3419999999996"/>
  </r>
  <r>
    <s v="Midwest"/>
    <x v="73"/>
    <n v="52"/>
    <d v="2014-01-30T00:00:00"/>
    <d v="2014-02-05T00:00:00"/>
    <x v="0"/>
    <n v="1363.67"/>
    <n v="2777.3419999999996"/>
  </r>
  <r>
    <s v="Midwest"/>
    <x v="73"/>
    <n v="53"/>
    <d v="2014-02-06T00:00:00"/>
    <d v="2014-02-12T00:00:00"/>
    <x v="0"/>
    <n v="2863.33"/>
    <n v="2777.3419999999996"/>
  </r>
  <r>
    <s v="Midwest"/>
    <x v="73"/>
    <n v="54"/>
    <d v="2014-02-13T00:00:00"/>
    <d v="2014-02-19T00:00:00"/>
    <x v="0"/>
    <n v="5806.4"/>
    <n v="2777.3419999999996"/>
  </r>
  <r>
    <s v="Midwest"/>
    <x v="73"/>
    <n v="55"/>
    <d v="2014-02-20T00:00:00"/>
    <d v="2014-02-26T00:00:00"/>
    <x v="0"/>
    <n v="3595.85"/>
    <n v="2777.3419999999996"/>
  </r>
  <r>
    <s v="Midwest"/>
    <x v="73"/>
    <n v="56"/>
    <d v="2014-02-27T00:00:00"/>
    <d v="2014-03-05T00:00:00"/>
    <x v="0"/>
    <n v="1983.48"/>
    <n v="2777.3419999999996"/>
  </r>
  <r>
    <s v="Midwest"/>
    <x v="73"/>
    <n v="57"/>
    <d v="2014-03-06T00:00:00"/>
    <d v="2014-03-12T00:00:00"/>
    <x v="0"/>
    <n v="2453.61"/>
    <n v="2777.3419999999996"/>
  </r>
  <r>
    <s v="Midwest"/>
    <x v="73"/>
    <n v="58"/>
    <d v="2014-03-13T00:00:00"/>
    <d v="2014-03-19T00:00:00"/>
    <x v="0"/>
    <n v="1937.25"/>
    <n v="2777.3419999999996"/>
  </r>
  <r>
    <s v="Midwest"/>
    <x v="73"/>
    <n v="59"/>
    <d v="2014-03-20T00:00:00"/>
    <d v="2014-03-26T00:00:00"/>
    <x v="1"/>
    <n v="3823.63"/>
    <n v="2777.3419999999996"/>
  </r>
  <r>
    <s v="Midwest"/>
    <x v="73"/>
    <n v="60"/>
    <d v="2014-03-27T00:00:00"/>
    <d v="2014-04-02T00:00:00"/>
    <x v="1"/>
    <n v="2952.22"/>
    <n v="2777.3419999999996"/>
  </r>
  <r>
    <s v="Midwest"/>
    <x v="73"/>
    <n v="61"/>
    <d v="2014-04-03T00:00:00"/>
    <d v="2014-04-09T00:00:00"/>
    <x v="1"/>
    <n v="2372.41"/>
    <n v="2777.3419999999996"/>
  </r>
  <r>
    <s v="Midwest"/>
    <x v="73"/>
    <n v="62"/>
    <d v="2014-04-10T00:00:00"/>
    <d v="2014-04-16T00:00:00"/>
    <x v="1"/>
    <n v="4775.18"/>
    <n v="2777.3419999999996"/>
  </r>
  <r>
    <s v="Midwest"/>
    <x v="73"/>
    <n v="63"/>
    <d v="2014-04-17T00:00:00"/>
    <d v="2014-04-23T00:00:00"/>
    <x v="1"/>
    <n v="3156.05"/>
    <n v="2777.3419999999996"/>
  </r>
  <r>
    <s v="Midwest"/>
    <x v="73"/>
    <n v="64"/>
    <d v="2014-04-24T00:00:00"/>
    <d v="2014-04-30T00:00:00"/>
    <x v="1"/>
    <n v="2618.9899999999998"/>
    <n v="2777.3419999999996"/>
  </r>
  <r>
    <s v="Midwest"/>
    <x v="73"/>
    <n v="65"/>
    <d v="2014-05-01T00:00:00"/>
    <d v="2014-05-07T00:00:00"/>
    <x v="1"/>
    <n v="2513.5100000000002"/>
    <n v="2777.3419999999996"/>
  </r>
  <r>
    <s v="Midwest"/>
    <x v="73"/>
    <n v="66"/>
    <d v="2014-05-08T00:00:00"/>
    <d v="2014-05-14T00:00:00"/>
    <x v="1"/>
    <n v="2088.65"/>
    <n v="2777.3419999999996"/>
  </r>
  <r>
    <s v="Midwest"/>
    <x v="73"/>
    <n v="67"/>
    <d v="2014-05-15T00:00:00"/>
    <d v="2014-05-21T00:00:00"/>
    <x v="1"/>
    <n v="1658.7"/>
    <n v="2777.3419999999996"/>
  </r>
  <r>
    <s v="Midwest"/>
    <x v="73"/>
    <n v="68"/>
    <d v="2014-05-22T00:00:00"/>
    <d v="2014-05-28T00:00:00"/>
    <x v="1"/>
    <n v="1997.15"/>
    <n v="2777.3419999999996"/>
  </r>
  <r>
    <s v="Midwest"/>
    <x v="74"/>
    <n v="49"/>
    <d v="2014-01-09T00:00:00"/>
    <d v="2014-01-15T00:00:00"/>
    <x v="0"/>
    <n v="551.74"/>
    <n v="1590.269"/>
  </r>
  <r>
    <s v="Midwest"/>
    <x v="74"/>
    <n v="50"/>
    <d v="2014-01-16T00:00:00"/>
    <d v="2014-01-22T00:00:00"/>
    <x v="0"/>
    <n v="564.23"/>
    <n v="1590.269"/>
  </r>
  <r>
    <s v="Midwest"/>
    <x v="74"/>
    <n v="51"/>
    <d v="2014-01-23T00:00:00"/>
    <d v="2014-01-29T00:00:00"/>
    <x v="0"/>
    <n v="1507.29"/>
    <n v="1590.269"/>
  </r>
  <r>
    <s v="Midwest"/>
    <x v="74"/>
    <n v="52"/>
    <d v="2014-01-30T00:00:00"/>
    <d v="2014-02-05T00:00:00"/>
    <x v="0"/>
    <n v="2023.01"/>
    <n v="1590.269"/>
  </r>
  <r>
    <s v="Midwest"/>
    <x v="74"/>
    <n v="53"/>
    <d v="2014-02-06T00:00:00"/>
    <d v="2014-02-12T00:00:00"/>
    <x v="0"/>
    <n v="2700.09"/>
    <n v="1590.269"/>
  </r>
  <r>
    <s v="Midwest"/>
    <x v="74"/>
    <n v="54"/>
    <d v="2014-02-13T00:00:00"/>
    <d v="2014-02-19T00:00:00"/>
    <x v="0"/>
    <n v="3205.2"/>
    <n v="1590.269"/>
  </r>
  <r>
    <s v="Midwest"/>
    <x v="74"/>
    <n v="55"/>
    <d v="2014-02-20T00:00:00"/>
    <d v="2014-02-26T00:00:00"/>
    <x v="0"/>
    <n v="1021.42"/>
    <n v="1590.269"/>
  </r>
  <r>
    <s v="Midwest"/>
    <x v="74"/>
    <n v="56"/>
    <d v="2014-02-27T00:00:00"/>
    <d v="2014-03-05T00:00:00"/>
    <x v="0"/>
    <n v="1982.5"/>
    <n v="1590.269"/>
  </r>
  <r>
    <s v="Midwest"/>
    <x v="74"/>
    <n v="57"/>
    <d v="2014-03-06T00:00:00"/>
    <d v="2014-03-12T00:00:00"/>
    <x v="0"/>
    <n v="1083.9000000000001"/>
    <n v="1590.269"/>
  </r>
  <r>
    <s v="Midwest"/>
    <x v="74"/>
    <n v="58"/>
    <d v="2014-03-13T00:00:00"/>
    <d v="2014-03-19T00:00:00"/>
    <x v="0"/>
    <n v="1263.31"/>
    <n v="1590.269"/>
  </r>
  <r>
    <s v="Midwest"/>
    <x v="74"/>
    <n v="59"/>
    <d v="2014-03-20T00:00:00"/>
    <d v="2014-03-26T00:00:00"/>
    <x v="1"/>
    <n v="673.54"/>
    <n v="1590.269"/>
  </r>
  <r>
    <s v="Midwest"/>
    <x v="74"/>
    <n v="60"/>
    <d v="2014-03-27T00:00:00"/>
    <d v="2014-04-02T00:00:00"/>
    <x v="1"/>
    <n v="1930.39"/>
    <n v="1590.269"/>
  </r>
  <r>
    <s v="Midwest"/>
    <x v="74"/>
    <n v="61"/>
    <d v="2014-04-03T00:00:00"/>
    <d v="2014-04-09T00:00:00"/>
    <x v="1"/>
    <n v="536.94000000000005"/>
    <n v="1590.269"/>
  </r>
  <r>
    <s v="Midwest"/>
    <x v="74"/>
    <n v="62"/>
    <d v="2014-04-10T00:00:00"/>
    <d v="2014-04-16T00:00:00"/>
    <x v="1"/>
    <n v="1114.5"/>
    <n v="1590.269"/>
  </r>
  <r>
    <s v="Midwest"/>
    <x v="74"/>
    <n v="63"/>
    <d v="2014-04-17T00:00:00"/>
    <d v="2014-04-23T00:00:00"/>
    <x v="1"/>
    <n v="938.28"/>
    <n v="1590.269"/>
  </r>
  <r>
    <s v="Midwest"/>
    <x v="74"/>
    <n v="64"/>
    <d v="2014-04-24T00:00:00"/>
    <d v="2014-04-30T00:00:00"/>
    <x v="1"/>
    <n v="1472.26"/>
    <n v="1590.269"/>
  </r>
  <r>
    <s v="Midwest"/>
    <x v="74"/>
    <n v="65"/>
    <d v="2014-05-01T00:00:00"/>
    <d v="2014-05-07T00:00:00"/>
    <x v="1"/>
    <n v="84.69"/>
    <n v="1590.269"/>
  </r>
  <r>
    <s v="Midwest"/>
    <x v="74"/>
    <n v="66"/>
    <d v="2014-05-08T00:00:00"/>
    <d v="2014-05-14T00:00:00"/>
    <x v="1"/>
    <n v="1174.4100000000001"/>
    <n v="1590.269"/>
  </r>
  <r>
    <s v="Midwest"/>
    <x v="74"/>
    <n v="67"/>
    <d v="2014-05-15T00:00:00"/>
    <d v="2014-05-21T00:00:00"/>
    <x v="1"/>
    <n v="626.66999999999996"/>
    <n v="1590.269"/>
  </r>
  <r>
    <s v="Midwest"/>
    <x v="74"/>
    <n v="68"/>
    <d v="2014-05-22T00:00:00"/>
    <d v="2014-05-28T00:00:00"/>
    <x v="1"/>
    <n v="232.39"/>
    <n v="1590.269"/>
  </r>
  <r>
    <s v="Midwest"/>
    <x v="75"/>
    <n v="49"/>
    <d v="2014-01-09T00:00:00"/>
    <d v="2014-01-15T00:00:00"/>
    <x v="0"/>
    <n v="1317.92"/>
    <n v="2542.136"/>
  </r>
  <r>
    <s v="Midwest"/>
    <x v="75"/>
    <n v="50"/>
    <d v="2014-01-16T00:00:00"/>
    <d v="2014-01-22T00:00:00"/>
    <x v="0"/>
    <n v="2510.66"/>
    <n v="2542.136"/>
  </r>
  <r>
    <s v="Midwest"/>
    <x v="75"/>
    <n v="51"/>
    <d v="2014-01-23T00:00:00"/>
    <d v="2014-01-29T00:00:00"/>
    <x v="0"/>
    <n v="2281.75"/>
    <n v="2542.136"/>
  </r>
  <r>
    <s v="Midwest"/>
    <x v="75"/>
    <n v="52"/>
    <d v="2014-01-30T00:00:00"/>
    <d v="2014-02-05T00:00:00"/>
    <x v="0"/>
    <n v="2612.63"/>
    <n v="2542.136"/>
  </r>
  <r>
    <s v="Midwest"/>
    <x v="75"/>
    <n v="53"/>
    <d v="2014-02-06T00:00:00"/>
    <d v="2014-02-12T00:00:00"/>
    <x v="0"/>
    <n v="2554"/>
    <n v="2542.136"/>
  </r>
  <r>
    <s v="Midwest"/>
    <x v="75"/>
    <n v="54"/>
    <d v="2014-02-13T00:00:00"/>
    <d v="2014-02-19T00:00:00"/>
    <x v="0"/>
    <n v="1504.99"/>
    <n v="2542.136"/>
  </r>
  <r>
    <s v="Midwest"/>
    <x v="75"/>
    <n v="55"/>
    <d v="2014-02-20T00:00:00"/>
    <d v="2014-02-26T00:00:00"/>
    <x v="0"/>
    <n v="2010.36"/>
    <n v="2542.136"/>
  </r>
  <r>
    <s v="Midwest"/>
    <x v="75"/>
    <n v="56"/>
    <d v="2014-02-27T00:00:00"/>
    <d v="2014-03-05T00:00:00"/>
    <x v="0"/>
    <n v="4037.75"/>
    <n v="2542.136"/>
  </r>
  <r>
    <s v="Midwest"/>
    <x v="75"/>
    <n v="57"/>
    <d v="2014-03-06T00:00:00"/>
    <d v="2014-03-12T00:00:00"/>
    <x v="0"/>
    <n v="3442.65"/>
    <n v="2542.136"/>
  </r>
  <r>
    <s v="Midwest"/>
    <x v="75"/>
    <n v="58"/>
    <d v="2014-03-13T00:00:00"/>
    <d v="2014-03-19T00:00:00"/>
    <x v="0"/>
    <n v="3148.65"/>
    <n v="2542.136"/>
  </r>
  <r>
    <s v="Midwest"/>
    <x v="75"/>
    <n v="59"/>
    <d v="2014-03-20T00:00:00"/>
    <d v="2014-03-26T00:00:00"/>
    <x v="1"/>
    <n v="901.27"/>
    <n v="2542.136"/>
  </r>
  <r>
    <s v="Midwest"/>
    <x v="75"/>
    <n v="60"/>
    <d v="2014-03-27T00:00:00"/>
    <d v="2014-04-02T00:00:00"/>
    <x v="1"/>
    <n v="744.44"/>
    <n v="2542.136"/>
  </r>
  <r>
    <s v="Midwest"/>
    <x v="75"/>
    <n v="61"/>
    <d v="2014-04-03T00:00:00"/>
    <d v="2014-04-09T00:00:00"/>
    <x v="1"/>
    <n v="2675.21"/>
    <n v="2542.136"/>
  </r>
  <r>
    <s v="Midwest"/>
    <x v="75"/>
    <n v="62"/>
    <d v="2014-04-10T00:00:00"/>
    <d v="2014-04-16T00:00:00"/>
    <x v="1"/>
    <n v="2062.9699999999998"/>
    <n v="2542.136"/>
  </r>
  <r>
    <s v="Midwest"/>
    <x v="75"/>
    <n v="63"/>
    <d v="2014-04-17T00:00:00"/>
    <d v="2014-04-23T00:00:00"/>
    <x v="1"/>
    <n v="342.22"/>
    <n v="2542.136"/>
  </r>
  <r>
    <s v="Midwest"/>
    <x v="75"/>
    <n v="64"/>
    <d v="2014-04-24T00:00:00"/>
    <d v="2014-04-30T00:00:00"/>
    <x v="1"/>
    <n v="600.27"/>
    <n v="2542.136"/>
  </r>
  <r>
    <s v="Midwest"/>
    <x v="75"/>
    <n v="65"/>
    <d v="2014-05-01T00:00:00"/>
    <d v="2014-05-07T00:00:00"/>
    <x v="1"/>
    <n v="362.93"/>
    <n v="2542.136"/>
  </r>
  <r>
    <s v="Midwest"/>
    <x v="75"/>
    <n v="66"/>
    <d v="2014-05-08T00:00:00"/>
    <d v="2014-05-14T00:00:00"/>
    <x v="1"/>
    <n v="1795.74"/>
    <n v="2542.136"/>
  </r>
  <r>
    <s v="Midwest"/>
    <x v="75"/>
    <n v="67"/>
    <d v="2014-05-15T00:00:00"/>
    <d v="2014-05-21T00:00:00"/>
    <x v="1"/>
    <n v="3204.23"/>
    <n v="2542.136"/>
  </r>
  <r>
    <s v="Midwest"/>
    <x v="75"/>
    <n v="68"/>
    <d v="2014-05-22T00:00:00"/>
    <d v="2014-05-28T00:00:00"/>
    <x v="1"/>
    <n v="2225.19"/>
    <n v="2542.136"/>
  </r>
  <r>
    <s v="Midwest"/>
    <x v="76"/>
    <n v="49"/>
    <d v="2014-01-09T00:00:00"/>
    <d v="2014-01-15T00:00:00"/>
    <x v="0"/>
    <n v="2415.6799999999998"/>
    <n v="2524.683"/>
  </r>
  <r>
    <s v="Midwest"/>
    <x v="76"/>
    <n v="50"/>
    <d v="2014-01-16T00:00:00"/>
    <d v="2014-01-22T00:00:00"/>
    <x v="0"/>
    <n v="2528.46"/>
    <n v="2524.683"/>
  </r>
  <r>
    <s v="Midwest"/>
    <x v="76"/>
    <n v="51"/>
    <d v="2014-01-23T00:00:00"/>
    <d v="2014-01-29T00:00:00"/>
    <x v="0"/>
    <n v="4941.28"/>
    <n v="2524.683"/>
  </r>
  <r>
    <s v="Midwest"/>
    <x v="76"/>
    <n v="52"/>
    <d v="2014-01-30T00:00:00"/>
    <d v="2014-02-05T00:00:00"/>
    <x v="0"/>
    <n v="1334.34"/>
    <n v="2524.683"/>
  </r>
  <r>
    <s v="Midwest"/>
    <x v="76"/>
    <n v="53"/>
    <d v="2014-02-06T00:00:00"/>
    <d v="2014-02-12T00:00:00"/>
    <x v="0"/>
    <n v="1449.13"/>
    <n v="2524.683"/>
  </r>
  <r>
    <s v="Midwest"/>
    <x v="76"/>
    <n v="54"/>
    <d v="2014-02-13T00:00:00"/>
    <d v="2014-02-19T00:00:00"/>
    <x v="0"/>
    <n v="1749.66"/>
    <n v="2524.683"/>
  </r>
  <r>
    <s v="Midwest"/>
    <x v="76"/>
    <n v="55"/>
    <d v="2014-02-20T00:00:00"/>
    <d v="2014-02-26T00:00:00"/>
    <x v="0"/>
    <n v="3167.28"/>
    <n v="2524.683"/>
  </r>
  <r>
    <s v="Midwest"/>
    <x v="76"/>
    <n v="56"/>
    <d v="2014-02-27T00:00:00"/>
    <d v="2014-03-05T00:00:00"/>
    <x v="0"/>
    <n v="2161.5500000000002"/>
    <n v="2524.683"/>
  </r>
  <r>
    <s v="Midwest"/>
    <x v="76"/>
    <n v="57"/>
    <d v="2014-03-06T00:00:00"/>
    <d v="2014-03-12T00:00:00"/>
    <x v="0"/>
    <n v="2077.7199999999998"/>
    <n v="2524.683"/>
  </r>
  <r>
    <s v="Midwest"/>
    <x v="76"/>
    <n v="58"/>
    <d v="2014-03-13T00:00:00"/>
    <d v="2014-03-19T00:00:00"/>
    <x v="0"/>
    <n v="3421.73"/>
    <n v="2524.683"/>
  </r>
  <r>
    <s v="Midwest"/>
    <x v="76"/>
    <n v="59"/>
    <d v="2014-03-20T00:00:00"/>
    <d v="2014-03-26T00:00:00"/>
    <x v="1"/>
    <n v="1605.27"/>
    <n v="2524.683"/>
  </r>
  <r>
    <s v="Midwest"/>
    <x v="76"/>
    <n v="60"/>
    <d v="2014-03-27T00:00:00"/>
    <d v="2014-04-02T00:00:00"/>
    <x v="1"/>
    <n v="1628.74"/>
    <n v="2524.683"/>
  </r>
  <r>
    <s v="Midwest"/>
    <x v="76"/>
    <n v="61"/>
    <d v="2014-04-03T00:00:00"/>
    <d v="2014-04-09T00:00:00"/>
    <x v="1"/>
    <n v="1492.76"/>
    <n v="2524.683"/>
  </r>
  <r>
    <s v="Midwest"/>
    <x v="76"/>
    <n v="62"/>
    <d v="2014-04-10T00:00:00"/>
    <d v="2014-04-16T00:00:00"/>
    <x v="1"/>
    <n v="3190.91"/>
    <n v="2524.683"/>
  </r>
  <r>
    <s v="Midwest"/>
    <x v="76"/>
    <n v="63"/>
    <d v="2014-04-17T00:00:00"/>
    <d v="2014-04-23T00:00:00"/>
    <x v="1"/>
    <n v="1504.65"/>
    <n v="2524.683"/>
  </r>
  <r>
    <s v="Midwest"/>
    <x v="76"/>
    <n v="64"/>
    <d v="2014-04-24T00:00:00"/>
    <d v="2014-04-30T00:00:00"/>
    <x v="1"/>
    <n v="1290.93"/>
    <n v="2524.683"/>
  </r>
  <r>
    <s v="Midwest"/>
    <x v="76"/>
    <n v="65"/>
    <d v="2014-05-01T00:00:00"/>
    <d v="2014-05-07T00:00:00"/>
    <x v="1"/>
    <n v="2296.69"/>
    <n v="2524.683"/>
  </r>
  <r>
    <s v="Midwest"/>
    <x v="76"/>
    <n v="66"/>
    <d v="2014-05-08T00:00:00"/>
    <d v="2014-05-14T00:00:00"/>
    <x v="1"/>
    <n v="2303.1"/>
    <n v="2524.683"/>
  </r>
  <r>
    <s v="Midwest"/>
    <x v="76"/>
    <n v="67"/>
    <d v="2014-05-15T00:00:00"/>
    <d v="2014-05-21T00:00:00"/>
    <x v="1"/>
    <n v="3075.33"/>
    <n v="2524.683"/>
  </r>
  <r>
    <s v="Midwest"/>
    <x v="76"/>
    <n v="68"/>
    <d v="2014-05-22T00:00:00"/>
    <d v="2014-05-28T00:00:00"/>
    <x v="1"/>
    <n v="2488.0500000000002"/>
    <n v="2524.683"/>
  </r>
  <r>
    <s v="Midwest"/>
    <x v="77"/>
    <n v="49"/>
    <d v="2014-01-09T00:00:00"/>
    <d v="2014-01-15T00:00:00"/>
    <x v="0"/>
    <n v="1983.12"/>
    <n v="2178.1189999999997"/>
  </r>
  <r>
    <s v="Midwest"/>
    <x v="77"/>
    <n v="50"/>
    <d v="2014-01-16T00:00:00"/>
    <d v="2014-01-22T00:00:00"/>
    <x v="0"/>
    <n v="1486.6"/>
    <n v="2178.1189999999997"/>
  </r>
  <r>
    <s v="Midwest"/>
    <x v="77"/>
    <n v="51"/>
    <d v="2014-01-23T00:00:00"/>
    <d v="2014-01-29T00:00:00"/>
    <x v="0"/>
    <n v="4130.1499999999996"/>
    <n v="2178.1189999999997"/>
  </r>
  <r>
    <s v="Midwest"/>
    <x v="77"/>
    <n v="52"/>
    <d v="2014-01-30T00:00:00"/>
    <d v="2014-02-05T00:00:00"/>
    <x v="0"/>
    <n v="1850.81"/>
    <n v="2178.1189999999997"/>
  </r>
  <r>
    <s v="Midwest"/>
    <x v="77"/>
    <n v="53"/>
    <d v="2014-02-06T00:00:00"/>
    <d v="2014-02-12T00:00:00"/>
    <x v="0"/>
    <n v="3364.65"/>
    <n v="2178.1189999999997"/>
  </r>
  <r>
    <s v="Midwest"/>
    <x v="77"/>
    <n v="54"/>
    <d v="2014-02-13T00:00:00"/>
    <d v="2014-02-19T00:00:00"/>
    <x v="0"/>
    <n v="3382.28"/>
    <n v="2178.1189999999997"/>
  </r>
  <r>
    <s v="Midwest"/>
    <x v="77"/>
    <n v="55"/>
    <d v="2014-02-20T00:00:00"/>
    <d v="2014-02-26T00:00:00"/>
    <x v="0"/>
    <n v="1779.67"/>
    <n v="2178.1189999999997"/>
  </r>
  <r>
    <s v="Midwest"/>
    <x v="77"/>
    <n v="56"/>
    <d v="2014-02-27T00:00:00"/>
    <d v="2014-03-05T00:00:00"/>
    <x v="0"/>
    <n v="981.07"/>
    <n v="2178.1189999999997"/>
  </r>
  <r>
    <s v="Midwest"/>
    <x v="77"/>
    <n v="57"/>
    <d v="2014-03-06T00:00:00"/>
    <d v="2014-03-12T00:00:00"/>
    <x v="0"/>
    <n v="1112.46"/>
    <n v="2178.1189999999997"/>
  </r>
  <r>
    <s v="Midwest"/>
    <x v="77"/>
    <n v="58"/>
    <d v="2014-03-13T00:00:00"/>
    <d v="2014-03-19T00:00:00"/>
    <x v="0"/>
    <n v="1710.38"/>
    <n v="2178.1189999999997"/>
  </r>
  <r>
    <s v="Midwest"/>
    <x v="77"/>
    <n v="59"/>
    <d v="2014-03-20T00:00:00"/>
    <d v="2014-03-26T00:00:00"/>
    <x v="1"/>
    <n v="1252.3900000000001"/>
    <n v="2178.1189999999997"/>
  </r>
  <r>
    <s v="Midwest"/>
    <x v="77"/>
    <n v="60"/>
    <d v="2014-03-27T00:00:00"/>
    <d v="2014-04-02T00:00:00"/>
    <x v="1"/>
    <n v="4413.5200000000004"/>
    <n v="2178.1189999999997"/>
  </r>
  <r>
    <s v="Midwest"/>
    <x v="77"/>
    <n v="61"/>
    <d v="2014-04-03T00:00:00"/>
    <d v="2014-04-09T00:00:00"/>
    <x v="1"/>
    <n v="2429.58"/>
    <n v="2178.1189999999997"/>
  </r>
  <r>
    <s v="Midwest"/>
    <x v="77"/>
    <n v="62"/>
    <d v="2014-04-10T00:00:00"/>
    <d v="2014-04-16T00:00:00"/>
    <x v="1"/>
    <n v="346.96"/>
    <n v="2178.1189999999997"/>
  </r>
  <r>
    <s v="Midwest"/>
    <x v="77"/>
    <n v="63"/>
    <d v="2014-04-17T00:00:00"/>
    <d v="2014-04-23T00:00:00"/>
    <x v="1"/>
    <n v="2282"/>
    <n v="2178.1189999999997"/>
  </r>
  <r>
    <s v="Midwest"/>
    <x v="77"/>
    <n v="64"/>
    <d v="2014-04-24T00:00:00"/>
    <d v="2014-04-30T00:00:00"/>
    <x v="1"/>
    <n v="1136.74"/>
    <n v="2178.1189999999997"/>
  </r>
  <r>
    <s v="Midwest"/>
    <x v="77"/>
    <n v="65"/>
    <d v="2014-05-01T00:00:00"/>
    <d v="2014-05-07T00:00:00"/>
    <x v="1"/>
    <n v="3040.35"/>
    <n v="2178.1189999999997"/>
  </r>
  <r>
    <s v="Midwest"/>
    <x v="77"/>
    <n v="66"/>
    <d v="2014-05-08T00:00:00"/>
    <d v="2014-05-14T00:00:00"/>
    <x v="1"/>
    <n v="3381.59"/>
    <n v="2178.1189999999997"/>
  </r>
  <r>
    <s v="Midwest"/>
    <x v="77"/>
    <n v="67"/>
    <d v="2014-05-15T00:00:00"/>
    <d v="2014-05-21T00:00:00"/>
    <x v="1"/>
    <n v="2344.16"/>
    <n v="2178.1189999999997"/>
  </r>
  <r>
    <s v="Midwest"/>
    <x v="77"/>
    <n v="68"/>
    <d v="2014-05-22T00:00:00"/>
    <d v="2014-05-28T00:00:00"/>
    <x v="1"/>
    <n v="1995.21"/>
    <n v="2178.1189999999997"/>
  </r>
  <r>
    <s v="Midwest"/>
    <x v="78"/>
    <n v="49"/>
    <d v="2014-01-09T00:00:00"/>
    <d v="2014-01-15T00:00:00"/>
    <x v="0"/>
    <n v="1166.72"/>
    <n v="1332.0709999999997"/>
  </r>
  <r>
    <s v="Midwest"/>
    <x v="78"/>
    <n v="50"/>
    <d v="2014-01-16T00:00:00"/>
    <d v="2014-01-22T00:00:00"/>
    <x v="0"/>
    <n v="846.4"/>
    <n v="1332.0709999999997"/>
  </r>
  <r>
    <s v="Midwest"/>
    <x v="78"/>
    <n v="51"/>
    <d v="2014-01-23T00:00:00"/>
    <d v="2014-01-29T00:00:00"/>
    <x v="0"/>
    <n v="398.33"/>
    <n v="1332.0709999999997"/>
  </r>
  <r>
    <s v="Midwest"/>
    <x v="78"/>
    <n v="52"/>
    <d v="2014-01-30T00:00:00"/>
    <d v="2014-02-05T00:00:00"/>
    <x v="0"/>
    <n v="517.84"/>
    <n v="1332.0709999999997"/>
  </r>
  <r>
    <s v="Midwest"/>
    <x v="78"/>
    <n v="53"/>
    <d v="2014-02-06T00:00:00"/>
    <d v="2014-02-12T00:00:00"/>
    <x v="0"/>
    <n v="452.63"/>
    <n v="1332.0709999999997"/>
  </r>
  <r>
    <s v="Midwest"/>
    <x v="78"/>
    <n v="54"/>
    <d v="2014-02-13T00:00:00"/>
    <d v="2014-02-19T00:00:00"/>
    <x v="0"/>
    <n v="2067.7199999999998"/>
    <n v="1332.0709999999997"/>
  </r>
  <r>
    <s v="Midwest"/>
    <x v="78"/>
    <n v="55"/>
    <d v="2014-02-20T00:00:00"/>
    <d v="2014-02-26T00:00:00"/>
    <x v="0"/>
    <n v="3121.02"/>
    <n v="1332.0709999999997"/>
  </r>
  <r>
    <s v="Midwest"/>
    <x v="78"/>
    <n v="56"/>
    <d v="2014-02-27T00:00:00"/>
    <d v="2014-03-05T00:00:00"/>
    <x v="0"/>
    <n v="2297.61"/>
    <n v="1332.0709999999997"/>
  </r>
  <r>
    <s v="Midwest"/>
    <x v="78"/>
    <n v="57"/>
    <d v="2014-03-06T00:00:00"/>
    <d v="2014-03-12T00:00:00"/>
    <x v="0"/>
    <n v="881.01"/>
    <n v="1332.0709999999997"/>
  </r>
  <r>
    <s v="Midwest"/>
    <x v="78"/>
    <n v="58"/>
    <d v="2014-03-13T00:00:00"/>
    <d v="2014-03-19T00:00:00"/>
    <x v="0"/>
    <n v="1571.43"/>
    <n v="1332.0709999999997"/>
  </r>
  <r>
    <s v="Midwest"/>
    <x v="78"/>
    <n v="59"/>
    <d v="2014-03-20T00:00:00"/>
    <d v="2014-03-26T00:00:00"/>
    <x v="1"/>
    <n v="1761.86"/>
    <n v="1332.0709999999997"/>
  </r>
  <r>
    <s v="Midwest"/>
    <x v="78"/>
    <n v="60"/>
    <d v="2014-03-27T00:00:00"/>
    <d v="2014-04-02T00:00:00"/>
    <x v="1"/>
    <n v="1249.1600000000001"/>
    <n v="1332.0709999999997"/>
  </r>
  <r>
    <s v="Midwest"/>
    <x v="78"/>
    <n v="61"/>
    <d v="2014-04-03T00:00:00"/>
    <d v="2014-04-09T00:00:00"/>
    <x v="1"/>
    <n v="1276.79"/>
    <n v="1332.0709999999997"/>
  </r>
  <r>
    <s v="Midwest"/>
    <x v="78"/>
    <n v="62"/>
    <d v="2014-04-10T00:00:00"/>
    <d v="2014-04-16T00:00:00"/>
    <x v="1"/>
    <n v="1216.72"/>
    <n v="1332.0709999999997"/>
  </r>
  <r>
    <s v="Midwest"/>
    <x v="78"/>
    <n v="63"/>
    <d v="2014-04-17T00:00:00"/>
    <d v="2014-04-23T00:00:00"/>
    <x v="1"/>
    <n v="1401.92"/>
    <n v="1332.0709999999997"/>
  </r>
  <r>
    <s v="Midwest"/>
    <x v="78"/>
    <n v="64"/>
    <d v="2014-04-24T00:00:00"/>
    <d v="2014-04-30T00:00:00"/>
    <x v="1"/>
    <n v="371.12"/>
    <n v="1332.0709999999997"/>
  </r>
  <r>
    <s v="Midwest"/>
    <x v="78"/>
    <n v="65"/>
    <d v="2014-05-01T00:00:00"/>
    <d v="2014-05-07T00:00:00"/>
    <x v="1"/>
    <n v="343.5"/>
    <n v="1332.0709999999997"/>
  </r>
  <r>
    <s v="Midwest"/>
    <x v="78"/>
    <n v="66"/>
    <d v="2014-05-08T00:00:00"/>
    <d v="2014-05-14T00:00:00"/>
    <x v="1"/>
    <n v="1814.27"/>
    <n v="1332.0709999999997"/>
  </r>
  <r>
    <s v="Midwest"/>
    <x v="78"/>
    <n v="67"/>
    <d v="2014-05-15T00:00:00"/>
    <d v="2014-05-21T00:00:00"/>
    <x v="1"/>
    <n v="1230.71"/>
    <n v="1332.0709999999997"/>
  </r>
  <r>
    <s v="Midwest"/>
    <x v="78"/>
    <n v="68"/>
    <d v="2014-05-22T00:00:00"/>
    <d v="2014-05-28T00:00:00"/>
    <x v="1"/>
    <n v="441.17"/>
    <n v="1332.0709999999997"/>
  </r>
  <r>
    <s v="Midwest"/>
    <x v="79"/>
    <n v="49"/>
    <d v="2014-01-09T00:00:00"/>
    <d v="2014-01-15T00:00:00"/>
    <x v="0"/>
    <n v="2444.9"/>
    <n v="2943.5240000000003"/>
  </r>
  <r>
    <s v="Midwest"/>
    <x v="79"/>
    <n v="50"/>
    <d v="2014-01-16T00:00:00"/>
    <d v="2014-01-22T00:00:00"/>
    <x v="0"/>
    <n v="3384.52"/>
    <n v="2943.5240000000003"/>
  </r>
  <r>
    <s v="Midwest"/>
    <x v="79"/>
    <n v="51"/>
    <d v="2014-01-23T00:00:00"/>
    <d v="2014-01-29T00:00:00"/>
    <x v="0"/>
    <n v="3687.02"/>
    <n v="2943.5240000000003"/>
  </r>
  <r>
    <s v="Midwest"/>
    <x v="79"/>
    <n v="52"/>
    <d v="2014-01-30T00:00:00"/>
    <d v="2014-02-05T00:00:00"/>
    <x v="0"/>
    <n v="3319.57"/>
    <n v="2943.5240000000003"/>
  </r>
  <r>
    <s v="Midwest"/>
    <x v="79"/>
    <n v="53"/>
    <d v="2014-02-06T00:00:00"/>
    <d v="2014-02-12T00:00:00"/>
    <x v="0"/>
    <n v="1508.66"/>
    <n v="2943.5240000000003"/>
  </r>
  <r>
    <s v="Midwest"/>
    <x v="79"/>
    <n v="54"/>
    <d v="2014-02-13T00:00:00"/>
    <d v="2014-02-19T00:00:00"/>
    <x v="0"/>
    <n v="3644.78"/>
    <n v="2943.5240000000003"/>
  </r>
  <r>
    <s v="Midwest"/>
    <x v="79"/>
    <n v="55"/>
    <d v="2014-02-20T00:00:00"/>
    <d v="2014-02-26T00:00:00"/>
    <x v="0"/>
    <n v="3080.45"/>
    <n v="2943.5240000000003"/>
  </r>
  <r>
    <s v="Midwest"/>
    <x v="79"/>
    <n v="56"/>
    <d v="2014-02-27T00:00:00"/>
    <d v="2014-03-05T00:00:00"/>
    <x v="0"/>
    <n v="2890.56"/>
    <n v="2943.5240000000003"/>
  </r>
  <r>
    <s v="Midwest"/>
    <x v="79"/>
    <n v="57"/>
    <d v="2014-03-06T00:00:00"/>
    <d v="2014-03-12T00:00:00"/>
    <x v="0"/>
    <n v="3300.25"/>
    <n v="2943.5240000000003"/>
  </r>
  <r>
    <s v="Midwest"/>
    <x v="79"/>
    <n v="58"/>
    <d v="2014-03-13T00:00:00"/>
    <d v="2014-03-19T00:00:00"/>
    <x v="0"/>
    <n v="2174.5300000000002"/>
    <n v="2943.5240000000003"/>
  </r>
  <r>
    <s v="Midwest"/>
    <x v="79"/>
    <n v="59"/>
    <d v="2014-03-20T00:00:00"/>
    <d v="2014-03-26T00:00:00"/>
    <x v="1"/>
    <n v="3167.91"/>
    <n v="2943.5240000000003"/>
  </r>
  <r>
    <s v="Midwest"/>
    <x v="79"/>
    <n v="60"/>
    <d v="2014-03-27T00:00:00"/>
    <d v="2014-04-02T00:00:00"/>
    <x v="1"/>
    <n v="5299.11"/>
    <n v="2943.5240000000003"/>
  </r>
  <r>
    <s v="Midwest"/>
    <x v="79"/>
    <n v="61"/>
    <d v="2014-04-03T00:00:00"/>
    <d v="2014-04-09T00:00:00"/>
    <x v="1"/>
    <n v="2824.64"/>
    <n v="2943.5240000000003"/>
  </r>
  <r>
    <s v="Midwest"/>
    <x v="79"/>
    <n v="62"/>
    <d v="2014-04-10T00:00:00"/>
    <d v="2014-04-16T00:00:00"/>
    <x v="1"/>
    <n v="1676.47"/>
    <n v="2943.5240000000003"/>
  </r>
  <r>
    <s v="Midwest"/>
    <x v="79"/>
    <n v="63"/>
    <d v="2014-04-17T00:00:00"/>
    <d v="2014-04-23T00:00:00"/>
    <x v="1"/>
    <n v="3306.41"/>
    <n v="2943.5240000000003"/>
  </r>
  <r>
    <s v="Midwest"/>
    <x v="79"/>
    <n v="64"/>
    <d v="2014-04-24T00:00:00"/>
    <d v="2014-04-30T00:00:00"/>
    <x v="1"/>
    <n v="1625.66"/>
    <n v="2943.5240000000003"/>
  </r>
  <r>
    <s v="Midwest"/>
    <x v="79"/>
    <n v="65"/>
    <d v="2014-05-01T00:00:00"/>
    <d v="2014-05-07T00:00:00"/>
    <x v="1"/>
    <n v="2010.84"/>
    <n v="2943.5240000000003"/>
  </r>
  <r>
    <s v="Midwest"/>
    <x v="79"/>
    <n v="66"/>
    <d v="2014-05-08T00:00:00"/>
    <d v="2014-05-14T00:00:00"/>
    <x v="1"/>
    <n v="1164.29"/>
    <n v="2943.5240000000003"/>
  </r>
  <r>
    <s v="Midwest"/>
    <x v="79"/>
    <n v="67"/>
    <d v="2014-05-15T00:00:00"/>
    <d v="2014-05-21T00:00:00"/>
    <x v="1"/>
    <n v="2814.32"/>
    <n v="2943.5240000000003"/>
  </r>
  <r>
    <s v="Midwest"/>
    <x v="79"/>
    <n v="68"/>
    <d v="2014-05-22T00:00:00"/>
    <d v="2014-05-28T00:00:00"/>
    <x v="1"/>
    <n v="1191.3399999999999"/>
    <n v="2943.5240000000003"/>
  </r>
  <r>
    <s v="Midwest"/>
    <x v="80"/>
    <n v="49"/>
    <d v="2014-01-09T00:00:00"/>
    <d v="2014-01-15T00:00:00"/>
    <x v="0"/>
    <n v="795.23"/>
    <n v="1450.4569999999999"/>
  </r>
  <r>
    <s v="Midwest"/>
    <x v="80"/>
    <n v="50"/>
    <d v="2014-01-16T00:00:00"/>
    <d v="2014-01-22T00:00:00"/>
    <x v="0"/>
    <n v="1755.68"/>
    <n v="1450.4569999999999"/>
  </r>
  <r>
    <s v="Midwest"/>
    <x v="80"/>
    <n v="51"/>
    <d v="2014-01-23T00:00:00"/>
    <d v="2014-01-29T00:00:00"/>
    <x v="0"/>
    <n v="187.71"/>
    <n v="1450.4569999999999"/>
  </r>
  <r>
    <s v="Midwest"/>
    <x v="80"/>
    <n v="52"/>
    <d v="2014-01-30T00:00:00"/>
    <d v="2014-02-05T00:00:00"/>
    <x v="0"/>
    <n v="2939.39"/>
    <n v="1450.4569999999999"/>
  </r>
  <r>
    <s v="Midwest"/>
    <x v="80"/>
    <n v="53"/>
    <d v="2014-02-06T00:00:00"/>
    <d v="2014-02-12T00:00:00"/>
    <x v="0"/>
    <n v="3542.63"/>
    <n v="1450.4569999999999"/>
  </r>
  <r>
    <s v="Midwest"/>
    <x v="80"/>
    <n v="54"/>
    <d v="2014-02-13T00:00:00"/>
    <d v="2014-02-19T00:00:00"/>
    <x v="0"/>
    <n v="1007.79"/>
    <n v="1450.4569999999999"/>
  </r>
  <r>
    <s v="Midwest"/>
    <x v="80"/>
    <n v="55"/>
    <d v="2014-02-20T00:00:00"/>
    <d v="2014-02-26T00:00:00"/>
    <x v="0"/>
    <n v="819.5"/>
    <n v="1450.4569999999999"/>
  </r>
  <r>
    <s v="Midwest"/>
    <x v="80"/>
    <n v="56"/>
    <d v="2014-02-27T00:00:00"/>
    <d v="2014-03-05T00:00:00"/>
    <x v="0"/>
    <n v="1061.1400000000001"/>
    <n v="1450.4569999999999"/>
  </r>
  <r>
    <s v="Midwest"/>
    <x v="80"/>
    <n v="57"/>
    <d v="2014-03-06T00:00:00"/>
    <d v="2014-03-12T00:00:00"/>
    <x v="0"/>
    <n v="1095.2"/>
    <n v="1450.4569999999999"/>
  </r>
  <r>
    <s v="Midwest"/>
    <x v="80"/>
    <n v="58"/>
    <d v="2014-03-13T00:00:00"/>
    <d v="2014-03-19T00:00:00"/>
    <x v="0"/>
    <n v="1300.3"/>
    <n v="1450.4569999999999"/>
  </r>
  <r>
    <s v="Midwest"/>
    <x v="80"/>
    <n v="59"/>
    <d v="2014-03-20T00:00:00"/>
    <d v="2014-03-26T00:00:00"/>
    <x v="1"/>
    <n v="1640.58"/>
    <n v="1450.4569999999999"/>
  </r>
  <r>
    <s v="Midwest"/>
    <x v="80"/>
    <n v="60"/>
    <d v="2014-03-27T00:00:00"/>
    <d v="2014-04-02T00:00:00"/>
    <x v="1"/>
    <n v="1622.06"/>
    <n v="1450.4569999999999"/>
  </r>
  <r>
    <s v="Midwest"/>
    <x v="80"/>
    <n v="61"/>
    <d v="2014-04-03T00:00:00"/>
    <d v="2014-04-09T00:00:00"/>
    <x v="1"/>
    <n v="761.85"/>
    <n v="1450.4569999999999"/>
  </r>
  <r>
    <s v="Midwest"/>
    <x v="80"/>
    <n v="62"/>
    <d v="2014-04-10T00:00:00"/>
    <d v="2014-04-16T00:00:00"/>
    <x v="1"/>
    <n v="1166.51"/>
    <n v="1450.4569999999999"/>
  </r>
  <r>
    <s v="Midwest"/>
    <x v="80"/>
    <n v="63"/>
    <d v="2014-04-17T00:00:00"/>
    <d v="2014-04-23T00:00:00"/>
    <x v="1"/>
    <n v="659.08"/>
    <n v="1450.4569999999999"/>
  </r>
  <r>
    <s v="Midwest"/>
    <x v="80"/>
    <n v="64"/>
    <d v="2014-04-24T00:00:00"/>
    <d v="2014-04-30T00:00:00"/>
    <x v="1"/>
    <n v="805.07"/>
    <n v="1450.4569999999999"/>
  </r>
  <r>
    <s v="Midwest"/>
    <x v="80"/>
    <n v="65"/>
    <d v="2014-05-01T00:00:00"/>
    <d v="2014-05-07T00:00:00"/>
    <x v="1"/>
    <n v="432.25"/>
    <n v="1450.4569999999999"/>
  </r>
  <r>
    <s v="Midwest"/>
    <x v="80"/>
    <n v="66"/>
    <d v="2014-05-08T00:00:00"/>
    <d v="2014-05-14T00:00:00"/>
    <x v="1"/>
    <n v="1041.3699999999999"/>
    <n v="1450.4569999999999"/>
  </r>
  <r>
    <s v="Midwest"/>
    <x v="80"/>
    <n v="67"/>
    <d v="2014-05-15T00:00:00"/>
    <d v="2014-05-21T00:00:00"/>
    <x v="1"/>
    <n v="953.31"/>
    <n v="1450.4569999999999"/>
  </r>
  <r>
    <s v="Midwest"/>
    <x v="80"/>
    <n v="68"/>
    <d v="2014-05-22T00:00:00"/>
    <d v="2014-05-28T00:00:00"/>
    <x v="1"/>
    <n v="1316.08"/>
    <n v="1450.4569999999999"/>
  </r>
  <r>
    <s v="Midwest"/>
    <x v="81"/>
    <n v="49"/>
    <d v="2014-01-09T00:00:00"/>
    <d v="2014-01-15T00:00:00"/>
    <x v="0"/>
    <n v="1822.83"/>
    <n v="1241.4379999999999"/>
  </r>
  <r>
    <s v="Midwest"/>
    <x v="81"/>
    <n v="50"/>
    <d v="2014-01-16T00:00:00"/>
    <d v="2014-01-22T00:00:00"/>
    <x v="0"/>
    <n v="1440.16"/>
    <n v="1241.4379999999999"/>
  </r>
  <r>
    <s v="Midwest"/>
    <x v="81"/>
    <n v="51"/>
    <d v="2014-01-23T00:00:00"/>
    <d v="2014-01-29T00:00:00"/>
    <x v="0"/>
    <n v="2119.6999999999998"/>
    <n v="1241.4379999999999"/>
  </r>
  <r>
    <s v="Midwest"/>
    <x v="81"/>
    <n v="52"/>
    <d v="2014-01-30T00:00:00"/>
    <d v="2014-02-05T00:00:00"/>
    <x v="0"/>
    <n v="438.54"/>
    <n v="1241.4379999999999"/>
  </r>
  <r>
    <s v="Midwest"/>
    <x v="81"/>
    <n v="53"/>
    <d v="2014-02-06T00:00:00"/>
    <d v="2014-02-12T00:00:00"/>
    <x v="0"/>
    <n v="920.86"/>
    <n v="1241.4379999999999"/>
  </r>
  <r>
    <s v="Midwest"/>
    <x v="81"/>
    <n v="54"/>
    <d v="2014-02-13T00:00:00"/>
    <d v="2014-02-19T00:00:00"/>
    <x v="0"/>
    <n v="1614.98"/>
    <n v="1241.4379999999999"/>
  </r>
  <r>
    <s v="Midwest"/>
    <x v="81"/>
    <n v="55"/>
    <d v="2014-02-20T00:00:00"/>
    <d v="2014-02-26T00:00:00"/>
    <x v="0"/>
    <n v="1092.3699999999999"/>
    <n v="1241.4379999999999"/>
  </r>
  <r>
    <s v="Midwest"/>
    <x v="81"/>
    <n v="56"/>
    <d v="2014-02-27T00:00:00"/>
    <d v="2014-03-05T00:00:00"/>
    <x v="0"/>
    <n v="2025.35"/>
    <n v="1241.4379999999999"/>
  </r>
  <r>
    <s v="Midwest"/>
    <x v="81"/>
    <n v="57"/>
    <d v="2014-03-06T00:00:00"/>
    <d v="2014-03-12T00:00:00"/>
    <x v="0"/>
    <n v="320.02"/>
    <n v="1241.4379999999999"/>
  </r>
  <r>
    <s v="Midwest"/>
    <x v="81"/>
    <n v="58"/>
    <d v="2014-03-13T00:00:00"/>
    <d v="2014-03-19T00:00:00"/>
    <x v="0"/>
    <n v="619.57000000000005"/>
    <n v="1241.4379999999999"/>
  </r>
  <r>
    <s v="Midwest"/>
    <x v="81"/>
    <n v="59"/>
    <d v="2014-03-20T00:00:00"/>
    <d v="2014-03-26T00:00:00"/>
    <x v="1"/>
    <n v="2492.2399999999998"/>
    <n v="1241.4379999999999"/>
  </r>
  <r>
    <s v="Midwest"/>
    <x v="81"/>
    <n v="60"/>
    <d v="2014-03-27T00:00:00"/>
    <d v="2014-04-02T00:00:00"/>
    <x v="1"/>
    <n v="1133.23"/>
    <n v="1241.4379999999999"/>
  </r>
  <r>
    <s v="Midwest"/>
    <x v="81"/>
    <n v="61"/>
    <d v="2014-04-03T00:00:00"/>
    <d v="2014-04-09T00:00:00"/>
    <x v="1"/>
    <n v="1828.07"/>
    <n v="1241.4379999999999"/>
  </r>
  <r>
    <s v="Midwest"/>
    <x v="81"/>
    <n v="62"/>
    <d v="2014-04-10T00:00:00"/>
    <d v="2014-04-16T00:00:00"/>
    <x v="1"/>
    <n v="1376.03"/>
    <n v="1241.4379999999999"/>
  </r>
  <r>
    <s v="Midwest"/>
    <x v="81"/>
    <n v="63"/>
    <d v="2014-04-17T00:00:00"/>
    <d v="2014-04-23T00:00:00"/>
    <x v="1"/>
    <n v="812.49"/>
    <n v="1241.4379999999999"/>
  </r>
  <r>
    <s v="Midwest"/>
    <x v="81"/>
    <n v="64"/>
    <d v="2014-04-24T00:00:00"/>
    <d v="2014-04-30T00:00:00"/>
    <x v="1"/>
    <n v="1251.48"/>
    <n v="1241.4379999999999"/>
  </r>
  <r>
    <s v="Midwest"/>
    <x v="81"/>
    <n v="65"/>
    <d v="2014-05-01T00:00:00"/>
    <d v="2014-05-07T00:00:00"/>
    <x v="1"/>
    <n v="720.82"/>
    <n v="1241.4379999999999"/>
  </r>
  <r>
    <s v="Midwest"/>
    <x v="81"/>
    <n v="66"/>
    <d v="2014-05-08T00:00:00"/>
    <d v="2014-05-14T00:00:00"/>
    <x v="1"/>
    <n v="874.29"/>
    <n v="1241.4379999999999"/>
  </r>
  <r>
    <s v="Midwest"/>
    <x v="81"/>
    <n v="67"/>
    <d v="2014-05-15T00:00:00"/>
    <d v="2014-05-21T00:00:00"/>
    <x v="1"/>
    <n v="1171.1400000000001"/>
    <n v="1241.4379999999999"/>
  </r>
  <r>
    <s v="Midwest"/>
    <x v="81"/>
    <n v="68"/>
    <d v="2014-05-22T00:00:00"/>
    <d v="2014-05-28T00:00:00"/>
    <x v="1"/>
    <n v="1078.18"/>
    <n v="1241.4379999999999"/>
  </r>
  <r>
    <s v="Midwest"/>
    <x v="82"/>
    <n v="49"/>
    <d v="2014-01-09T00:00:00"/>
    <d v="2014-01-15T00:00:00"/>
    <x v="0"/>
    <n v="1635.81"/>
    <n v="1978.797"/>
  </r>
  <r>
    <s v="Midwest"/>
    <x v="82"/>
    <n v="50"/>
    <d v="2014-01-16T00:00:00"/>
    <d v="2014-01-22T00:00:00"/>
    <x v="0"/>
    <n v="1278.6500000000001"/>
    <n v="1978.797"/>
  </r>
  <r>
    <s v="Midwest"/>
    <x v="82"/>
    <n v="51"/>
    <d v="2014-01-23T00:00:00"/>
    <d v="2014-01-29T00:00:00"/>
    <x v="0"/>
    <n v="876.88"/>
    <n v="1978.797"/>
  </r>
  <r>
    <s v="Midwest"/>
    <x v="82"/>
    <n v="52"/>
    <d v="2014-01-30T00:00:00"/>
    <d v="2014-02-05T00:00:00"/>
    <x v="0"/>
    <n v="1391"/>
    <n v="1978.797"/>
  </r>
  <r>
    <s v="Midwest"/>
    <x v="82"/>
    <n v="53"/>
    <d v="2014-02-06T00:00:00"/>
    <d v="2014-02-12T00:00:00"/>
    <x v="0"/>
    <n v="5086.32"/>
    <n v="1978.797"/>
  </r>
  <r>
    <s v="Midwest"/>
    <x v="82"/>
    <n v="54"/>
    <d v="2014-02-13T00:00:00"/>
    <d v="2014-02-19T00:00:00"/>
    <x v="0"/>
    <n v="2443.6799999999998"/>
    <n v="1978.797"/>
  </r>
  <r>
    <s v="Midwest"/>
    <x v="82"/>
    <n v="55"/>
    <d v="2014-02-20T00:00:00"/>
    <d v="2014-02-26T00:00:00"/>
    <x v="0"/>
    <n v="2285.89"/>
    <n v="1978.797"/>
  </r>
  <r>
    <s v="Midwest"/>
    <x v="82"/>
    <n v="56"/>
    <d v="2014-02-27T00:00:00"/>
    <d v="2014-03-05T00:00:00"/>
    <x v="0"/>
    <n v="2228.1999999999998"/>
    <n v="1978.797"/>
  </r>
  <r>
    <s v="Midwest"/>
    <x v="82"/>
    <n v="57"/>
    <d v="2014-03-06T00:00:00"/>
    <d v="2014-03-12T00:00:00"/>
    <x v="0"/>
    <n v="1747.35"/>
    <n v="1978.797"/>
  </r>
  <r>
    <s v="Midwest"/>
    <x v="82"/>
    <n v="58"/>
    <d v="2014-03-13T00:00:00"/>
    <d v="2014-03-19T00:00:00"/>
    <x v="0"/>
    <n v="814.19"/>
    <n v="1978.797"/>
  </r>
  <r>
    <s v="Midwest"/>
    <x v="82"/>
    <n v="59"/>
    <d v="2014-03-20T00:00:00"/>
    <d v="2014-03-26T00:00:00"/>
    <x v="1"/>
    <n v="2639.44"/>
    <n v="1978.797"/>
  </r>
  <r>
    <s v="Midwest"/>
    <x v="82"/>
    <n v="60"/>
    <d v="2014-03-27T00:00:00"/>
    <d v="2014-04-02T00:00:00"/>
    <x v="1"/>
    <n v="1187.58"/>
    <n v="1978.797"/>
  </r>
  <r>
    <s v="Midwest"/>
    <x v="82"/>
    <n v="61"/>
    <d v="2014-04-03T00:00:00"/>
    <d v="2014-04-09T00:00:00"/>
    <x v="1"/>
    <n v="1888.18"/>
    <n v="1978.797"/>
  </r>
  <r>
    <s v="Midwest"/>
    <x v="82"/>
    <n v="62"/>
    <d v="2014-04-10T00:00:00"/>
    <d v="2014-04-16T00:00:00"/>
    <x v="1"/>
    <n v="1862.03"/>
    <n v="1978.797"/>
  </r>
  <r>
    <s v="Midwest"/>
    <x v="82"/>
    <n v="63"/>
    <d v="2014-04-17T00:00:00"/>
    <d v="2014-04-23T00:00:00"/>
    <x v="1"/>
    <n v="2584.4"/>
    <n v="1978.797"/>
  </r>
  <r>
    <s v="Midwest"/>
    <x v="82"/>
    <n v="64"/>
    <d v="2014-04-24T00:00:00"/>
    <d v="2014-04-30T00:00:00"/>
    <x v="1"/>
    <n v="645.35"/>
    <n v="1978.797"/>
  </r>
  <r>
    <s v="Midwest"/>
    <x v="82"/>
    <n v="65"/>
    <d v="2014-05-01T00:00:00"/>
    <d v="2014-05-07T00:00:00"/>
    <x v="1"/>
    <n v="2726.71"/>
    <n v="1978.797"/>
  </r>
  <r>
    <s v="Midwest"/>
    <x v="82"/>
    <n v="66"/>
    <d v="2014-05-08T00:00:00"/>
    <d v="2014-05-14T00:00:00"/>
    <x v="1"/>
    <n v="1151.44"/>
    <n v="1978.797"/>
  </r>
  <r>
    <s v="Midwest"/>
    <x v="82"/>
    <n v="67"/>
    <d v="2014-05-15T00:00:00"/>
    <d v="2014-05-21T00:00:00"/>
    <x v="1"/>
    <n v="1323.06"/>
    <n v="1978.797"/>
  </r>
  <r>
    <s v="Midwest"/>
    <x v="82"/>
    <n v="68"/>
    <d v="2014-05-22T00:00:00"/>
    <d v="2014-05-28T00:00:00"/>
    <x v="1"/>
    <n v="1199.8399999999999"/>
    <n v="1978.797"/>
  </r>
  <r>
    <s v="Midwest"/>
    <x v="83"/>
    <n v="49"/>
    <d v="2014-01-09T00:00:00"/>
    <d v="2014-01-15T00:00:00"/>
    <x v="0"/>
    <n v="1882.96"/>
    <n v="2006.6240000000003"/>
  </r>
  <r>
    <s v="Midwest"/>
    <x v="83"/>
    <n v="50"/>
    <d v="2014-01-16T00:00:00"/>
    <d v="2014-01-22T00:00:00"/>
    <x v="0"/>
    <n v="2237.35"/>
    <n v="2006.6240000000003"/>
  </r>
  <r>
    <s v="Midwest"/>
    <x v="83"/>
    <n v="51"/>
    <d v="2014-01-23T00:00:00"/>
    <d v="2014-01-29T00:00:00"/>
    <x v="0"/>
    <n v="1050.27"/>
    <n v="2006.6240000000003"/>
  </r>
  <r>
    <s v="Midwest"/>
    <x v="83"/>
    <n v="52"/>
    <d v="2014-01-30T00:00:00"/>
    <d v="2014-02-05T00:00:00"/>
    <x v="0"/>
    <n v="1598.77"/>
    <n v="2006.6240000000003"/>
  </r>
  <r>
    <s v="Midwest"/>
    <x v="83"/>
    <n v="53"/>
    <d v="2014-02-06T00:00:00"/>
    <d v="2014-02-12T00:00:00"/>
    <x v="0"/>
    <n v="1843.91"/>
    <n v="2006.6240000000003"/>
  </r>
  <r>
    <s v="Midwest"/>
    <x v="83"/>
    <n v="54"/>
    <d v="2014-02-13T00:00:00"/>
    <d v="2014-02-19T00:00:00"/>
    <x v="0"/>
    <n v="1604.03"/>
    <n v="2006.6240000000003"/>
  </r>
  <r>
    <s v="Midwest"/>
    <x v="83"/>
    <n v="55"/>
    <d v="2014-02-20T00:00:00"/>
    <d v="2014-02-26T00:00:00"/>
    <x v="0"/>
    <n v="3862.62"/>
    <n v="2006.6240000000003"/>
  </r>
  <r>
    <s v="Midwest"/>
    <x v="83"/>
    <n v="56"/>
    <d v="2014-02-27T00:00:00"/>
    <d v="2014-03-05T00:00:00"/>
    <x v="0"/>
    <n v="2555.88"/>
    <n v="2006.6240000000003"/>
  </r>
  <r>
    <s v="Midwest"/>
    <x v="83"/>
    <n v="57"/>
    <d v="2014-03-06T00:00:00"/>
    <d v="2014-03-12T00:00:00"/>
    <x v="0"/>
    <n v="2027.64"/>
    <n v="2006.6240000000003"/>
  </r>
  <r>
    <s v="Midwest"/>
    <x v="83"/>
    <n v="58"/>
    <d v="2014-03-13T00:00:00"/>
    <d v="2014-03-19T00:00:00"/>
    <x v="0"/>
    <n v="1402.81"/>
    <n v="2006.6240000000003"/>
  </r>
  <r>
    <s v="Midwest"/>
    <x v="83"/>
    <n v="59"/>
    <d v="2014-03-20T00:00:00"/>
    <d v="2014-03-26T00:00:00"/>
    <x v="1"/>
    <n v="1526.58"/>
    <n v="2006.6240000000003"/>
  </r>
  <r>
    <s v="Midwest"/>
    <x v="83"/>
    <n v="61"/>
    <d v="2014-04-03T00:00:00"/>
    <d v="2014-04-09T00:00:00"/>
    <x v="1"/>
    <n v="2991.45"/>
    <n v="2006.6240000000003"/>
  </r>
  <r>
    <s v="Midwest"/>
    <x v="83"/>
    <n v="62"/>
    <d v="2014-04-10T00:00:00"/>
    <d v="2014-04-16T00:00:00"/>
    <x v="1"/>
    <n v="2065.84"/>
    <n v="2006.6240000000003"/>
  </r>
  <r>
    <s v="Midwest"/>
    <x v="83"/>
    <n v="63"/>
    <d v="2014-04-17T00:00:00"/>
    <d v="2014-04-23T00:00:00"/>
    <x v="1"/>
    <n v="1619.17"/>
    <n v="2006.6240000000003"/>
  </r>
  <r>
    <s v="Midwest"/>
    <x v="83"/>
    <n v="64"/>
    <d v="2014-04-24T00:00:00"/>
    <d v="2014-04-30T00:00:00"/>
    <x v="1"/>
    <n v="1679.28"/>
    <n v="2006.6240000000003"/>
  </r>
  <r>
    <s v="Midwest"/>
    <x v="83"/>
    <n v="65"/>
    <d v="2014-05-01T00:00:00"/>
    <d v="2014-05-07T00:00:00"/>
    <x v="1"/>
    <n v="3107.42"/>
    <n v="2006.6240000000003"/>
  </r>
  <r>
    <s v="Midwest"/>
    <x v="83"/>
    <n v="66"/>
    <d v="2014-05-08T00:00:00"/>
    <d v="2014-05-14T00:00:00"/>
    <x v="1"/>
    <n v="1685.25"/>
    <n v="2006.6240000000003"/>
  </r>
  <r>
    <s v="Midwest"/>
    <x v="83"/>
    <n v="67"/>
    <d v="2014-05-15T00:00:00"/>
    <d v="2014-05-21T00:00:00"/>
    <x v="1"/>
    <n v="1213.8900000000001"/>
    <n v="2006.6240000000003"/>
  </r>
  <r>
    <s v="Midwest"/>
    <x v="83"/>
    <n v="68"/>
    <d v="2014-05-22T00:00:00"/>
    <d v="2014-05-28T00:00:00"/>
    <x v="1"/>
    <n v="1065.05"/>
    <n v="2006.6240000000003"/>
  </r>
  <r>
    <s v="Midwest"/>
    <x v="84"/>
    <n v="49"/>
    <d v="2014-01-09T00:00:00"/>
    <d v="2014-01-15T00:00:00"/>
    <x v="0"/>
    <n v="2100.46"/>
    <n v="2915.0160000000001"/>
  </r>
  <r>
    <s v="Midwest"/>
    <x v="84"/>
    <n v="50"/>
    <d v="2014-01-16T00:00:00"/>
    <d v="2014-01-22T00:00:00"/>
    <x v="0"/>
    <n v="2858.16"/>
    <n v="2915.0160000000001"/>
  </r>
  <r>
    <s v="Midwest"/>
    <x v="84"/>
    <n v="51"/>
    <d v="2014-01-23T00:00:00"/>
    <d v="2014-01-29T00:00:00"/>
    <x v="0"/>
    <n v="2310.67"/>
    <n v="2915.0160000000001"/>
  </r>
  <r>
    <s v="Midwest"/>
    <x v="84"/>
    <n v="52"/>
    <d v="2014-01-30T00:00:00"/>
    <d v="2014-02-05T00:00:00"/>
    <x v="0"/>
    <n v="1750.2"/>
    <n v="2915.0160000000001"/>
  </r>
  <r>
    <s v="Midwest"/>
    <x v="84"/>
    <n v="53"/>
    <d v="2014-02-06T00:00:00"/>
    <d v="2014-02-12T00:00:00"/>
    <x v="0"/>
    <n v="2114.91"/>
    <n v="2915.0160000000001"/>
  </r>
  <r>
    <s v="Midwest"/>
    <x v="84"/>
    <n v="54"/>
    <d v="2014-02-13T00:00:00"/>
    <d v="2014-02-19T00:00:00"/>
    <x v="0"/>
    <n v="2335.25"/>
    <n v="2915.0160000000001"/>
  </r>
  <r>
    <s v="Midwest"/>
    <x v="84"/>
    <n v="55"/>
    <d v="2014-02-20T00:00:00"/>
    <d v="2014-02-26T00:00:00"/>
    <x v="0"/>
    <n v="4054.06"/>
    <n v="2915.0160000000001"/>
  </r>
  <r>
    <s v="Midwest"/>
    <x v="84"/>
    <n v="56"/>
    <d v="2014-02-27T00:00:00"/>
    <d v="2014-03-05T00:00:00"/>
    <x v="0"/>
    <n v="3981.81"/>
    <n v="2915.0160000000001"/>
  </r>
  <r>
    <s v="Midwest"/>
    <x v="84"/>
    <n v="57"/>
    <d v="2014-03-06T00:00:00"/>
    <d v="2014-03-12T00:00:00"/>
    <x v="0"/>
    <n v="5439.34"/>
    <n v="2915.0160000000001"/>
  </r>
  <r>
    <s v="Midwest"/>
    <x v="84"/>
    <n v="58"/>
    <d v="2014-03-13T00:00:00"/>
    <d v="2014-03-19T00:00:00"/>
    <x v="0"/>
    <n v="2205.3000000000002"/>
    <n v="2915.0160000000001"/>
  </r>
  <r>
    <s v="Midwest"/>
    <x v="84"/>
    <n v="59"/>
    <d v="2014-03-20T00:00:00"/>
    <d v="2014-03-26T00:00:00"/>
    <x v="1"/>
    <n v="3097.61"/>
    <n v="2915.0160000000001"/>
  </r>
  <r>
    <s v="Midwest"/>
    <x v="84"/>
    <n v="60"/>
    <d v="2014-03-27T00:00:00"/>
    <d v="2014-04-02T00:00:00"/>
    <x v="1"/>
    <n v="4390.93"/>
    <n v="2915.0160000000001"/>
  </r>
  <r>
    <s v="Midwest"/>
    <x v="84"/>
    <n v="61"/>
    <d v="2014-04-03T00:00:00"/>
    <d v="2014-04-09T00:00:00"/>
    <x v="1"/>
    <n v="4554.9799999999996"/>
    <n v="2915.0160000000001"/>
  </r>
  <r>
    <s v="Midwest"/>
    <x v="84"/>
    <n v="62"/>
    <d v="2014-04-10T00:00:00"/>
    <d v="2014-04-16T00:00:00"/>
    <x v="1"/>
    <n v="4370.09"/>
    <n v="2915.0160000000001"/>
  </r>
  <r>
    <s v="Midwest"/>
    <x v="84"/>
    <n v="63"/>
    <d v="2014-04-17T00:00:00"/>
    <d v="2014-04-23T00:00:00"/>
    <x v="1"/>
    <n v="2254.94"/>
    <n v="2915.0160000000001"/>
  </r>
  <r>
    <s v="Midwest"/>
    <x v="84"/>
    <n v="64"/>
    <d v="2014-04-24T00:00:00"/>
    <d v="2014-04-30T00:00:00"/>
    <x v="1"/>
    <n v="2527.2399999999998"/>
    <n v="2915.0160000000001"/>
  </r>
  <r>
    <s v="Midwest"/>
    <x v="84"/>
    <n v="65"/>
    <d v="2014-05-01T00:00:00"/>
    <d v="2014-05-07T00:00:00"/>
    <x v="1"/>
    <n v="2260.36"/>
    <n v="2915.0160000000001"/>
  </r>
  <r>
    <s v="Midwest"/>
    <x v="84"/>
    <n v="66"/>
    <d v="2014-05-08T00:00:00"/>
    <d v="2014-05-14T00:00:00"/>
    <x v="1"/>
    <n v="2252.7600000000002"/>
    <n v="2915.0160000000001"/>
  </r>
  <r>
    <s v="Midwest"/>
    <x v="84"/>
    <n v="67"/>
    <d v="2014-05-15T00:00:00"/>
    <d v="2014-05-21T00:00:00"/>
    <x v="1"/>
    <n v="3405.4"/>
    <n v="2915.0160000000001"/>
  </r>
  <r>
    <s v="Midwest"/>
    <x v="84"/>
    <n v="68"/>
    <d v="2014-05-22T00:00:00"/>
    <d v="2014-05-28T00:00:00"/>
    <x v="1"/>
    <n v="3222.88"/>
    <n v="2915.0160000000001"/>
  </r>
  <r>
    <s v="Midwest"/>
    <x v="85"/>
    <n v="49"/>
    <d v="2014-01-09T00:00:00"/>
    <d v="2014-01-15T00:00:00"/>
    <x v="0"/>
    <n v="1773.48"/>
    <n v="1884.9559999999997"/>
  </r>
  <r>
    <s v="Midwest"/>
    <x v="85"/>
    <n v="50"/>
    <d v="2014-01-16T00:00:00"/>
    <d v="2014-01-22T00:00:00"/>
    <x v="0"/>
    <n v="1965.88"/>
    <n v="1884.9559999999997"/>
  </r>
  <r>
    <s v="Midwest"/>
    <x v="85"/>
    <n v="51"/>
    <d v="2014-01-23T00:00:00"/>
    <d v="2014-01-29T00:00:00"/>
    <x v="0"/>
    <n v="1365.26"/>
    <n v="1884.9559999999997"/>
  </r>
  <r>
    <s v="Midwest"/>
    <x v="85"/>
    <n v="52"/>
    <d v="2014-01-30T00:00:00"/>
    <d v="2014-02-05T00:00:00"/>
    <x v="0"/>
    <n v="2769.8"/>
    <n v="1884.9559999999997"/>
  </r>
  <r>
    <s v="Midwest"/>
    <x v="85"/>
    <n v="53"/>
    <d v="2014-02-06T00:00:00"/>
    <d v="2014-02-12T00:00:00"/>
    <x v="0"/>
    <n v="1304.8499999999999"/>
    <n v="1884.9559999999997"/>
  </r>
  <r>
    <s v="Midwest"/>
    <x v="85"/>
    <n v="54"/>
    <d v="2014-02-13T00:00:00"/>
    <d v="2014-02-19T00:00:00"/>
    <x v="0"/>
    <n v="2341.98"/>
    <n v="1884.9559999999997"/>
  </r>
  <r>
    <s v="Midwest"/>
    <x v="85"/>
    <n v="55"/>
    <d v="2014-02-20T00:00:00"/>
    <d v="2014-02-26T00:00:00"/>
    <x v="0"/>
    <n v="1796.44"/>
    <n v="1884.9559999999997"/>
  </r>
  <r>
    <s v="Midwest"/>
    <x v="85"/>
    <n v="56"/>
    <d v="2014-02-27T00:00:00"/>
    <d v="2014-03-05T00:00:00"/>
    <x v="0"/>
    <n v="1453.41"/>
    <n v="1884.9559999999997"/>
  </r>
  <r>
    <s v="Midwest"/>
    <x v="85"/>
    <n v="57"/>
    <d v="2014-03-06T00:00:00"/>
    <d v="2014-03-12T00:00:00"/>
    <x v="0"/>
    <n v="1427.55"/>
    <n v="1884.9559999999997"/>
  </r>
  <r>
    <s v="Midwest"/>
    <x v="85"/>
    <n v="58"/>
    <d v="2014-03-13T00:00:00"/>
    <d v="2014-03-19T00:00:00"/>
    <x v="0"/>
    <n v="2650.91"/>
    <n v="1884.9559999999997"/>
  </r>
  <r>
    <s v="Midwest"/>
    <x v="85"/>
    <n v="59"/>
    <d v="2014-03-20T00:00:00"/>
    <d v="2014-03-26T00:00:00"/>
    <x v="1"/>
    <n v="1273.6400000000001"/>
    <n v="1884.9559999999997"/>
  </r>
  <r>
    <s v="Midwest"/>
    <x v="85"/>
    <n v="60"/>
    <d v="2014-03-27T00:00:00"/>
    <d v="2014-04-02T00:00:00"/>
    <x v="1"/>
    <n v="1384.13"/>
    <n v="1884.9559999999997"/>
  </r>
  <r>
    <s v="Midwest"/>
    <x v="85"/>
    <n v="61"/>
    <d v="2014-04-03T00:00:00"/>
    <d v="2014-04-09T00:00:00"/>
    <x v="1"/>
    <n v="1248.23"/>
    <n v="1884.9559999999997"/>
  </r>
  <r>
    <s v="Midwest"/>
    <x v="85"/>
    <n v="62"/>
    <d v="2014-04-10T00:00:00"/>
    <d v="2014-04-16T00:00:00"/>
    <x v="1"/>
    <n v="1784.35"/>
    <n v="1884.9559999999997"/>
  </r>
  <r>
    <s v="Midwest"/>
    <x v="85"/>
    <n v="63"/>
    <d v="2014-04-17T00:00:00"/>
    <d v="2014-04-23T00:00:00"/>
    <x v="1"/>
    <n v="1100.33"/>
    <n v="1884.9559999999997"/>
  </r>
  <r>
    <s v="Midwest"/>
    <x v="85"/>
    <n v="64"/>
    <d v="2014-04-24T00:00:00"/>
    <d v="2014-04-30T00:00:00"/>
    <x v="1"/>
    <n v="1653.78"/>
    <n v="1884.9559999999997"/>
  </r>
  <r>
    <s v="Midwest"/>
    <x v="85"/>
    <n v="65"/>
    <d v="2014-05-01T00:00:00"/>
    <d v="2014-05-07T00:00:00"/>
    <x v="1"/>
    <n v="1011.44"/>
    <n v="1884.9559999999997"/>
  </r>
  <r>
    <s v="Midwest"/>
    <x v="85"/>
    <n v="66"/>
    <d v="2014-05-08T00:00:00"/>
    <d v="2014-05-14T00:00:00"/>
    <x v="1"/>
    <n v="425.82"/>
    <n v="1884.9559999999997"/>
  </r>
  <r>
    <s v="Midwest"/>
    <x v="85"/>
    <n v="67"/>
    <d v="2014-05-15T00:00:00"/>
    <d v="2014-05-21T00:00:00"/>
    <x v="1"/>
    <n v="1329.75"/>
    <n v="1884.9559999999997"/>
  </r>
  <r>
    <s v="Midwest"/>
    <x v="85"/>
    <n v="68"/>
    <d v="2014-05-22T00:00:00"/>
    <d v="2014-05-28T00:00:00"/>
    <x v="1"/>
    <n v="549.9"/>
    <n v="1884.9559999999997"/>
  </r>
  <r>
    <s v="Midwest"/>
    <x v="86"/>
    <n v="49"/>
    <d v="2014-01-09T00:00:00"/>
    <d v="2014-01-15T00:00:00"/>
    <x v="0"/>
    <n v="3705.4"/>
    <n v="2291.3010000000004"/>
  </r>
  <r>
    <s v="Midwest"/>
    <x v="86"/>
    <n v="50"/>
    <d v="2014-01-16T00:00:00"/>
    <d v="2014-01-22T00:00:00"/>
    <x v="0"/>
    <n v="995.24"/>
    <n v="2291.3010000000004"/>
  </r>
  <r>
    <s v="Midwest"/>
    <x v="86"/>
    <n v="51"/>
    <d v="2014-01-23T00:00:00"/>
    <d v="2014-01-29T00:00:00"/>
    <x v="0"/>
    <n v="1602.78"/>
    <n v="2291.3010000000004"/>
  </r>
  <r>
    <s v="Midwest"/>
    <x v="86"/>
    <n v="52"/>
    <d v="2014-01-30T00:00:00"/>
    <d v="2014-02-05T00:00:00"/>
    <x v="0"/>
    <n v="2377.92"/>
    <n v="2291.3010000000004"/>
  </r>
  <r>
    <s v="Midwest"/>
    <x v="86"/>
    <n v="53"/>
    <d v="2014-02-06T00:00:00"/>
    <d v="2014-02-12T00:00:00"/>
    <x v="0"/>
    <n v="1823.73"/>
    <n v="2291.3010000000004"/>
  </r>
  <r>
    <s v="Midwest"/>
    <x v="86"/>
    <n v="54"/>
    <d v="2014-02-13T00:00:00"/>
    <d v="2014-02-19T00:00:00"/>
    <x v="0"/>
    <n v="2480.94"/>
    <n v="2291.3010000000004"/>
  </r>
  <r>
    <s v="Midwest"/>
    <x v="86"/>
    <n v="55"/>
    <d v="2014-02-20T00:00:00"/>
    <d v="2014-02-26T00:00:00"/>
    <x v="0"/>
    <n v="3675.51"/>
    <n v="2291.3010000000004"/>
  </r>
  <r>
    <s v="Midwest"/>
    <x v="86"/>
    <n v="56"/>
    <d v="2014-02-27T00:00:00"/>
    <d v="2014-03-05T00:00:00"/>
    <x v="0"/>
    <n v="1705.31"/>
    <n v="2291.3010000000004"/>
  </r>
  <r>
    <s v="Midwest"/>
    <x v="86"/>
    <n v="57"/>
    <d v="2014-03-06T00:00:00"/>
    <d v="2014-03-12T00:00:00"/>
    <x v="0"/>
    <n v="2171.44"/>
    <n v="2291.3010000000004"/>
  </r>
  <r>
    <s v="Midwest"/>
    <x v="86"/>
    <n v="58"/>
    <d v="2014-03-13T00:00:00"/>
    <d v="2014-03-19T00:00:00"/>
    <x v="0"/>
    <n v="2374.7399999999998"/>
    <n v="2291.3010000000004"/>
  </r>
  <r>
    <s v="Midwest"/>
    <x v="86"/>
    <n v="59"/>
    <d v="2014-03-20T00:00:00"/>
    <d v="2014-03-26T00:00:00"/>
    <x v="1"/>
    <n v="2841.5"/>
    <n v="2291.3010000000004"/>
  </r>
  <r>
    <s v="Midwest"/>
    <x v="86"/>
    <n v="60"/>
    <d v="2014-03-27T00:00:00"/>
    <d v="2014-04-02T00:00:00"/>
    <x v="1"/>
    <n v="2456.8200000000002"/>
    <n v="2291.3010000000004"/>
  </r>
  <r>
    <s v="Midwest"/>
    <x v="86"/>
    <n v="61"/>
    <d v="2014-04-03T00:00:00"/>
    <d v="2014-04-09T00:00:00"/>
    <x v="1"/>
    <n v="3559.23"/>
    <n v="2291.3010000000004"/>
  </r>
  <r>
    <s v="Midwest"/>
    <x v="86"/>
    <n v="62"/>
    <d v="2014-04-10T00:00:00"/>
    <d v="2014-04-16T00:00:00"/>
    <x v="1"/>
    <n v="3084.61"/>
    <n v="2291.3010000000004"/>
  </r>
  <r>
    <s v="Midwest"/>
    <x v="86"/>
    <n v="63"/>
    <d v="2014-04-17T00:00:00"/>
    <d v="2014-04-23T00:00:00"/>
    <x v="1"/>
    <n v="2212.12"/>
    <n v="2291.3010000000004"/>
  </r>
  <r>
    <s v="Midwest"/>
    <x v="86"/>
    <n v="64"/>
    <d v="2014-04-24T00:00:00"/>
    <d v="2014-04-30T00:00:00"/>
    <x v="1"/>
    <n v="2852.5"/>
    <n v="2291.3010000000004"/>
  </r>
  <r>
    <s v="Midwest"/>
    <x v="86"/>
    <n v="65"/>
    <d v="2014-05-01T00:00:00"/>
    <d v="2014-05-07T00:00:00"/>
    <x v="1"/>
    <n v="1357.08"/>
    <n v="2291.3010000000004"/>
  </r>
  <r>
    <s v="Midwest"/>
    <x v="86"/>
    <n v="66"/>
    <d v="2014-05-08T00:00:00"/>
    <d v="2014-05-14T00:00:00"/>
    <x v="1"/>
    <n v="4351.22"/>
    <n v="2291.3010000000004"/>
  </r>
  <r>
    <s v="Midwest"/>
    <x v="86"/>
    <n v="67"/>
    <d v="2014-05-15T00:00:00"/>
    <d v="2014-05-21T00:00:00"/>
    <x v="1"/>
    <n v="3429.81"/>
    <n v="2291.3010000000004"/>
  </r>
  <r>
    <s v="Midwest"/>
    <x v="86"/>
    <n v="68"/>
    <d v="2014-05-22T00:00:00"/>
    <d v="2014-05-28T00:00:00"/>
    <x v="1"/>
    <n v="2667.39"/>
    <n v="2291.3010000000004"/>
  </r>
  <r>
    <s v="Midwest"/>
    <x v="87"/>
    <n v="49"/>
    <d v="2014-01-09T00:00:00"/>
    <d v="2014-01-15T00:00:00"/>
    <x v="0"/>
    <n v="3887.59"/>
    <n v="2774.9669999999996"/>
  </r>
  <r>
    <s v="Midwest"/>
    <x v="87"/>
    <n v="50"/>
    <d v="2014-01-16T00:00:00"/>
    <d v="2014-01-22T00:00:00"/>
    <x v="0"/>
    <n v="1424.06"/>
    <n v="2774.9669999999996"/>
  </r>
  <r>
    <s v="Midwest"/>
    <x v="87"/>
    <n v="51"/>
    <d v="2014-01-23T00:00:00"/>
    <d v="2014-01-29T00:00:00"/>
    <x v="0"/>
    <n v="2501.09"/>
    <n v="2774.9669999999996"/>
  </r>
  <r>
    <s v="Midwest"/>
    <x v="87"/>
    <n v="52"/>
    <d v="2014-01-30T00:00:00"/>
    <d v="2014-02-05T00:00:00"/>
    <x v="0"/>
    <n v="904.26"/>
    <n v="2774.9669999999996"/>
  </r>
  <r>
    <s v="Midwest"/>
    <x v="87"/>
    <n v="53"/>
    <d v="2014-02-06T00:00:00"/>
    <d v="2014-02-12T00:00:00"/>
    <x v="0"/>
    <n v="4156.58"/>
    <n v="2774.9669999999996"/>
  </r>
  <r>
    <s v="Midwest"/>
    <x v="87"/>
    <n v="54"/>
    <d v="2014-02-13T00:00:00"/>
    <d v="2014-02-19T00:00:00"/>
    <x v="0"/>
    <n v="1852.32"/>
    <n v="2774.9669999999996"/>
  </r>
  <r>
    <s v="Midwest"/>
    <x v="87"/>
    <n v="55"/>
    <d v="2014-02-20T00:00:00"/>
    <d v="2014-02-26T00:00:00"/>
    <x v="0"/>
    <n v="2447.7600000000002"/>
    <n v="2774.9669999999996"/>
  </r>
  <r>
    <s v="Midwest"/>
    <x v="87"/>
    <n v="56"/>
    <d v="2014-02-27T00:00:00"/>
    <d v="2014-03-05T00:00:00"/>
    <x v="0"/>
    <n v="2671.17"/>
    <n v="2774.9669999999996"/>
  </r>
  <r>
    <s v="Midwest"/>
    <x v="87"/>
    <n v="57"/>
    <d v="2014-03-06T00:00:00"/>
    <d v="2014-03-12T00:00:00"/>
    <x v="0"/>
    <n v="3033.61"/>
    <n v="2774.9669999999996"/>
  </r>
  <r>
    <s v="Midwest"/>
    <x v="87"/>
    <n v="58"/>
    <d v="2014-03-13T00:00:00"/>
    <d v="2014-03-19T00:00:00"/>
    <x v="0"/>
    <n v="4871.2299999999996"/>
    <n v="2774.9669999999996"/>
  </r>
  <r>
    <s v="Midwest"/>
    <x v="87"/>
    <n v="59"/>
    <d v="2014-03-20T00:00:00"/>
    <d v="2014-03-26T00:00:00"/>
    <x v="1"/>
    <n v="2300.2600000000002"/>
    <n v="2774.9669999999996"/>
  </r>
  <r>
    <s v="Midwest"/>
    <x v="87"/>
    <n v="60"/>
    <d v="2014-03-27T00:00:00"/>
    <d v="2014-04-02T00:00:00"/>
    <x v="1"/>
    <n v="1681.87"/>
    <n v="2774.9669999999996"/>
  </r>
  <r>
    <s v="Midwest"/>
    <x v="87"/>
    <n v="61"/>
    <d v="2014-04-03T00:00:00"/>
    <d v="2014-04-09T00:00:00"/>
    <x v="1"/>
    <n v="2608.04"/>
    <n v="2774.9669999999996"/>
  </r>
  <r>
    <s v="Midwest"/>
    <x v="87"/>
    <n v="62"/>
    <d v="2014-04-10T00:00:00"/>
    <d v="2014-04-16T00:00:00"/>
    <x v="1"/>
    <n v="1759.17"/>
    <n v="2774.9669999999996"/>
  </r>
  <r>
    <s v="Midwest"/>
    <x v="87"/>
    <n v="63"/>
    <d v="2014-04-17T00:00:00"/>
    <d v="2014-04-23T00:00:00"/>
    <x v="1"/>
    <n v="4147.5"/>
    <n v="2774.9669999999996"/>
  </r>
  <r>
    <s v="Midwest"/>
    <x v="87"/>
    <n v="64"/>
    <d v="2014-04-24T00:00:00"/>
    <d v="2014-04-30T00:00:00"/>
    <x v="1"/>
    <n v="1000.86"/>
    <n v="2774.9669999999996"/>
  </r>
  <r>
    <s v="Midwest"/>
    <x v="87"/>
    <n v="65"/>
    <d v="2014-05-01T00:00:00"/>
    <d v="2014-05-07T00:00:00"/>
    <x v="1"/>
    <n v="1969.27"/>
    <n v="2774.9669999999996"/>
  </r>
  <r>
    <s v="Midwest"/>
    <x v="87"/>
    <n v="66"/>
    <d v="2014-05-08T00:00:00"/>
    <d v="2014-05-14T00:00:00"/>
    <x v="1"/>
    <n v="1632.59"/>
    <n v="2774.9669999999996"/>
  </r>
  <r>
    <s v="Midwest"/>
    <x v="87"/>
    <n v="67"/>
    <d v="2014-05-15T00:00:00"/>
    <d v="2014-05-21T00:00:00"/>
    <x v="1"/>
    <n v="1181.51"/>
    <n v="2774.9669999999996"/>
  </r>
  <r>
    <s v="Midwest"/>
    <x v="87"/>
    <n v="68"/>
    <d v="2014-05-22T00:00:00"/>
    <d v="2014-05-28T00:00:00"/>
    <x v="1"/>
    <n v="2286.21"/>
    <n v="2774.9669999999996"/>
  </r>
  <r>
    <s v="Midwest"/>
    <x v="88"/>
    <n v="49"/>
    <d v="2014-01-09T00:00:00"/>
    <d v="2014-01-15T00:00:00"/>
    <x v="0"/>
    <n v="1034.3399999999999"/>
    <n v="1803.3259999999998"/>
  </r>
  <r>
    <s v="Midwest"/>
    <x v="88"/>
    <n v="50"/>
    <d v="2014-01-16T00:00:00"/>
    <d v="2014-01-22T00:00:00"/>
    <x v="0"/>
    <n v="1936.46"/>
    <n v="1803.3259999999998"/>
  </r>
  <r>
    <s v="Midwest"/>
    <x v="88"/>
    <n v="51"/>
    <d v="2014-01-23T00:00:00"/>
    <d v="2014-01-29T00:00:00"/>
    <x v="0"/>
    <n v="1159.02"/>
    <n v="1803.3259999999998"/>
  </r>
  <r>
    <s v="Midwest"/>
    <x v="88"/>
    <n v="52"/>
    <d v="2014-01-30T00:00:00"/>
    <d v="2014-02-05T00:00:00"/>
    <x v="0"/>
    <n v="2812.95"/>
    <n v="1803.3259999999998"/>
  </r>
  <r>
    <s v="Midwest"/>
    <x v="88"/>
    <n v="53"/>
    <d v="2014-02-06T00:00:00"/>
    <d v="2014-02-12T00:00:00"/>
    <x v="0"/>
    <n v="2073.1"/>
    <n v="1803.3259999999998"/>
  </r>
  <r>
    <s v="Midwest"/>
    <x v="88"/>
    <n v="54"/>
    <d v="2014-02-13T00:00:00"/>
    <d v="2014-02-19T00:00:00"/>
    <x v="0"/>
    <n v="2450.56"/>
    <n v="1803.3259999999998"/>
  </r>
  <r>
    <s v="Midwest"/>
    <x v="88"/>
    <n v="55"/>
    <d v="2014-02-20T00:00:00"/>
    <d v="2014-02-26T00:00:00"/>
    <x v="0"/>
    <n v="532.71"/>
    <n v="1803.3259999999998"/>
  </r>
  <r>
    <s v="Midwest"/>
    <x v="88"/>
    <n v="56"/>
    <d v="2014-02-27T00:00:00"/>
    <d v="2014-03-05T00:00:00"/>
    <x v="0"/>
    <n v="1893.07"/>
    <n v="1803.3259999999998"/>
  </r>
  <r>
    <s v="Midwest"/>
    <x v="88"/>
    <n v="57"/>
    <d v="2014-03-06T00:00:00"/>
    <d v="2014-03-12T00:00:00"/>
    <x v="0"/>
    <n v="1085.6500000000001"/>
    <n v="1803.3259999999998"/>
  </r>
  <r>
    <s v="Midwest"/>
    <x v="88"/>
    <n v="58"/>
    <d v="2014-03-13T00:00:00"/>
    <d v="2014-03-19T00:00:00"/>
    <x v="0"/>
    <n v="3055.4"/>
    <n v="1803.3259999999998"/>
  </r>
  <r>
    <s v="Midwest"/>
    <x v="88"/>
    <n v="59"/>
    <d v="2014-03-20T00:00:00"/>
    <d v="2014-03-26T00:00:00"/>
    <x v="1"/>
    <n v="1372.99"/>
    <n v="1803.3259999999998"/>
  </r>
  <r>
    <s v="Midwest"/>
    <x v="88"/>
    <n v="60"/>
    <d v="2014-03-27T00:00:00"/>
    <d v="2014-04-02T00:00:00"/>
    <x v="1"/>
    <n v="1108.06"/>
    <n v="1803.3259999999998"/>
  </r>
  <r>
    <s v="Midwest"/>
    <x v="88"/>
    <n v="61"/>
    <d v="2014-04-03T00:00:00"/>
    <d v="2014-04-09T00:00:00"/>
    <x v="1"/>
    <n v="984.71"/>
    <n v="1803.3259999999998"/>
  </r>
  <r>
    <s v="Midwest"/>
    <x v="88"/>
    <n v="62"/>
    <d v="2014-04-10T00:00:00"/>
    <d v="2014-04-16T00:00:00"/>
    <x v="1"/>
    <n v="5203.22"/>
    <n v="1803.3259999999998"/>
  </r>
  <r>
    <s v="Midwest"/>
    <x v="88"/>
    <n v="63"/>
    <d v="2014-04-17T00:00:00"/>
    <d v="2014-04-23T00:00:00"/>
    <x v="1"/>
    <n v="1245.77"/>
    <n v="1803.3259999999998"/>
  </r>
  <r>
    <s v="Midwest"/>
    <x v="88"/>
    <n v="64"/>
    <d v="2014-04-24T00:00:00"/>
    <d v="2014-04-30T00:00:00"/>
    <x v="1"/>
    <n v="1225.3599999999999"/>
    <n v="1803.3259999999998"/>
  </r>
  <r>
    <s v="Midwest"/>
    <x v="88"/>
    <n v="65"/>
    <d v="2014-05-01T00:00:00"/>
    <d v="2014-05-07T00:00:00"/>
    <x v="1"/>
    <n v="1644.16"/>
    <n v="1803.3259999999998"/>
  </r>
  <r>
    <s v="Midwest"/>
    <x v="88"/>
    <n v="66"/>
    <d v="2014-05-08T00:00:00"/>
    <d v="2014-05-14T00:00:00"/>
    <x v="1"/>
    <n v="1459.73"/>
    <n v="1803.3259999999998"/>
  </r>
  <r>
    <s v="Midwest"/>
    <x v="88"/>
    <n v="67"/>
    <d v="2014-05-15T00:00:00"/>
    <d v="2014-05-21T00:00:00"/>
    <x v="1"/>
    <n v="1288.8"/>
    <n v="1803.3259999999998"/>
  </r>
  <r>
    <s v="Midwest"/>
    <x v="88"/>
    <n v="68"/>
    <d v="2014-05-22T00:00:00"/>
    <d v="2014-05-28T00:00:00"/>
    <x v="1"/>
    <n v="2606.5100000000002"/>
    <n v="1803.3259999999998"/>
  </r>
</pivotCacheRecords>
</file>

<file path=xl/pivotCache/pivotCacheRecords2.xml><?xml version="1.0" encoding="utf-8"?>
<pivotCacheRecords xmlns="http://schemas.openxmlformats.org/spreadsheetml/2006/main" xmlns:r="http://schemas.openxmlformats.org/officeDocument/2006/relationships" count="1770">
  <r>
    <s v="Midwest"/>
    <x v="0"/>
    <n v="49"/>
    <d v="2014-01-09T00:00:00"/>
    <d v="2014-01-15T00:00:00"/>
    <x v="0"/>
    <n v="1682.54"/>
    <n v="1796.7959999999998"/>
    <n v="-6.3588743519019331E-2"/>
  </r>
  <r>
    <s v="Midwest"/>
    <x v="0"/>
    <n v="50"/>
    <d v="2014-01-16T00:00:00"/>
    <d v="2014-01-22T00:00:00"/>
    <x v="0"/>
    <n v="2387.1"/>
    <n v="1796.7959999999998"/>
    <n v="0.32853145265238798"/>
  </r>
  <r>
    <s v="Midwest"/>
    <x v="0"/>
    <n v="51"/>
    <d v="2014-01-23T00:00:00"/>
    <d v="2014-01-29T00:00:00"/>
    <x v="0"/>
    <n v="1847.11"/>
    <n v="1796.7959999999998"/>
    <n v="2.8002065899523421E-2"/>
  </r>
  <r>
    <s v="Midwest"/>
    <x v="0"/>
    <n v="52"/>
    <d v="2014-01-30T00:00:00"/>
    <d v="2014-02-05T00:00:00"/>
    <x v="0"/>
    <n v="1192.8699999999999"/>
    <n v="1796.7959999999998"/>
    <n v="-0.33611272509511375"/>
  </r>
  <r>
    <s v="Midwest"/>
    <x v="0"/>
    <n v="53"/>
    <d v="2014-02-06T00:00:00"/>
    <d v="2014-02-12T00:00:00"/>
    <x v="0"/>
    <n v="2996.67"/>
    <n v="1796.7959999999998"/>
    <n v="0.6677853245443558"/>
  </r>
  <r>
    <s v="Midwest"/>
    <x v="0"/>
    <n v="54"/>
    <d v="2014-02-13T00:00:00"/>
    <d v="2014-02-19T00:00:00"/>
    <x v="0"/>
    <n v="1800.5"/>
    <n v="1796.7959999999998"/>
    <n v="2.0614471537114833E-3"/>
  </r>
  <r>
    <s v="Midwest"/>
    <x v="0"/>
    <n v="55"/>
    <d v="2014-02-20T00:00:00"/>
    <d v="2014-02-26T00:00:00"/>
    <x v="0"/>
    <n v="1087.6199999999999"/>
    <n v="1796.7959999999998"/>
    <n v="-0.39468921346663727"/>
  </r>
  <r>
    <s v="Midwest"/>
    <x v="0"/>
    <n v="56"/>
    <d v="2014-02-27T00:00:00"/>
    <d v="2014-03-05T00:00:00"/>
    <x v="0"/>
    <n v="1655.8"/>
    <n v="1796.7959999999998"/>
    <n v="-7.8470789115737058E-2"/>
  </r>
  <r>
    <s v="Midwest"/>
    <x v="0"/>
    <n v="57"/>
    <d v="2014-03-06T00:00:00"/>
    <d v="2014-03-12T00:00:00"/>
    <x v="0"/>
    <n v="2315.13"/>
    <n v="1796.7959999999998"/>
    <n v="0.28847682207662995"/>
  </r>
  <r>
    <s v="Midwest"/>
    <x v="0"/>
    <n v="58"/>
    <d v="2014-03-13T00:00:00"/>
    <d v="2014-03-19T00:00:00"/>
    <x v="0"/>
    <n v="1002.62"/>
    <n v="1796.7959999999998"/>
    <n v="-0.44199564113010043"/>
  </r>
  <r>
    <s v="Midwest"/>
    <x v="0"/>
    <n v="59"/>
    <d v="2014-03-20T00:00:00"/>
    <d v="2014-03-26T00:00:00"/>
    <x v="1"/>
    <n v="1498.3"/>
    <n v="1796.7959999999998"/>
    <n v="-0.16612681684509531"/>
  </r>
  <r>
    <s v="Midwest"/>
    <x v="0"/>
    <n v="60"/>
    <d v="2014-03-27T00:00:00"/>
    <d v="2014-04-02T00:00:00"/>
    <x v="1"/>
    <n v="2280.7399999999998"/>
    <n v="1796.7959999999998"/>
    <n v="0.26933719799020034"/>
  </r>
  <r>
    <s v="Midwest"/>
    <x v="0"/>
    <n v="61"/>
    <d v="2014-04-03T00:00:00"/>
    <d v="2014-04-09T00:00:00"/>
    <x v="1"/>
    <n v="1639.99"/>
    <n v="1796.7959999999998"/>
    <n v="-8.7269784661141186E-2"/>
  </r>
  <r>
    <s v="Midwest"/>
    <x v="0"/>
    <n v="62"/>
    <d v="2014-04-10T00:00:00"/>
    <d v="2014-04-16T00:00:00"/>
    <x v="1"/>
    <n v="2490.09"/>
    <n v="1796.7959999999998"/>
    <n v="0.38585014659427136"/>
  </r>
  <r>
    <s v="Midwest"/>
    <x v="0"/>
    <n v="63"/>
    <d v="2014-04-17T00:00:00"/>
    <d v="2014-04-23T00:00:00"/>
    <x v="1"/>
    <n v="1357.89"/>
    <n v="1796.7959999999998"/>
    <n v="-0.24427146988305837"/>
  </r>
  <r>
    <s v="Midwest"/>
    <x v="0"/>
    <n v="64"/>
    <d v="2014-04-24T00:00:00"/>
    <d v="2014-04-30T00:00:00"/>
    <x v="1"/>
    <n v="3552.47"/>
    <n v="1796.7959999999998"/>
    <n v="0.97711370684262444"/>
  </r>
  <r>
    <s v="Midwest"/>
    <x v="0"/>
    <n v="65"/>
    <d v="2014-05-01T00:00:00"/>
    <d v="2014-05-07T00:00:00"/>
    <x v="1"/>
    <n v="2544.4499999999998"/>
    <n v="1796.7959999999998"/>
    <n v="0.41610399845057539"/>
  </r>
  <r>
    <s v="Midwest"/>
    <x v="0"/>
    <n v="66"/>
    <d v="2014-05-08T00:00:00"/>
    <d v="2014-05-14T00:00:00"/>
    <x v="1"/>
    <n v="1159.21"/>
    <n v="1796.7959999999998"/>
    <n v="-0.35484607044984506"/>
  </r>
  <r>
    <s v="Midwest"/>
    <x v="0"/>
    <n v="67"/>
    <d v="2014-05-15T00:00:00"/>
    <d v="2014-05-21T00:00:00"/>
    <x v="1"/>
    <n v="1241.1199999999999"/>
    <n v="1796.7959999999998"/>
    <n v="-0.30925937056850084"/>
  </r>
  <r>
    <s v="Midwest"/>
    <x v="0"/>
    <n v="68"/>
    <d v="2014-05-22T00:00:00"/>
    <d v="2014-05-28T00:00:00"/>
    <x v="1"/>
    <n v="1978.85"/>
    <n v="1796.7959999999998"/>
    <n v="0.10132146331581332"/>
  </r>
  <r>
    <s v="Midwest"/>
    <x v="1"/>
    <n v="49"/>
    <d v="2014-01-09T00:00:00"/>
    <d v="2014-01-15T00:00:00"/>
    <x v="0"/>
    <n v="1503.72"/>
    <n v="1890.9049999999995"/>
    <n v="-0.20476174107107423"/>
  </r>
  <r>
    <s v="Midwest"/>
    <x v="1"/>
    <n v="50"/>
    <d v="2014-01-16T00:00:00"/>
    <d v="2014-01-22T00:00:00"/>
    <x v="0"/>
    <n v="2783.71"/>
    <n v="1890.9049999999995"/>
    <n v="0.47215751187923283"/>
  </r>
  <r>
    <s v="Midwest"/>
    <x v="1"/>
    <n v="51"/>
    <d v="2014-01-23T00:00:00"/>
    <d v="2014-01-29T00:00:00"/>
    <x v="0"/>
    <n v="1189.4100000000001"/>
    <n v="1890.9049999999995"/>
    <n v="-0.3709837353013502"/>
  </r>
  <r>
    <s v="Midwest"/>
    <x v="1"/>
    <n v="52"/>
    <d v="2014-01-30T00:00:00"/>
    <d v="2014-02-05T00:00:00"/>
    <x v="0"/>
    <n v="868.03"/>
    <n v="1890.9049999999995"/>
    <n v="-0.54094467992839401"/>
  </r>
  <r>
    <s v="Midwest"/>
    <x v="1"/>
    <n v="53"/>
    <d v="2014-02-06T00:00:00"/>
    <d v="2014-02-12T00:00:00"/>
    <x v="0"/>
    <n v="2677.34"/>
    <n v="1890.9049999999995"/>
    <n v="0.41590402479236177"/>
  </r>
  <r>
    <s v="Midwest"/>
    <x v="1"/>
    <n v="54"/>
    <d v="2014-02-13T00:00:00"/>
    <d v="2014-02-19T00:00:00"/>
    <x v="0"/>
    <n v="3328.26"/>
    <n v="1890.9049999999995"/>
    <n v="0.76014130799802271"/>
  </r>
  <r>
    <s v="Midwest"/>
    <x v="1"/>
    <n v="55"/>
    <d v="2014-02-20T00:00:00"/>
    <d v="2014-02-26T00:00:00"/>
    <x v="0"/>
    <n v="2701.64"/>
    <n v="1890.9049999999995"/>
    <n v="0.42875501413344436"/>
  </r>
  <r>
    <s v="Midwest"/>
    <x v="1"/>
    <n v="56"/>
    <d v="2014-02-27T00:00:00"/>
    <d v="2014-03-05T00:00:00"/>
    <x v="0"/>
    <n v="937.48"/>
    <n v="1890.9049999999995"/>
    <n v="-0.50421623508320079"/>
  </r>
  <r>
    <s v="Midwest"/>
    <x v="1"/>
    <n v="57"/>
    <d v="2014-03-06T00:00:00"/>
    <d v="2014-03-12T00:00:00"/>
    <x v="0"/>
    <n v="2083.54"/>
    <n v="1890.9049999999995"/>
    <n v="0.10187449924771498"/>
  </r>
  <r>
    <s v="Midwest"/>
    <x v="1"/>
    <n v="58"/>
    <d v="2014-03-13T00:00:00"/>
    <d v="2014-03-19T00:00:00"/>
    <x v="0"/>
    <n v="835.92"/>
    <n v="1890.9049999999995"/>
    <n v="-0.55792596666675476"/>
  </r>
  <r>
    <s v="Midwest"/>
    <x v="1"/>
    <n v="59"/>
    <d v="2014-03-20T00:00:00"/>
    <d v="2014-03-26T00:00:00"/>
    <x v="1"/>
    <n v="1448.83"/>
    <n v="1890.9049999999995"/>
    <n v="-0.23379016925757756"/>
  </r>
  <r>
    <s v="Midwest"/>
    <x v="1"/>
    <n v="60"/>
    <d v="2014-03-27T00:00:00"/>
    <d v="2014-04-02T00:00:00"/>
    <x v="1"/>
    <n v="621.28"/>
    <n v="1890.9049999999995"/>
    <n v="-0.67143775070667211"/>
  </r>
  <r>
    <s v="Midwest"/>
    <x v="1"/>
    <n v="61"/>
    <d v="2014-04-03T00:00:00"/>
    <d v="2014-04-09T00:00:00"/>
    <x v="1"/>
    <n v="664.6"/>
    <n v="1890.9049999999995"/>
    <n v="-0.64852808575787768"/>
  </r>
  <r>
    <s v="Midwest"/>
    <x v="1"/>
    <n v="62"/>
    <d v="2014-04-10T00:00:00"/>
    <d v="2014-04-16T00:00:00"/>
    <x v="1"/>
    <n v="883.57"/>
    <n v="1890.9049999999995"/>
    <n v="-0.53272639291767687"/>
  </r>
  <r>
    <s v="Midwest"/>
    <x v="1"/>
    <n v="63"/>
    <d v="2014-04-17T00:00:00"/>
    <d v="2014-04-23T00:00:00"/>
    <x v="1"/>
    <n v="1069.6500000000001"/>
    <n v="1890.9049999999995"/>
    <n v="-0.43431848770826648"/>
  </r>
  <r>
    <s v="Midwest"/>
    <x v="1"/>
    <n v="64"/>
    <d v="2014-04-24T00:00:00"/>
    <d v="2014-04-30T00:00:00"/>
    <x v="1"/>
    <n v="1095.5899999999999"/>
    <n v="1890.9049999999995"/>
    <n v="-0.42060018879848526"/>
  </r>
  <r>
    <s v="Midwest"/>
    <x v="1"/>
    <n v="65"/>
    <d v="2014-05-01T00:00:00"/>
    <d v="2014-05-07T00:00:00"/>
    <x v="1"/>
    <n v="657.01"/>
    <n v="1890.9049999999995"/>
    <n v="-0.65254203674959865"/>
  </r>
  <r>
    <s v="Midwest"/>
    <x v="1"/>
    <n v="66"/>
    <d v="2014-05-08T00:00:00"/>
    <d v="2014-05-14T00:00:00"/>
    <x v="1"/>
    <n v="673.27"/>
    <n v="1890.9049999999995"/>
    <n v="-0.64394297968433101"/>
  </r>
  <r>
    <s v="Midwest"/>
    <x v="1"/>
    <n v="67"/>
    <d v="2014-05-15T00:00:00"/>
    <d v="2014-05-21T00:00:00"/>
    <x v="1"/>
    <n v="836.57"/>
    <n v="1890.9049999999995"/>
    <n v="-0.55758221592306323"/>
  </r>
  <r>
    <s v="Midwest"/>
    <x v="1"/>
    <n v="68"/>
    <d v="2014-05-22T00:00:00"/>
    <d v="2014-05-28T00:00:00"/>
    <x v="1"/>
    <n v="696.03"/>
    <n v="1890.9049999999995"/>
    <n v="-0.63190641518214818"/>
  </r>
  <r>
    <s v="Midwest"/>
    <x v="2"/>
    <n v="49"/>
    <d v="2014-01-09T00:00:00"/>
    <d v="2014-01-15T00:00:00"/>
    <x v="0"/>
    <n v="1417.43"/>
    <n v="1401.4469999999999"/>
    <n v="1.1404641060275684E-2"/>
  </r>
  <r>
    <s v="Midwest"/>
    <x v="2"/>
    <n v="50"/>
    <d v="2014-01-16T00:00:00"/>
    <d v="2014-01-22T00:00:00"/>
    <x v="0"/>
    <n v="1517.39"/>
    <n v="1401.4469999999999"/>
    <n v="8.2730920255992713E-2"/>
  </r>
  <r>
    <s v="Midwest"/>
    <x v="2"/>
    <n v="51"/>
    <d v="2014-01-23T00:00:00"/>
    <d v="2014-01-29T00:00:00"/>
    <x v="0"/>
    <n v="951.95"/>
    <n v="1401.4469999999999"/>
    <n v="-0.32073778030849537"/>
  </r>
  <r>
    <s v="Midwest"/>
    <x v="2"/>
    <n v="52"/>
    <d v="2014-01-30T00:00:00"/>
    <d v="2014-02-05T00:00:00"/>
    <x v="0"/>
    <n v="1632.08"/>
    <n v="1401.4469999999999"/>
    <n v="0.16456776460329933"/>
  </r>
  <r>
    <s v="Midwest"/>
    <x v="2"/>
    <n v="53"/>
    <d v="2014-02-06T00:00:00"/>
    <d v="2014-02-12T00:00:00"/>
    <x v="0"/>
    <n v="1135.9000000000001"/>
    <n v="1401.4469999999999"/>
    <n v="-0.18948058685059072"/>
  </r>
  <r>
    <s v="Midwest"/>
    <x v="2"/>
    <n v="54"/>
    <d v="2014-02-13T00:00:00"/>
    <d v="2014-02-19T00:00:00"/>
    <x v="0"/>
    <n v="1659.08"/>
    <n v="1401.4469999999999"/>
    <n v="0.18383356630682435"/>
  </r>
  <r>
    <s v="Midwest"/>
    <x v="2"/>
    <n v="55"/>
    <d v="2014-02-20T00:00:00"/>
    <d v="2014-02-26T00:00:00"/>
    <x v="0"/>
    <n v="2957.73"/>
    <n v="1401.4469999999999"/>
    <n v="1.1104829508358149"/>
  </r>
  <r>
    <s v="Midwest"/>
    <x v="2"/>
    <n v="56"/>
    <d v="2014-02-27T00:00:00"/>
    <d v="2014-03-05T00:00:00"/>
    <x v="0"/>
    <n v="802.25"/>
    <n v="1401.4469999999999"/>
    <n v="-0.42755594753137288"/>
  </r>
  <r>
    <s v="Midwest"/>
    <x v="2"/>
    <n v="57"/>
    <d v="2014-03-06T00:00:00"/>
    <d v="2014-03-12T00:00:00"/>
    <x v="0"/>
    <n v="1106.24"/>
    <n v="1401.4469999999999"/>
    <n v="-0.21064442679601861"/>
  </r>
  <r>
    <s v="Midwest"/>
    <x v="2"/>
    <n v="58"/>
    <d v="2014-03-13T00:00:00"/>
    <d v="2014-03-19T00:00:00"/>
    <x v="0"/>
    <n v="834.42"/>
    <n v="1401.4469999999999"/>
    <n v="-0.40460110157572848"/>
  </r>
  <r>
    <s v="Midwest"/>
    <x v="2"/>
    <n v="59"/>
    <d v="2014-03-20T00:00:00"/>
    <d v="2014-03-26T00:00:00"/>
    <x v="1"/>
    <n v="1454.1"/>
    <n v="1401.4469999999999"/>
    <n v="3.7570453966507489E-2"/>
  </r>
  <r>
    <s v="Midwest"/>
    <x v="2"/>
    <n v="60"/>
    <d v="2014-03-27T00:00:00"/>
    <d v="2014-04-02T00:00:00"/>
    <x v="1"/>
    <n v="574.12"/>
    <n v="1401.4469999999999"/>
    <n v="-0.59033770096193428"/>
  </r>
  <r>
    <s v="Midwest"/>
    <x v="2"/>
    <n v="61"/>
    <d v="2014-04-03T00:00:00"/>
    <d v="2014-04-09T00:00:00"/>
    <x v="1"/>
    <n v="3096.52"/>
    <n v="1401.4469999999999"/>
    <n v="1.2095163070740458"/>
  </r>
  <r>
    <s v="Midwest"/>
    <x v="2"/>
    <n v="62"/>
    <d v="2014-04-10T00:00:00"/>
    <d v="2014-04-16T00:00:00"/>
    <x v="1"/>
    <n v="1161.3"/>
    <n v="1401.4469999999999"/>
    <n v="-0.1713564622850525"/>
  </r>
  <r>
    <s v="Midwest"/>
    <x v="2"/>
    <n v="63"/>
    <d v="2014-04-17T00:00:00"/>
    <d v="2014-04-23T00:00:00"/>
    <x v="1"/>
    <n v="2727.44"/>
    <n v="1401.4469999999999"/>
    <n v="0.94615993326897152"/>
  </r>
  <r>
    <s v="Midwest"/>
    <x v="2"/>
    <n v="64"/>
    <d v="2014-04-24T00:00:00"/>
    <d v="2014-04-30T00:00:00"/>
    <x v="1"/>
    <n v="997.39"/>
    <n v="1401.4469999999999"/>
    <n v="-0.28831414958967405"/>
  </r>
  <r>
    <s v="Midwest"/>
    <x v="2"/>
    <n v="65"/>
    <d v="2014-05-01T00:00:00"/>
    <d v="2014-05-07T00:00:00"/>
    <x v="1"/>
    <n v="1834.91"/>
    <n v="1401.4469999999999"/>
    <n v="0.3092967482894467"/>
  </r>
  <r>
    <s v="Midwest"/>
    <x v="2"/>
    <n v="66"/>
    <d v="2014-05-08T00:00:00"/>
    <d v="2014-05-14T00:00:00"/>
    <x v="1"/>
    <n v="1562.11"/>
    <n v="1401.4469999999999"/>
    <n v="0.1146407962627199"/>
  </r>
  <r>
    <s v="Midwest"/>
    <x v="2"/>
    <n v="67"/>
    <d v="2014-05-15T00:00:00"/>
    <d v="2014-05-21T00:00:00"/>
    <x v="1"/>
    <n v="2431.94"/>
    <n v="1401.4469999999999"/>
    <n v="0.73530643684705899"/>
  </r>
  <r>
    <s v="Midwest"/>
    <x v="2"/>
    <n v="68"/>
    <d v="2014-05-22T00:00:00"/>
    <d v="2014-05-28T00:00:00"/>
    <x v="1"/>
    <n v="976.39"/>
    <n v="1401.4469999999999"/>
    <n v="-0.30329866202574907"/>
  </r>
  <r>
    <s v="Midwest"/>
    <x v="3"/>
    <n v="49"/>
    <d v="2014-01-09T00:00:00"/>
    <d v="2014-01-15T00:00:00"/>
    <x v="0"/>
    <n v="1266.54"/>
    <n v="1155.4855555555557"/>
    <n v="9.6110629778534476E-2"/>
  </r>
  <r>
    <s v="Midwest"/>
    <x v="3"/>
    <n v="51"/>
    <d v="2014-01-23T00:00:00"/>
    <d v="2014-01-29T00:00:00"/>
    <x v="0"/>
    <n v="454.64"/>
    <n v="1155.4855555555557"/>
    <n v="-0.60653770372628346"/>
  </r>
  <r>
    <s v="Midwest"/>
    <x v="3"/>
    <n v="52"/>
    <d v="2014-01-30T00:00:00"/>
    <d v="2014-02-05T00:00:00"/>
    <x v="0"/>
    <n v="1626.49"/>
    <n v="1155.4855555555557"/>
    <n v="0.40762469264965068"/>
  </r>
  <r>
    <s v="Midwest"/>
    <x v="3"/>
    <n v="53"/>
    <d v="2014-02-06T00:00:00"/>
    <d v="2014-02-12T00:00:00"/>
    <x v="0"/>
    <n v="1926.59"/>
    <n v="1155.4855555555557"/>
    <n v="0.66734234862304131"/>
  </r>
  <r>
    <s v="Midwest"/>
    <x v="3"/>
    <n v="54"/>
    <d v="2014-02-13T00:00:00"/>
    <d v="2014-02-19T00:00:00"/>
    <x v="0"/>
    <n v="544.15"/>
    <n v="1155.4855555555557"/>
    <n v="-0.52907243419553307"/>
  </r>
  <r>
    <s v="Midwest"/>
    <x v="3"/>
    <n v="55"/>
    <d v="2014-02-20T00:00:00"/>
    <d v="2014-02-26T00:00:00"/>
    <x v="0"/>
    <n v="1915.17"/>
    <n v="1155.4855555555557"/>
    <n v="0.65745905761598999"/>
  </r>
  <r>
    <s v="Midwest"/>
    <x v="3"/>
    <n v="56"/>
    <d v="2014-02-27T00:00:00"/>
    <d v="2014-03-05T00:00:00"/>
    <x v="0"/>
    <n v="959.12"/>
    <n v="1155.4855555555557"/>
    <n v="-0.16994202533422709"/>
  </r>
  <r>
    <s v="Midwest"/>
    <x v="3"/>
    <n v="57"/>
    <d v="2014-03-06T00:00:00"/>
    <d v="2014-03-12T00:00:00"/>
    <x v="0"/>
    <n v="763.42"/>
    <n v="1155.4855555555557"/>
    <n v="-0.33930805423790106"/>
  </r>
  <r>
    <s v="Midwest"/>
    <x v="3"/>
    <n v="58"/>
    <d v="2014-03-13T00:00:00"/>
    <d v="2014-03-19T00:00:00"/>
    <x v="0"/>
    <n v="943.25"/>
    <n v="1155.4855555555557"/>
    <n v="-0.1836765111732731"/>
  </r>
  <r>
    <s v="Midwest"/>
    <x v="3"/>
    <n v="59"/>
    <d v="2014-03-20T00:00:00"/>
    <d v="2014-03-26T00:00:00"/>
    <x v="1"/>
    <n v="1221.46"/>
    <n v="1155.4855555555557"/>
    <n v="5.7096727974867589E-2"/>
  </r>
  <r>
    <s v="Midwest"/>
    <x v="3"/>
    <n v="60"/>
    <d v="2014-03-27T00:00:00"/>
    <d v="2014-04-02T00:00:00"/>
    <x v="1"/>
    <n v="1700.89"/>
    <n v="1155.4855555555557"/>
    <n v="0.47201320849243739"/>
  </r>
  <r>
    <s v="Midwest"/>
    <x v="3"/>
    <n v="61"/>
    <d v="2014-04-03T00:00:00"/>
    <d v="2014-04-09T00:00:00"/>
    <x v="1"/>
    <n v="560.49"/>
    <n v="1155.4855555555557"/>
    <n v="-0.51493119294726508"/>
  </r>
  <r>
    <s v="Midwest"/>
    <x v="3"/>
    <n v="62"/>
    <d v="2014-04-10T00:00:00"/>
    <d v="2014-04-16T00:00:00"/>
    <x v="1"/>
    <n v="635.09"/>
    <n v="1155.4855555555557"/>
    <n v="-0.45036958969629898"/>
  </r>
  <r>
    <s v="Midwest"/>
    <x v="3"/>
    <n v="64"/>
    <d v="2014-04-24T00:00:00"/>
    <d v="2014-04-30T00:00:00"/>
    <x v="1"/>
    <n v="576.57000000000005"/>
    <n v="1155.4855555555557"/>
    <n v="-0.50101496532963052"/>
  </r>
  <r>
    <s v="Midwest"/>
    <x v="3"/>
    <n v="66"/>
    <d v="2014-05-08T00:00:00"/>
    <d v="2014-05-14T00:00:00"/>
    <x v="1"/>
    <n v="1120.25"/>
    <n v="1155.4855555555557"/>
    <n v="-3.0494154934385585E-2"/>
  </r>
  <r>
    <s v="Midwest"/>
    <x v="3"/>
    <n v="67"/>
    <d v="2014-05-15T00:00:00"/>
    <d v="2014-05-21T00:00:00"/>
    <x v="1"/>
    <n v="668.16"/>
    <n v="1155.4855555555557"/>
    <n v="-0.42174958675381308"/>
  </r>
  <r>
    <s v="Midwest"/>
    <x v="3"/>
    <n v="68"/>
    <d v="2014-05-22T00:00:00"/>
    <d v="2014-05-28T00:00:00"/>
    <x v="1"/>
    <n v="804.67"/>
    <n v="1155.4855555555557"/>
    <n v="-0.30360877630087219"/>
  </r>
  <r>
    <s v="Midwest"/>
    <x v="4"/>
    <n v="49"/>
    <d v="2014-01-09T00:00:00"/>
    <d v="2014-01-15T00:00:00"/>
    <x v="0"/>
    <n v="1000.1"/>
    <n v="2013.8359999999998"/>
    <n v="-0.50338557856747013"/>
  </r>
  <r>
    <s v="Midwest"/>
    <x v="4"/>
    <n v="50"/>
    <d v="2014-01-16T00:00:00"/>
    <d v="2014-01-22T00:00:00"/>
    <x v="0"/>
    <n v="2192.19"/>
    <n v="2013.8359999999998"/>
    <n v="8.8564312088968658E-2"/>
  </r>
  <r>
    <s v="Midwest"/>
    <x v="4"/>
    <n v="51"/>
    <d v="2014-01-23T00:00:00"/>
    <d v="2014-01-29T00:00:00"/>
    <x v="0"/>
    <n v="1134.17"/>
    <n v="2013.8359999999998"/>
    <n v="-0.43681114052981462"/>
  </r>
  <r>
    <s v="Midwest"/>
    <x v="4"/>
    <n v="52"/>
    <d v="2014-01-30T00:00:00"/>
    <d v="2014-02-05T00:00:00"/>
    <x v="0"/>
    <n v="1639.88"/>
    <n v="2013.8359999999998"/>
    <n v="-0.18569337324389856"/>
  </r>
  <r>
    <s v="Midwest"/>
    <x v="4"/>
    <n v="53"/>
    <d v="2014-02-06T00:00:00"/>
    <d v="2014-02-12T00:00:00"/>
    <x v="0"/>
    <n v="2432.6"/>
    <n v="2013.8359999999998"/>
    <n v="0.20794344723204877"/>
  </r>
  <r>
    <s v="Midwest"/>
    <x v="4"/>
    <n v="54"/>
    <d v="2014-02-13T00:00:00"/>
    <d v="2014-02-19T00:00:00"/>
    <x v="0"/>
    <n v="2275.63"/>
    <n v="2013.8359999999998"/>
    <n v="0.12999767607690019"/>
  </r>
  <r>
    <s v="Midwest"/>
    <x v="4"/>
    <n v="55"/>
    <d v="2014-02-20T00:00:00"/>
    <d v="2014-02-26T00:00:00"/>
    <x v="0"/>
    <n v="2361.5500000000002"/>
    <n v="2013.8359999999998"/>
    <n v="0.17266252068192267"/>
  </r>
  <r>
    <s v="Midwest"/>
    <x v="4"/>
    <n v="56"/>
    <d v="2014-02-27T00:00:00"/>
    <d v="2014-03-05T00:00:00"/>
    <x v="0"/>
    <n v="2375.42"/>
    <n v="2013.8359999999998"/>
    <n v="0.17954987397186281"/>
  </r>
  <r>
    <s v="Midwest"/>
    <x v="4"/>
    <n v="57"/>
    <d v="2014-03-06T00:00:00"/>
    <d v="2014-03-12T00:00:00"/>
    <x v="0"/>
    <n v="2434.86"/>
    <n v="2013.8359999999998"/>
    <n v="0.20906568360084951"/>
  </r>
  <r>
    <s v="Midwest"/>
    <x v="4"/>
    <n v="58"/>
    <d v="2014-03-13T00:00:00"/>
    <d v="2014-03-19T00:00:00"/>
    <x v="0"/>
    <n v="2291.96"/>
    <n v="2013.8359999999998"/>
    <n v="0.13810657868863219"/>
  </r>
  <r>
    <s v="Midwest"/>
    <x v="4"/>
    <n v="59"/>
    <d v="2014-03-20T00:00:00"/>
    <d v="2014-03-26T00:00:00"/>
    <x v="1"/>
    <n v="1813.92"/>
    <n v="2013.8359999999998"/>
    <n v="-9.9271241550950393E-2"/>
  </r>
  <r>
    <s v="Midwest"/>
    <x v="4"/>
    <n v="60"/>
    <d v="2014-03-27T00:00:00"/>
    <d v="2014-04-02T00:00:00"/>
    <x v="1"/>
    <n v="1375.11"/>
    <n v="2013.8359999999998"/>
    <n v="-0.31716882606130786"/>
  </r>
  <r>
    <s v="Midwest"/>
    <x v="4"/>
    <n v="61"/>
    <d v="2014-04-03T00:00:00"/>
    <d v="2014-04-09T00:00:00"/>
    <x v="1"/>
    <n v="1711.26"/>
    <n v="2013.8359999999998"/>
    <n v="-0.15024858032133689"/>
  </r>
  <r>
    <s v="Midwest"/>
    <x v="4"/>
    <n v="62"/>
    <d v="2014-04-10T00:00:00"/>
    <d v="2014-04-16T00:00:00"/>
    <x v="1"/>
    <n v="2992.53"/>
    <n v="2013.8359999999998"/>
    <n v="0.48598495607388115"/>
  </r>
  <r>
    <s v="Midwest"/>
    <x v="4"/>
    <n v="63"/>
    <d v="2014-04-17T00:00:00"/>
    <d v="2014-04-23T00:00:00"/>
    <x v="1"/>
    <n v="2593.09"/>
    <n v="2013.8359999999998"/>
    <n v="0.28763712635984284"/>
  </r>
  <r>
    <s v="Midwest"/>
    <x v="4"/>
    <n v="64"/>
    <d v="2014-04-24T00:00:00"/>
    <d v="2014-04-30T00:00:00"/>
    <x v="1"/>
    <n v="1148.02"/>
    <n v="2013.8359999999998"/>
    <n v="-0.42993371853517359"/>
  </r>
  <r>
    <s v="Midwest"/>
    <x v="4"/>
    <n v="65"/>
    <d v="2014-05-01T00:00:00"/>
    <d v="2014-05-07T00:00:00"/>
    <x v="1"/>
    <n v="248.45"/>
    <n v="2013.8359999999998"/>
    <n v="-0.87662848414667327"/>
  </r>
  <r>
    <s v="Midwest"/>
    <x v="4"/>
    <n v="66"/>
    <d v="2014-05-08T00:00:00"/>
    <d v="2014-05-14T00:00:00"/>
    <x v="1"/>
    <n v="1074.92"/>
    <n v="2013.8359999999998"/>
    <n v="-0.46623260285345969"/>
  </r>
  <r>
    <s v="Midwest"/>
    <x v="4"/>
    <n v="67"/>
    <d v="2014-05-15T00:00:00"/>
    <d v="2014-05-21T00:00:00"/>
    <x v="1"/>
    <n v="1333.11"/>
    <n v="2013.8359999999998"/>
    <n v="-0.33802454618946126"/>
  </r>
  <r>
    <s v="Midwest"/>
    <x v="4"/>
    <n v="68"/>
    <d v="2014-05-22T00:00:00"/>
    <d v="2014-05-28T00:00:00"/>
    <x v="1"/>
    <n v="2066.0700000000002"/>
    <n v="2013.8359999999998"/>
    <n v="2.5937563932713677E-2"/>
  </r>
  <r>
    <s v="Midwest"/>
    <x v="5"/>
    <n v="49"/>
    <d v="2014-01-09T00:00:00"/>
    <d v="2014-01-15T00:00:00"/>
    <x v="0"/>
    <n v="2604.96"/>
    <n v="1763.3740000000003"/>
    <n v="0.47725893656138724"/>
  </r>
  <r>
    <s v="Midwest"/>
    <x v="5"/>
    <n v="50"/>
    <d v="2014-01-16T00:00:00"/>
    <d v="2014-01-22T00:00:00"/>
    <x v="0"/>
    <n v="2426.3200000000002"/>
    <n v="1763.3740000000003"/>
    <n v="0.3759531443698273"/>
  </r>
  <r>
    <s v="Midwest"/>
    <x v="5"/>
    <n v="51"/>
    <d v="2014-01-23T00:00:00"/>
    <d v="2014-01-29T00:00:00"/>
    <x v="0"/>
    <n v="1934.83"/>
    <n v="1763.3740000000003"/>
    <n v="9.7231784068495766E-2"/>
  </r>
  <r>
    <s v="Midwest"/>
    <x v="5"/>
    <n v="52"/>
    <d v="2014-01-30T00:00:00"/>
    <d v="2014-02-05T00:00:00"/>
    <x v="0"/>
    <n v="1721.64"/>
    <n v="1763.3740000000003"/>
    <n v="-2.3667129037855918E-2"/>
  </r>
  <r>
    <s v="Midwest"/>
    <x v="5"/>
    <n v="53"/>
    <d v="2014-02-06T00:00:00"/>
    <d v="2014-02-12T00:00:00"/>
    <x v="0"/>
    <n v="3370.53"/>
    <n v="1763.3740000000003"/>
    <n v="0.91140960454220132"/>
  </r>
  <r>
    <s v="Midwest"/>
    <x v="5"/>
    <n v="54"/>
    <d v="2014-02-13T00:00:00"/>
    <d v="2014-02-19T00:00:00"/>
    <x v="0"/>
    <n v="1695.35"/>
    <n v="1763.3740000000003"/>
    <n v="-3.8576047962599162E-2"/>
  </r>
  <r>
    <s v="Midwest"/>
    <x v="5"/>
    <n v="55"/>
    <d v="2014-02-20T00:00:00"/>
    <d v="2014-02-26T00:00:00"/>
    <x v="0"/>
    <n v="1905.04"/>
    <n v="1763.3740000000003"/>
    <n v="8.0338033792037133E-2"/>
  </r>
  <r>
    <s v="Midwest"/>
    <x v="5"/>
    <n v="56"/>
    <d v="2014-02-27T00:00:00"/>
    <d v="2014-03-05T00:00:00"/>
    <x v="0"/>
    <n v="679.44"/>
    <n v="1763.3740000000003"/>
    <n v="-0.61469319611154527"/>
  </r>
  <r>
    <s v="Midwest"/>
    <x v="5"/>
    <n v="57"/>
    <d v="2014-03-06T00:00:00"/>
    <d v="2014-03-12T00:00:00"/>
    <x v="0"/>
    <n v="360.63"/>
    <n v="1763.3740000000003"/>
    <n v="-0.79548864846595213"/>
  </r>
  <r>
    <s v="Midwest"/>
    <x v="5"/>
    <n v="58"/>
    <d v="2014-03-13T00:00:00"/>
    <d v="2014-03-19T00:00:00"/>
    <x v="0"/>
    <n v="935"/>
    <n v="1763.3740000000003"/>
    <n v="-0.46976648175599739"/>
  </r>
  <r>
    <s v="Midwest"/>
    <x v="5"/>
    <n v="59"/>
    <d v="2014-03-20T00:00:00"/>
    <d v="2014-03-26T00:00:00"/>
    <x v="1"/>
    <n v="439.77"/>
    <n v="1763.3740000000003"/>
    <n v="-0.75060877613030474"/>
  </r>
  <r>
    <s v="Midwest"/>
    <x v="5"/>
    <n v="60"/>
    <d v="2014-03-27T00:00:00"/>
    <d v="2014-04-02T00:00:00"/>
    <x v="1"/>
    <n v="143.43"/>
    <n v="1763.3740000000003"/>
    <n v="-0.91866161120669809"/>
  </r>
  <r>
    <s v="Midwest"/>
    <x v="5"/>
    <n v="61"/>
    <d v="2014-04-03T00:00:00"/>
    <d v="2014-04-09T00:00:00"/>
    <x v="1"/>
    <n v="580.04"/>
    <n v="1763.3740000000003"/>
    <n v="-0.67106240650026605"/>
  </r>
  <r>
    <s v="Midwest"/>
    <x v="5"/>
    <n v="62"/>
    <d v="2014-04-10T00:00:00"/>
    <d v="2014-04-16T00:00:00"/>
    <x v="1"/>
    <n v="889.17"/>
    <n v="1763.3740000000003"/>
    <n v="-0.49575643057003232"/>
  </r>
  <r>
    <s v="Midwest"/>
    <x v="5"/>
    <n v="63"/>
    <d v="2014-04-17T00:00:00"/>
    <d v="2014-04-23T00:00:00"/>
    <x v="1"/>
    <n v="687.3"/>
    <n v="1763.3740000000003"/>
    <n v="-0.61023583199026421"/>
  </r>
  <r>
    <s v="Midwest"/>
    <x v="5"/>
    <n v="64"/>
    <d v="2014-04-24T00:00:00"/>
    <d v="2014-04-30T00:00:00"/>
    <x v="1"/>
    <n v="752.54"/>
    <n v="1763.3740000000003"/>
    <n v="-0.57323857559428693"/>
  </r>
  <r>
    <s v="Midwest"/>
    <x v="5"/>
    <n v="65"/>
    <d v="2014-05-01T00:00:00"/>
    <d v="2014-05-07T00:00:00"/>
    <x v="1"/>
    <n v="1112.51"/>
    <n v="1763.3740000000003"/>
    <n v="-0.36910150654370549"/>
  </r>
  <r>
    <s v="Midwest"/>
    <x v="5"/>
    <n v="66"/>
    <d v="2014-05-08T00:00:00"/>
    <d v="2014-05-14T00:00:00"/>
    <x v="1"/>
    <n v="142.33000000000001"/>
    <n v="1763.3740000000003"/>
    <n v="-0.91928541534580877"/>
  </r>
  <r>
    <s v="Midwest"/>
    <x v="5"/>
    <n v="67"/>
    <d v="2014-05-15T00:00:00"/>
    <d v="2014-05-21T00:00:00"/>
    <x v="1"/>
    <n v="1451"/>
    <n v="1763.3740000000003"/>
    <n v="-0.1771456310459382"/>
  </r>
  <r>
    <s v="Midwest"/>
    <x v="5"/>
    <n v="68"/>
    <d v="2014-05-22T00:00:00"/>
    <d v="2014-05-28T00:00:00"/>
    <x v="1"/>
    <n v="2549.27"/>
    <n v="1763.3740000000003"/>
    <n v="0.44567743428223372"/>
  </r>
  <r>
    <s v="Midwest"/>
    <x v="6"/>
    <n v="49"/>
    <d v="2014-01-09T00:00:00"/>
    <d v="2014-01-15T00:00:00"/>
    <x v="0"/>
    <n v="1983.59"/>
    <n v="2428.7810000000004"/>
    <n v="-0.18329812362662604"/>
  </r>
  <r>
    <s v="Midwest"/>
    <x v="6"/>
    <n v="50"/>
    <d v="2014-01-16T00:00:00"/>
    <d v="2014-01-22T00:00:00"/>
    <x v="0"/>
    <n v="3488.86"/>
    <n v="2428.7810000000004"/>
    <n v="0.43646545324588737"/>
  </r>
  <r>
    <s v="Midwest"/>
    <x v="6"/>
    <n v="51"/>
    <d v="2014-01-23T00:00:00"/>
    <d v="2014-01-29T00:00:00"/>
    <x v="0"/>
    <n v="2713.76"/>
    <n v="2428.7810000000004"/>
    <n v="0.11733416886907455"/>
  </r>
  <r>
    <s v="Midwest"/>
    <x v="6"/>
    <n v="52"/>
    <d v="2014-01-30T00:00:00"/>
    <d v="2014-02-05T00:00:00"/>
    <x v="0"/>
    <n v="1056.8599999999999"/>
    <n v="2428.7810000000004"/>
    <n v="-0.56485990297190247"/>
  </r>
  <r>
    <s v="Midwest"/>
    <x v="6"/>
    <n v="53"/>
    <d v="2014-02-06T00:00:00"/>
    <d v="2014-02-12T00:00:00"/>
    <x v="0"/>
    <n v="2145.2800000000002"/>
    <n v="2428.7810000000004"/>
    <n v="-0.1167256331468338"/>
  </r>
  <r>
    <s v="Midwest"/>
    <x v="6"/>
    <n v="54"/>
    <d v="2014-02-13T00:00:00"/>
    <d v="2014-02-19T00:00:00"/>
    <x v="0"/>
    <n v="3267.94"/>
    <n v="2428.7810000000004"/>
    <n v="0.34550624366709043"/>
  </r>
  <r>
    <s v="Midwest"/>
    <x v="6"/>
    <n v="55"/>
    <d v="2014-02-20T00:00:00"/>
    <d v="2014-02-26T00:00:00"/>
    <x v="0"/>
    <n v="2882.81"/>
    <n v="2428.7810000000004"/>
    <n v="0.18693698608478881"/>
  </r>
  <r>
    <s v="Midwest"/>
    <x v="6"/>
    <n v="56"/>
    <d v="2014-02-27T00:00:00"/>
    <d v="2014-03-05T00:00:00"/>
    <x v="0"/>
    <n v="1463.04"/>
    <n v="2428.7810000000004"/>
    <n v="-0.3976237462331928"/>
  </r>
  <r>
    <s v="Midwest"/>
    <x v="6"/>
    <n v="57"/>
    <d v="2014-03-06T00:00:00"/>
    <d v="2014-03-12T00:00:00"/>
    <x v="0"/>
    <n v="2211.9699999999998"/>
    <n v="2428.7810000000004"/>
    <n v="-8.9267414394299263E-2"/>
  </r>
  <r>
    <s v="Midwest"/>
    <x v="6"/>
    <n v="58"/>
    <d v="2014-03-13T00:00:00"/>
    <d v="2014-03-19T00:00:00"/>
    <x v="0"/>
    <n v="3073.7"/>
    <n v="2428.7810000000004"/>
    <n v="0.26553196850601157"/>
  </r>
  <r>
    <s v="Midwest"/>
    <x v="6"/>
    <n v="59"/>
    <d v="2014-03-20T00:00:00"/>
    <d v="2014-03-26T00:00:00"/>
    <x v="1"/>
    <n v="2553.12"/>
    <n v="2428.7810000000004"/>
    <n v="5.1193994024162519E-2"/>
  </r>
  <r>
    <s v="Midwest"/>
    <x v="6"/>
    <n v="60"/>
    <d v="2014-03-27T00:00:00"/>
    <d v="2014-04-02T00:00:00"/>
    <x v="1"/>
    <n v="3119.93"/>
    <n v="2428.7810000000004"/>
    <n v="0.28456620831602325"/>
  </r>
  <r>
    <s v="Midwest"/>
    <x v="6"/>
    <n v="61"/>
    <d v="2014-04-03T00:00:00"/>
    <d v="2014-04-09T00:00:00"/>
    <x v="1"/>
    <n v="1220.08"/>
    <n v="2428.7810000000004"/>
    <n v="-0.49765746685271345"/>
  </r>
  <r>
    <s v="Midwest"/>
    <x v="6"/>
    <n v="62"/>
    <d v="2014-04-10T00:00:00"/>
    <d v="2014-04-16T00:00:00"/>
    <x v="1"/>
    <n v="3342.96"/>
    <n v="2428.7810000000004"/>
    <n v="0.37639416645634144"/>
  </r>
  <r>
    <s v="Midwest"/>
    <x v="6"/>
    <n v="63"/>
    <d v="2014-04-17T00:00:00"/>
    <d v="2014-04-23T00:00:00"/>
    <x v="1"/>
    <n v="1627.31"/>
    <n v="2428.7810000000004"/>
    <n v="-0.32998899447912361"/>
  </r>
  <r>
    <s v="Midwest"/>
    <x v="6"/>
    <n v="64"/>
    <d v="2014-04-24T00:00:00"/>
    <d v="2014-04-30T00:00:00"/>
    <x v="1"/>
    <n v="1555.45"/>
    <n v="2428.7810000000004"/>
    <n v="-0.35957585307197321"/>
  </r>
  <r>
    <s v="Midwest"/>
    <x v="6"/>
    <n v="65"/>
    <d v="2014-05-01T00:00:00"/>
    <d v="2014-05-07T00:00:00"/>
    <x v="1"/>
    <n v="1772.32"/>
    <n v="2428.7810000000004"/>
    <n v="-0.27028414665628575"/>
  </r>
  <r>
    <s v="Midwest"/>
    <x v="6"/>
    <n v="66"/>
    <d v="2014-05-08T00:00:00"/>
    <d v="2014-05-14T00:00:00"/>
    <x v="1"/>
    <n v="1199.82"/>
    <n v="2428.7810000000004"/>
    <n v="-0.50599909996002124"/>
  </r>
  <r>
    <s v="Midwest"/>
    <x v="6"/>
    <n v="67"/>
    <d v="2014-05-15T00:00:00"/>
    <d v="2014-05-21T00:00:00"/>
    <x v="1"/>
    <n v="2491.31"/>
    <n v="2428.7810000000004"/>
    <n v="2.5745013650880638E-2"/>
  </r>
  <r>
    <s v="Midwest"/>
    <x v="6"/>
    <n v="68"/>
    <d v="2014-05-22T00:00:00"/>
    <d v="2014-05-28T00:00:00"/>
    <x v="1"/>
    <n v="1677.01"/>
    <n v="2428.7810000000004"/>
    <n v="-0.30952605442812681"/>
  </r>
  <r>
    <s v="Midwest"/>
    <x v="7"/>
    <n v="49"/>
    <d v="2014-01-09T00:00:00"/>
    <d v="2014-01-15T00:00:00"/>
    <x v="0"/>
    <n v="2100.81"/>
    <n v="2349.018"/>
    <n v="-0.10566457983719157"/>
  </r>
  <r>
    <s v="Midwest"/>
    <x v="7"/>
    <n v="50"/>
    <d v="2014-01-16T00:00:00"/>
    <d v="2014-01-22T00:00:00"/>
    <x v="0"/>
    <n v="2138.66"/>
    <n v="2349.018"/>
    <n v="-8.9551463632888365E-2"/>
  </r>
  <r>
    <s v="Midwest"/>
    <x v="7"/>
    <n v="51"/>
    <d v="2014-01-23T00:00:00"/>
    <d v="2014-01-29T00:00:00"/>
    <x v="0"/>
    <n v="1815.52"/>
    <n v="2349.018"/>
    <n v="-0.22711533074672055"/>
  </r>
  <r>
    <s v="Midwest"/>
    <x v="7"/>
    <n v="52"/>
    <d v="2014-01-30T00:00:00"/>
    <d v="2014-02-05T00:00:00"/>
    <x v="0"/>
    <n v="2885.51"/>
    <n v="2349.018"/>
    <n v="0.22838990590961847"/>
  </r>
  <r>
    <s v="Midwest"/>
    <x v="7"/>
    <n v="53"/>
    <d v="2014-02-06T00:00:00"/>
    <d v="2014-02-12T00:00:00"/>
    <x v="0"/>
    <n v="3689.17"/>
    <n v="2349.018"/>
    <n v="0.57051584960183366"/>
  </r>
  <r>
    <s v="Midwest"/>
    <x v="7"/>
    <n v="54"/>
    <d v="2014-02-13T00:00:00"/>
    <d v="2014-02-19T00:00:00"/>
    <x v="0"/>
    <n v="2204.06"/>
    <n v="2349.018"/>
    <n v="-6.1710042238927107E-2"/>
  </r>
  <r>
    <s v="Midwest"/>
    <x v="7"/>
    <n v="55"/>
    <d v="2014-02-20T00:00:00"/>
    <d v="2014-02-26T00:00:00"/>
    <x v="0"/>
    <n v="1213.3499999999999"/>
    <n v="2349.018"/>
    <n v="-0.48346500537671488"/>
  </r>
  <r>
    <s v="Midwest"/>
    <x v="7"/>
    <n v="56"/>
    <d v="2014-02-27T00:00:00"/>
    <d v="2014-03-05T00:00:00"/>
    <x v="0"/>
    <n v="1898.58"/>
    <n v="2349.018"/>
    <n v="-0.19175587415677534"/>
  </r>
  <r>
    <s v="Midwest"/>
    <x v="7"/>
    <n v="57"/>
    <d v="2014-03-06T00:00:00"/>
    <d v="2014-03-12T00:00:00"/>
    <x v="0"/>
    <n v="4027.92"/>
    <n v="2349.018"/>
    <n v="0.71472504680679327"/>
  </r>
  <r>
    <s v="Midwest"/>
    <x v="7"/>
    <n v="58"/>
    <d v="2014-03-13T00:00:00"/>
    <d v="2014-03-19T00:00:00"/>
    <x v="0"/>
    <n v="1516.6"/>
    <n v="2349.018"/>
    <n v="-0.35436850632902778"/>
  </r>
  <r>
    <s v="Midwest"/>
    <x v="7"/>
    <n v="59"/>
    <d v="2014-03-20T00:00:00"/>
    <d v="2014-03-26T00:00:00"/>
    <x v="1"/>
    <n v="3228.05"/>
    <n v="2349.018"/>
    <n v="0.37421254328404469"/>
  </r>
  <r>
    <s v="Midwest"/>
    <x v="7"/>
    <n v="60"/>
    <d v="2014-03-27T00:00:00"/>
    <d v="2014-04-02T00:00:00"/>
    <x v="1"/>
    <n v="1232.92"/>
    <n v="2349.018"/>
    <n v="-0.47513386444888883"/>
  </r>
  <r>
    <s v="Midwest"/>
    <x v="7"/>
    <n v="61"/>
    <d v="2014-04-03T00:00:00"/>
    <d v="2014-04-09T00:00:00"/>
    <x v="1"/>
    <n v="918.78"/>
    <n v="2349.018"/>
    <n v="-0.60886634329749711"/>
  </r>
  <r>
    <s v="Midwest"/>
    <x v="7"/>
    <n v="62"/>
    <d v="2014-04-10T00:00:00"/>
    <d v="2014-04-16T00:00:00"/>
    <x v="1"/>
    <n v="980.94"/>
    <n v="2349.018"/>
    <n v="-0.58240422167901651"/>
  </r>
  <r>
    <s v="Midwest"/>
    <x v="7"/>
    <n v="63"/>
    <d v="2014-04-17T00:00:00"/>
    <d v="2014-04-23T00:00:00"/>
    <x v="1"/>
    <n v="1304.73"/>
    <n v="2349.018"/>
    <n v="-0.44456364319047365"/>
  </r>
  <r>
    <s v="Midwest"/>
    <x v="7"/>
    <n v="65"/>
    <d v="2014-05-01T00:00:00"/>
    <d v="2014-05-07T00:00:00"/>
    <x v="1"/>
    <n v="2186.8000000000002"/>
    <n v="2349.018"/>
    <n v="-6.9057793512012189E-2"/>
  </r>
  <r>
    <s v="Midwest"/>
    <x v="7"/>
    <n v="66"/>
    <d v="2014-05-08T00:00:00"/>
    <d v="2014-05-14T00:00:00"/>
    <x v="1"/>
    <n v="3598.75"/>
    <n v="2349.018"/>
    <n v="0.53202316883054956"/>
  </r>
  <r>
    <s v="Midwest"/>
    <x v="7"/>
    <n v="67"/>
    <d v="2014-05-15T00:00:00"/>
    <d v="2014-05-21T00:00:00"/>
    <x v="1"/>
    <n v="4800.32"/>
    <n v="2349.018"/>
    <n v="1.0435433019244635"/>
  </r>
  <r>
    <s v="Midwest"/>
    <x v="7"/>
    <n v="68"/>
    <d v="2014-05-22T00:00:00"/>
    <d v="2014-05-28T00:00:00"/>
    <x v="1"/>
    <n v="2207.3000000000002"/>
    <n v="2349.018"/>
    <n v="-6.0330742463446364E-2"/>
  </r>
  <r>
    <s v="West"/>
    <x v="8"/>
    <n v="49"/>
    <d v="2014-01-09T00:00:00"/>
    <d v="2014-01-15T00:00:00"/>
    <x v="0"/>
    <n v="3960.32"/>
    <n v="2768.5739999999996"/>
    <n v="0.43045481175507705"/>
  </r>
  <r>
    <s v="West"/>
    <x v="8"/>
    <n v="50"/>
    <d v="2014-01-16T00:00:00"/>
    <d v="2014-01-22T00:00:00"/>
    <x v="0"/>
    <n v="2226.33"/>
    <n v="2768.5739999999996"/>
    <n v="-0.19585678403394663"/>
  </r>
  <r>
    <s v="West"/>
    <x v="8"/>
    <n v="51"/>
    <d v="2014-01-23T00:00:00"/>
    <d v="2014-01-29T00:00:00"/>
    <x v="0"/>
    <n v="1492.2"/>
    <n v="2768.5739999999996"/>
    <n v="-0.46102217242522675"/>
  </r>
  <r>
    <s v="West"/>
    <x v="8"/>
    <n v="52"/>
    <d v="2014-01-30T00:00:00"/>
    <d v="2014-02-05T00:00:00"/>
    <x v="0"/>
    <n v="2598.16"/>
    <n v="2768.5739999999996"/>
    <n v="-6.1552987205687762E-2"/>
  </r>
  <r>
    <s v="West"/>
    <x v="8"/>
    <n v="53"/>
    <d v="2014-02-06T00:00:00"/>
    <d v="2014-02-12T00:00:00"/>
    <x v="0"/>
    <n v="3322.86"/>
    <n v="2768.5739999999996"/>
    <n v="0.20020631559784952"/>
  </r>
  <r>
    <s v="West"/>
    <x v="8"/>
    <n v="54"/>
    <d v="2014-02-13T00:00:00"/>
    <d v="2014-02-19T00:00:00"/>
    <x v="0"/>
    <n v="3334.3"/>
    <n v="2768.5739999999996"/>
    <n v="0.20433840670323447"/>
  </r>
  <r>
    <s v="West"/>
    <x v="8"/>
    <n v="55"/>
    <d v="2014-02-20T00:00:00"/>
    <d v="2014-02-26T00:00:00"/>
    <x v="0"/>
    <n v="1013.16"/>
    <n v="2768.5739999999996"/>
    <n v="-0.63404987549547165"/>
  </r>
  <r>
    <s v="West"/>
    <x v="8"/>
    <n v="56"/>
    <d v="2014-02-27T00:00:00"/>
    <d v="2014-03-05T00:00:00"/>
    <x v="0"/>
    <n v="2814.3"/>
    <n v="2768.5739999999996"/>
    <n v="1.6516083731191789E-2"/>
  </r>
  <r>
    <s v="West"/>
    <x v="8"/>
    <n v="57"/>
    <d v="2014-03-06T00:00:00"/>
    <d v="2014-03-12T00:00:00"/>
    <x v="0"/>
    <n v="4640.7299999999996"/>
    <n v="2768.5739999999996"/>
    <n v="0.67621670939624523"/>
  </r>
  <r>
    <s v="West"/>
    <x v="8"/>
    <n v="58"/>
    <d v="2014-03-13T00:00:00"/>
    <d v="2014-03-19T00:00:00"/>
    <x v="0"/>
    <n v="2283.38"/>
    <n v="2768.5739999999996"/>
    <n v="-0.17525050802326381"/>
  </r>
  <r>
    <s v="West"/>
    <x v="8"/>
    <n v="59"/>
    <d v="2014-03-20T00:00:00"/>
    <d v="2014-03-26T00:00:00"/>
    <x v="1"/>
    <n v="2401.1999999999998"/>
    <n v="2768.5739999999996"/>
    <n v="-0.1326943039990984"/>
  </r>
  <r>
    <s v="West"/>
    <x v="8"/>
    <n v="60"/>
    <d v="2014-03-27T00:00:00"/>
    <d v="2014-04-02T00:00:00"/>
    <x v="1"/>
    <n v="1252.5"/>
    <n v="2768.5739999999996"/>
    <n v="-0.5476010393798395"/>
  </r>
  <r>
    <s v="West"/>
    <x v="8"/>
    <n v="61"/>
    <d v="2014-04-03T00:00:00"/>
    <d v="2014-04-09T00:00:00"/>
    <x v="1"/>
    <n v="3488.19"/>
    <n v="2768.5739999999996"/>
    <n v="0.25992297839971068"/>
  </r>
  <r>
    <s v="West"/>
    <x v="8"/>
    <n v="62"/>
    <d v="2014-04-10T00:00:00"/>
    <d v="2014-04-16T00:00:00"/>
    <x v="1"/>
    <n v="2131.0700000000002"/>
    <n v="2768.5739999999996"/>
    <n v="-0.23026438881532499"/>
  </r>
  <r>
    <s v="West"/>
    <x v="8"/>
    <n v="63"/>
    <d v="2014-04-17T00:00:00"/>
    <d v="2014-04-23T00:00:00"/>
    <x v="1"/>
    <n v="3541.49"/>
    <n v="2768.5739999999996"/>
    <n v="0.27917476650434492"/>
  </r>
  <r>
    <s v="West"/>
    <x v="8"/>
    <n v="64"/>
    <d v="2014-04-24T00:00:00"/>
    <d v="2014-04-30T00:00:00"/>
    <x v="1"/>
    <n v="5824.38"/>
    <n v="2768.5739999999996"/>
    <n v="1.1037472720613575"/>
  </r>
  <r>
    <s v="West"/>
    <x v="8"/>
    <n v="65"/>
    <d v="2014-05-01T00:00:00"/>
    <d v="2014-05-07T00:00:00"/>
    <x v="1"/>
    <n v="1746.51"/>
    <n v="2768.5739999999996"/>
    <n v="-0.36916622058864951"/>
  </r>
  <r>
    <s v="West"/>
    <x v="8"/>
    <n v="66"/>
    <d v="2014-05-08T00:00:00"/>
    <d v="2014-05-14T00:00:00"/>
    <x v="1"/>
    <n v="1276.6199999999999"/>
    <n v="2768.5739999999996"/>
    <n v="-0.53888897316813633"/>
  </r>
  <r>
    <s v="West"/>
    <x v="8"/>
    <n v="67"/>
    <d v="2014-05-15T00:00:00"/>
    <d v="2014-05-21T00:00:00"/>
    <x v="1"/>
    <n v="1309.6199999999999"/>
    <n v="2768.5739999999996"/>
    <n v="-0.52696947959491058"/>
  </r>
  <r>
    <s v="West"/>
    <x v="8"/>
    <n v="68"/>
    <d v="2014-05-22T00:00:00"/>
    <d v="2014-05-28T00:00:00"/>
    <x v="1"/>
    <n v="2476.96"/>
    <n v="2768.5739999999996"/>
    <n v="-0.10533003632917148"/>
  </r>
  <r>
    <s v="Midwest"/>
    <x v="9"/>
    <n v="49"/>
    <d v="2014-01-09T00:00:00"/>
    <d v="2014-01-15T00:00:00"/>
    <x v="0"/>
    <n v="108.89"/>
    <n v="1997.3169999999998"/>
    <n v="-0.94548186392044919"/>
  </r>
  <r>
    <s v="Midwest"/>
    <x v="9"/>
    <n v="50"/>
    <d v="2014-01-16T00:00:00"/>
    <d v="2014-01-22T00:00:00"/>
    <x v="0"/>
    <n v="1945.95"/>
    <n v="1997.3169999999998"/>
    <n v="-2.5718000697936151E-2"/>
  </r>
  <r>
    <s v="Midwest"/>
    <x v="9"/>
    <n v="51"/>
    <d v="2014-01-23T00:00:00"/>
    <d v="2014-01-29T00:00:00"/>
    <x v="0"/>
    <n v="1861.52"/>
    <n v="1997.3169999999998"/>
    <n v="-6.798970819354154E-2"/>
  </r>
  <r>
    <s v="Midwest"/>
    <x v="9"/>
    <n v="52"/>
    <d v="2014-01-30T00:00:00"/>
    <d v="2014-02-05T00:00:00"/>
    <x v="0"/>
    <n v="2823.45"/>
    <n v="1997.3169999999998"/>
    <n v="0.41362137307197611"/>
  </r>
  <r>
    <s v="Midwest"/>
    <x v="9"/>
    <n v="53"/>
    <d v="2014-02-06T00:00:00"/>
    <d v="2014-02-12T00:00:00"/>
    <x v="0"/>
    <n v="2251.34"/>
    <n v="1997.3169999999998"/>
    <n v="0.1271821148070138"/>
  </r>
  <r>
    <s v="Midwest"/>
    <x v="9"/>
    <n v="54"/>
    <d v="2014-02-13T00:00:00"/>
    <d v="2014-02-19T00:00:00"/>
    <x v="0"/>
    <n v="2459.38"/>
    <n v="1997.3169999999998"/>
    <n v="0.23134184508518196"/>
  </r>
  <r>
    <s v="Midwest"/>
    <x v="9"/>
    <n v="55"/>
    <d v="2014-02-20T00:00:00"/>
    <d v="2014-02-26T00:00:00"/>
    <x v="0"/>
    <n v="2215.5300000000002"/>
    <n v="1997.3169999999998"/>
    <n v="0.10925306298399325"/>
  </r>
  <r>
    <s v="Midwest"/>
    <x v="9"/>
    <n v="56"/>
    <d v="2014-02-27T00:00:00"/>
    <d v="2014-03-05T00:00:00"/>
    <x v="0"/>
    <n v="2540.48"/>
    <n v="1997.3169999999998"/>
    <n v="0.27194631598289121"/>
  </r>
  <r>
    <s v="Midwest"/>
    <x v="9"/>
    <n v="57"/>
    <d v="2014-03-06T00:00:00"/>
    <d v="2014-03-12T00:00:00"/>
    <x v="0"/>
    <n v="1899.72"/>
    <n v="1997.3169999999998"/>
    <n v="-4.8864051124583509E-2"/>
  </r>
  <r>
    <s v="Midwest"/>
    <x v="9"/>
    <n v="58"/>
    <d v="2014-03-13T00:00:00"/>
    <d v="2014-03-19T00:00:00"/>
    <x v="0"/>
    <n v="1866.91"/>
    <n v="1997.3169999999998"/>
    <n v="-6.5291087994544542E-2"/>
  </r>
  <r>
    <s v="Midwest"/>
    <x v="9"/>
    <n v="59"/>
    <d v="2014-03-20T00:00:00"/>
    <d v="2014-03-26T00:00:00"/>
    <x v="1"/>
    <n v="2993.61"/>
    <n v="1997.3169999999998"/>
    <n v="0.49881566120951282"/>
  </r>
  <r>
    <s v="Midwest"/>
    <x v="9"/>
    <n v="60"/>
    <d v="2014-03-27T00:00:00"/>
    <d v="2014-04-02T00:00:00"/>
    <x v="1"/>
    <n v="1663.5"/>
    <n v="1997.3169999999998"/>
    <n v="-0.16713270852849088"/>
  </r>
  <r>
    <s v="Midwest"/>
    <x v="9"/>
    <n v="61"/>
    <d v="2014-04-03T00:00:00"/>
    <d v="2014-04-09T00:00:00"/>
    <x v="1"/>
    <n v="1525.07"/>
    <n v="1997.3169999999998"/>
    <n v="-0.2364406851791678"/>
  </r>
  <r>
    <s v="Midwest"/>
    <x v="9"/>
    <n v="62"/>
    <d v="2014-04-10T00:00:00"/>
    <d v="2014-04-16T00:00:00"/>
    <x v="1"/>
    <n v="3580.05"/>
    <n v="1997.3169999999998"/>
    <n v="0.79242954423358969"/>
  </r>
  <r>
    <s v="Midwest"/>
    <x v="9"/>
    <n v="63"/>
    <d v="2014-04-17T00:00:00"/>
    <d v="2014-04-23T00:00:00"/>
    <x v="1"/>
    <n v="1453.65"/>
    <n v="1997.3169999999998"/>
    <n v="-0.27219865449500491"/>
  </r>
  <r>
    <s v="Midwest"/>
    <x v="9"/>
    <n v="64"/>
    <d v="2014-04-24T00:00:00"/>
    <d v="2014-04-30T00:00:00"/>
    <x v="1"/>
    <n v="660.26"/>
    <n v="1997.3169999999998"/>
    <n v="-0.66942653569763833"/>
  </r>
  <r>
    <s v="Midwest"/>
    <x v="9"/>
    <n v="65"/>
    <d v="2014-05-01T00:00:00"/>
    <d v="2014-05-07T00:00:00"/>
    <x v="1"/>
    <n v="2483.23"/>
    <n v="1997.3169999999998"/>
    <n v="0.24328286396200519"/>
  </r>
  <r>
    <s v="Midwest"/>
    <x v="9"/>
    <n v="66"/>
    <d v="2014-05-08T00:00:00"/>
    <d v="2014-05-14T00:00:00"/>
    <x v="1"/>
    <n v="1241.55"/>
    <n v="1997.3169999999998"/>
    <n v="-0.37839111167631373"/>
  </r>
  <r>
    <s v="Midwest"/>
    <x v="9"/>
    <n v="67"/>
    <d v="2014-05-15T00:00:00"/>
    <d v="2014-05-21T00:00:00"/>
    <x v="1"/>
    <n v="763.16"/>
    <n v="1997.3169999999998"/>
    <n v="-0.61790742280769639"/>
  </r>
  <r>
    <s v="Midwest"/>
    <x v="9"/>
    <n v="68"/>
    <d v="2014-05-22T00:00:00"/>
    <d v="2014-05-28T00:00:00"/>
    <x v="1"/>
    <n v="1297.2"/>
    <n v="1997.3169999999998"/>
    <n v="-0.35052873429705939"/>
  </r>
  <r>
    <s v="Midwest"/>
    <x v="10"/>
    <n v="49"/>
    <d v="2014-01-09T00:00:00"/>
    <d v="2014-01-15T00:00:00"/>
    <x v="0"/>
    <n v="2491.3200000000002"/>
    <n v="2244.46"/>
    <n v="0.10998636643112381"/>
  </r>
  <r>
    <s v="Midwest"/>
    <x v="10"/>
    <n v="50"/>
    <d v="2014-01-16T00:00:00"/>
    <d v="2014-01-22T00:00:00"/>
    <x v="0"/>
    <n v="1771.39"/>
    <n v="2244.46"/>
    <n v="-0.21077230157810783"/>
  </r>
  <r>
    <s v="Midwest"/>
    <x v="10"/>
    <n v="51"/>
    <d v="2014-01-23T00:00:00"/>
    <d v="2014-01-29T00:00:00"/>
    <x v="0"/>
    <n v="676.59"/>
    <n v="2244.46"/>
    <n v="-0.69855109915079794"/>
  </r>
  <r>
    <s v="Midwest"/>
    <x v="10"/>
    <n v="52"/>
    <d v="2014-01-30T00:00:00"/>
    <d v="2014-02-05T00:00:00"/>
    <x v="0"/>
    <n v="1877.99"/>
    <n v="2244.46"/>
    <n v="-0.16327758124448644"/>
  </r>
  <r>
    <s v="Midwest"/>
    <x v="10"/>
    <n v="53"/>
    <d v="2014-02-06T00:00:00"/>
    <d v="2014-02-12T00:00:00"/>
    <x v="0"/>
    <n v="2902.19"/>
    <n v="2244.46"/>
    <n v="0.29304598879017668"/>
  </r>
  <r>
    <s v="Midwest"/>
    <x v="10"/>
    <n v="54"/>
    <d v="2014-02-13T00:00:00"/>
    <d v="2014-02-19T00:00:00"/>
    <x v="0"/>
    <n v="2383.52"/>
    <n v="2244.46"/>
    <n v="6.1956996337649117E-2"/>
  </r>
  <r>
    <s v="Midwest"/>
    <x v="10"/>
    <n v="55"/>
    <d v="2014-02-20T00:00:00"/>
    <d v="2014-02-26T00:00:00"/>
    <x v="0"/>
    <n v="1979.99"/>
    <n v="2244.46"/>
    <n v="-0.11783235165696873"/>
  </r>
  <r>
    <s v="Midwest"/>
    <x v="10"/>
    <n v="56"/>
    <d v="2014-02-27T00:00:00"/>
    <d v="2014-03-05T00:00:00"/>
    <x v="0"/>
    <n v="3584.96"/>
    <n v="2244.46"/>
    <n v="0.5972483359026225"/>
  </r>
  <r>
    <s v="Midwest"/>
    <x v="10"/>
    <n v="57"/>
    <d v="2014-03-06T00:00:00"/>
    <d v="2014-03-12T00:00:00"/>
    <x v="0"/>
    <n v="2325.14"/>
    <n v="2244.46"/>
    <n v="3.5946285520793347E-2"/>
  </r>
  <r>
    <s v="Midwest"/>
    <x v="10"/>
    <n v="58"/>
    <d v="2014-03-13T00:00:00"/>
    <d v="2014-03-19T00:00:00"/>
    <x v="0"/>
    <n v="2451.5100000000002"/>
    <n v="2244.46"/>
    <n v="9.224936064799559E-2"/>
  </r>
  <r>
    <s v="Midwest"/>
    <x v="10"/>
    <n v="59"/>
    <d v="2014-03-20T00:00:00"/>
    <d v="2014-03-26T00:00:00"/>
    <x v="1"/>
    <n v="1454.74"/>
    <n v="2244.46"/>
    <n v="-0.35185300695935773"/>
  </r>
  <r>
    <s v="Midwest"/>
    <x v="10"/>
    <n v="60"/>
    <d v="2014-03-27T00:00:00"/>
    <d v="2014-04-02T00:00:00"/>
    <x v="1"/>
    <n v="169.38"/>
    <n v="2244.46"/>
    <n v="-0.92453418639672791"/>
  </r>
  <r>
    <s v="Midwest"/>
    <x v="10"/>
    <n v="61"/>
    <d v="2014-04-03T00:00:00"/>
    <d v="2014-04-09T00:00:00"/>
    <x v="1"/>
    <n v="788.42"/>
    <n v="2244.46"/>
    <n v="-0.64872619694714984"/>
  </r>
  <r>
    <s v="Midwest"/>
    <x v="10"/>
    <n v="62"/>
    <d v="2014-04-10T00:00:00"/>
    <d v="2014-04-16T00:00:00"/>
    <x v="1"/>
    <n v="2570.1799999999998"/>
    <n v="2244.46"/>
    <n v="0.14512176648280647"/>
  </r>
  <r>
    <s v="Midwest"/>
    <x v="10"/>
    <n v="63"/>
    <d v="2014-04-17T00:00:00"/>
    <d v="2014-04-23T00:00:00"/>
    <x v="1"/>
    <n v="739.23"/>
    <n v="2244.46"/>
    <n v="-0.67064238168646351"/>
  </r>
  <r>
    <s v="Midwest"/>
    <x v="10"/>
    <n v="64"/>
    <d v="2014-04-24T00:00:00"/>
    <d v="2014-04-30T00:00:00"/>
    <x v="1"/>
    <n v="2115.5500000000002"/>
    <n v="2244.46"/>
    <n v="-5.7434750452224521E-2"/>
  </r>
  <r>
    <s v="Midwest"/>
    <x v="10"/>
    <n v="65"/>
    <d v="2014-05-01T00:00:00"/>
    <d v="2014-05-07T00:00:00"/>
    <x v="1"/>
    <n v="2475.63"/>
    <n v="2244.46"/>
    <n v="0.10299582082104385"/>
  </r>
  <r>
    <s v="Midwest"/>
    <x v="10"/>
    <n v="66"/>
    <d v="2014-05-08T00:00:00"/>
    <d v="2014-05-14T00:00:00"/>
    <x v="1"/>
    <n v="2170.02"/>
    <n v="2244.46"/>
    <n v="-3.3166106769557065E-2"/>
  </r>
  <r>
    <s v="Midwest"/>
    <x v="10"/>
    <n v="67"/>
    <d v="2014-05-15T00:00:00"/>
    <d v="2014-05-21T00:00:00"/>
    <x v="1"/>
    <n v="2038.83"/>
    <n v="2244.46"/>
    <n v="-9.1616691765502661E-2"/>
  </r>
  <r>
    <s v="Midwest"/>
    <x v="10"/>
    <n v="68"/>
    <d v="2014-05-22T00:00:00"/>
    <d v="2014-05-28T00:00:00"/>
    <x v="1"/>
    <n v="754.31"/>
    <n v="2244.46"/>
    <n v="-0.66392361637097563"/>
  </r>
  <r>
    <s v="Midwest"/>
    <x v="11"/>
    <n v="49"/>
    <d v="2014-01-09T00:00:00"/>
    <d v="2014-01-15T00:00:00"/>
    <x v="0"/>
    <n v="816.55"/>
    <n v="1642.2239999999997"/>
    <n v="-0.50277794015919863"/>
  </r>
  <r>
    <s v="Midwest"/>
    <x v="11"/>
    <n v="50"/>
    <d v="2014-01-16T00:00:00"/>
    <d v="2014-01-22T00:00:00"/>
    <x v="0"/>
    <n v="3195.6"/>
    <n v="1642.2239999999997"/>
    <n v="0.94589775816210242"/>
  </r>
  <r>
    <s v="Midwest"/>
    <x v="11"/>
    <n v="51"/>
    <d v="2014-01-23T00:00:00"/>
    <d v="2014-01-29T00:00:00"/>
    <x v="0"/>
    <n v="863.77"/>
    <n v="1642.2239999999997"/>
    <n v="-0.47402425004140719"/>
  </r>
  <r>
    <s v="Midwest"/>
    <x v="11"/>
    <n v="52"/>
    <d v="2014-01-30T00:00:00"/>
    <d v="2014-02-05T00:00:00"/>
    <x v="0"/>
    <n v="1211.0899999999999"/>
    <n v="1642.2239999999997"/>
    <n v="-0.26253056830249699"/>
  </r>
  <r>
    <s v="Midwest"/>
    <x v="11"/>
    <n v="53"/>
    <d v="2014-02-06T00:00:00"/>
    <d v="2014-02-12T00:00:00"/>
    <x v="0"/>
    <n v="243.07"/>
    <n v="1642.2239999999997"/>
    <n v="-0.85198730502050879"/>
  </r>
  <r>
    <s v="Midwest"/>
    <x v="11"/>
    <n v="54"/>
    <d v="2014-02-13T00:00:00"/>
    <d v="2014-02-19T00:00:00"/>
    <x v="0"/>
    <n v="1739.13"/>
    <n v="1642.2239999999997"/>
    <n v="5.9009002425978688E-2"/>
  </r>
  <r>
    <s v="Midwest"/>
    <x v="11"/>
    <n v="55"/>
    <d v="2014-02-20T00:00:00"/>
    <d v="2014-02-26T00:00:00"/>
    <x v="0"/>
    <n v="2204.35"/>
    <n v="1642.2239999999997"/>
    <n v="0.34229556991007337"/>
  </r>
  <r>
    <s v="Midwest"/>
    <x v="11"/>
    <n v="56"/>
    <d v="2014-02-27T00:00:00"/>
    <d v="2014-03-05T00:00:00"/>
    <x v="0"/>
    <n v="2369.85"/>
    <n v="1642.2239999999997"/>
    <n v="0.44307353929792787"/>
  </r>
  <r>
    <s v="Midwest"/>
    <x v="11"/>
    <n v="57"/>
    <d v="2014-03-06T00:00:00"/>
    <d v="2014-03-12T00:00:00"/>
    <x v="0"/>
    <n v="1591.05"/>
    <n v="1642.2239999999997"/>
    <n v="-3.116140063718455E-2"/>
  </r>
  <r>
    <s v="Midwest"/>
    <x v="11"/>
    <n v="58"/>
    <d v="2014-03-13T00:00:00"/>
    <d v="2014-03-19T00:00:00"/>
    <x v="0"/>
    <n v="2187.7800000000002"/>
    <n v="1642.2239999999997"/>
    <n v="0.33220559436471553"/>
  </r>
  <r>
    <s v="Midwest"/>
    <x v="11"/>
    <n v="59"/>
    <d v="2014-03-20T00:00:00"/>
    <d v="2014-03-26T00:00:00"/>
    <x v="1"/>
    <n v="2559.66"/>
    <n v="1642.2239999999997"/>
    <n v="0.55865460497471742"/>
  </r>
  <r>
    <s v="Midwest"/>
    <x v="11"/>
    <n v="60"/>
    <d v="2014-03-27T00:00:00"/>
    <d v="2014-04-02T00:00:00"/>
    <x v="1"/>
    <n v="1577.11"/>
    <n v="1642.2239999999997"/>
    <n v="-3.9649889418252211E-2"/>
  </r>
  <r>
    <s v="Midwest"/>
    <x v="11"/>
    <n v="61"/>
    <d v="2014-04-03T00:00:00"/>
    <d v="2014-04-09T00:00:00"/>
    <x v="1"/>
    <n v="1320.63"/>
    <n v="1642.2239999999997"/>
    <n v="-0.19582834010463837"/>
  </r>
  <r>
    <s v="Midwest"/>
    <x v="11"/>
    <n v="62"/>
    <d v="2014-04-10T00:00:00"/>
    <d v="2014-04-16T00:00:00"/>
    <x v="1"/>
    <n v="3180.3"/>
    <n v="1642.2239999999997"/>
    <n v="0.93658112413410155"/>
  </r>
  <r>
    <s v="Midwest"/>
    <x v="11"/>
    <n v="63"/>
    <d v="2014-04-17T00:00:00"/>
    <d v="2014-04-23T00:00:00"/>
    <x v="1"/>
    <n v="1520.79"/>
    <n v="1642.2239999999997"/>
    <n v="-7.3944845526554087E-2"/>
  </r>
  <r>
    <s v="Midwest"/>
    <x v="11"/>
    <n v="64"/>
    <d v="2014-04-24T00:00:00"/>
    <d v="2014-04-30T00:00:00"/>
    <x v="1"/>
    <n v="1959.87"/>
    <n v="1642.2239999999997"/>
    <n v="0.1934242831672173"/>
  </r>
  <r>
    <s v="Midwest"/>
    <x v="11"/>
    <n v="65"/>
    <d v="2014-05-01T00:00:00"/>
    <d v="2014-05-07T00:00:00"/>
    <x v="1"/>
    <n v="1561.28"/>
    <n v="1642.2239999999997"/>
    <n v="-4.9289256520425803E-2"/>
  </r>
  <r>
    <s v="Midwest"/>
    <x v="11"/>
    <n v="66"/>
    <d v="2014-05-08T00:00:00"/>
    <d v="2014-05-14T00:00:00"/>
    <x v="1"/>
    <n v="1165.97"/>
    <n v="1642.2239999999997"/>
    <n v="-0.29000550473017067"/>
  </r>
  <r>
    <s v="Midwest"/>
    <x v="11"/>
    <n v="67"/>
    <d v="2014-05-15T00:00:00"/>
    <d v="2014-05-21T00:00:00"/>
    <x v="1"/>
    <n v="2203.1"/>
    <n v="1642.2239999999997"/>
    <n v="0.34153440699928894"/>
  </r>
  <r>
    <s v="Midwest"/>
    <x v="11"/>
    <n v="68"/>
    <d v="2014-05-22T00:00:00"/>
    <d v="2014-05-28T00:00:00"/>
    <x v="1"/>
    <n v="1287.44"/>
    <n v="1642.2239999999997"/>
    <n v="-0.21603873771178581"/>
  </r>
  <r>
    <s v="West"/>
    <x v="12"/>
    <n v="49"/>
    <d v="2014-01-09T00:00:00"/>
    <d v="2014-01-15T00:00:00"/>
    <x v="0"/>
    <n v="2342.9499999999998"/>
    <n v="1790.078"/>
    <n v="0.30885358068195901"/>
  </r>
  <r>
    <s v="West"/>
    <x v="12"/>
    <n v="50"/>
    <d v="2014-01-16T00:00:00"/>
    <d v="2014-01-22T00:00:00"/>
    <x v="0"/>
    <n v="1762.08"/>
    <n v="1790.078"/>
    <n v="-1.5640659233843467E-2"/>
  </r>
  <r>
    <s v="West"/>
    <x v="12"/>
    <n v="51"/>
    <d v="2014-01-23T00:00:00"/>
    <d v="2014-01-29T00:00:00"/>
    <x v="0"/>
    <n v="1175.43"/>
    <n v="1790.078"/>
    <n v="-0.3433638087278878"/>
  </r>
  <r>
    <s v="West"/>
    <x v="12"/>
    <n v="52"/>
    <d v="2014-01-30T00:00:00"/>
    <d v="2014-02-05T00:00:00"/>
    <x v="0"/>
    <n v="2008.45"/>
    <n v="1790.078"/>
    <n v="0.12199021495152729"/>
  </r>
  <r>
    <s v="West"/>
    <x v="12"/>
    <n v="53"/>
    <d v="2014-02-06T00:00:00"/>
    <d v="2014-02-12T00:00:00"/>
    <x v="0"/>
    <n v="3397.06"/>
    <n v="1790.078"/>
    <n v="0.89771618890350025"/>
  </r>
  <r>
    <s v="West"/>
    <x v="12"/>
    <n v="54"/>
    <d v="2014-02-13T00:00:00"/>
    <d v="2014-02-19T00:00:00"/>
    <x v="0"/>
    <n v="444.75"/>
    <n v="1790.078"/>
    <n v="-0.75154713928666794"/>
  </r>
  <r>
    <s v="West"/>
    <x v="12"/>
    <n v="55"/>
    <d v="2014-02-20T00:00:00"/>
    <d v="2014-02-26T00:00:00"/>
    <x v="0"/>
    <n v="1069.9000000000001"/>
    <n v="1790.078"/>
    <n v="-0.40231654710018216"/>
  </r>
  <r>
    <s v="West"/>
    <x v="12"/>
    <n v="56"/>
    <d v="2014-02-27T00:00:00"/>
    <d v="2014-03-05T00:00:00"/>
    <x v="0"/>
    <n v="1362.7"/>
    <n v="1790.078"/>
    <n v="-0.23874825566260238"/>
  </r>
  <r>
    <s v="West"/>
    <x v="12"/>
    <n v="57"/>
    <d v="2014-03-06T00:00:00"/>
    <d v="2014-03-12T00:00:00"/>
    <x v="0"/>
    <n v="2243.63"/>
    <n v="1790.078"/>
    <n v="0.25336996488421182"/>
  </r>
  <r>
    <s v="West"/>
    <x v="12"/>
    <n v="58"/>
    <d v="2014-03-13T00:00:00"/>
    <d v="2014-03-19T00:00:00"/>
    <x v="0"/>
    <n v="2093.83"/>
    <n v="1790.078"/>
    <n v="0.16968646058998543"/>
  </r>
  <r>
    <s v="West"/>
    <x v="12"/>
    <n v="59"/>
    <d v="2014-03-20T00:00:00"/>
    <d v="2014-03-26T00:00:00"/>
    <x v="1"/>
    <n v="2714.97"/>
    <n v="1790.078"/>
    <n v="0.51667692692720646"/>
  </r>
  <r>
    <s v="West"/>
    <x v="12"/>
    <n v="60"/>
    <d v="2014-03-27T00:00:00"/>
    <d v="2014-04-02T00:00:00"/>
    <x v="1"/>
    <n v="3465.8"/>
    <n v="1790.078"/>
    <n v="0.93611675021982299"/>
  </r>
  <r>
    <s v="West"/>
    <x v="12"/>
    <n v="61"/>
    <d v="2014-04-03T00:00:00"/>
    <d v="2014-04-09T00:00:00"/>
    <x v="1"/>
    <n v="677.44"/>
    <n v="1790.078"/>
    <n v="-0.62155839019305303"/>
  </r>
  <r>
    <s v="West"/>
    <x v="12"/>
    <n v="62"/>
    <d v="2014-04-10T00:00:00"/>
    <d v="2014-04-16T00:00:00"/>
    <x v="1"/>
    <n v="3341.39"/>
    <n v="1790.078"/>
    <n v="0.86661698540510523"/>
  </r>
  <r>
    <s v="West"/>
    <x v="12"/>
    <n v="63"/>
    <d v="2014-04-17T00:00:00"/>
    <d v="2014-04-23T00:00:00"/>
    <x v="1"/>
    <n v="47.76"/>
    <n v="1790.078"/>
    <n v="-0.97331959836387016"/>
  </r>
  <r>
    <s v="West"/>
    <x v="12"/>
    <n v="64"/>
    <d v="2014-04-24T00:00:00"/>
    <d v="2014-04-30T00:00:00"/>
    <x v="1"/>
    <n v="1557.93"/>
    <n v="1790.078"/>
    <n v="-0.12968596899129531"/>
  </r>
  <r>
    <s v="West"/>
    <x v="12"/>
    <n v="65"/>
    <d v="2014-05-01T00:00:00"/>
    <d v="2014-05-07T00:00:00"/>
    <x v="1"/>
    <n v="700.55"/>
    <n v="1790.078"/>
    <n v="-0.60864833822883702"/>
  </r>
  <r>
    <s v="West"/>
    <x v="12"/>
    <n v="66"/>
    <d v="2014-05-08T00:00:00"/>
    <d v="2014-05-14T00:00:00"/>
    <x v="1"/>
    <n v="2025.03"/>
    <n v="1790.078"/>
    <n v="0.13125238118115523"/>
  </r>
  <r>
    <s v="West"/>
    <x v="12"/>
    <n v="67"/>
    <d v="2014-05-15T00:00:00"/>
    <d v="2014-05-21T00:00:00"/>
    <x v="1"/>
    <n v="1697.77"/>
    <n v="1790.078"/>
    <n v="-5.1566468053347393E-2"/>
  </r>
  <r>
    <s v="West"/>
    <x v="12"/>
    <n v="68"/>
    <d v="2014-05-22T00:00:00"/>
    <d v="2014-05-28T00:00:00"/>
    <x v="1"/>
    <n v="1423.47"/>
    <n v="1790.078"/>
    <n v="-0.20480001430105277"/>
  </r>
  <r>
    <s v="West"/>
    <x v="13"/>
    <n v="49"/>
    <d v="2014-01-09T00:00:00"/>
    <d v="2014-01-15T00:00:00"/>
    <x v="0"/>
    <n v="992.83"/>
    <n v="2093.7470000000003"/>
    <n v="-0.5258118578796771"/>
  </r>
  <r>
    <s v="West"/>
    <x v="13"/>
    <n v="50"/>
    <d v="2014-01-16T00:00:00"/>
    <d v="2014-01-22T00:00:00"/>
    <x v="0"/>
    <n v="2818.97"/>
    <n v="2093.7470000000003"/>
    <n v="0.346375660478558"/>
  </r>
  <r>
    <s v="West"/>
    <x v="13"/>
    <n v="51"/>
    <d v="2014-01-23T00:00:00"/>
    <d v="2014-01-29T00:00:00"/>
    <x v="0"/>
    <n v="554.73"/>
    <n v="2093.7470000000003"/>
    <n v="-0.73505394873401608"/>
  </r>
  <r>
    <s v="West"/>
    <x v="13"/>
    <n v="52"/>
    <d v="2014-01-30T00:00:00"/>
    <d v="2014-02-05T00:00:00"/>
    <x v="0"/>
    <n v="923.29"/>
    <n v="2093.7470000000003"/>
    <n v="-0.55902503979707208"/>
  </r>
  <r>
    <s v="West"/>
    <x v="13"/>
    <n v="53"/>
    <d v="2014-02-06T00:00:00"/>
    <d v="2014-02-12T00:00:00"/>
    <x v="0"/>
    <n v="1709.82"/>
    <n v="2093.7470000000003"/>
    <n v="-0.18336838213977158"/>
  </r>
  <r>
    <s v="West"/>
    <x v="13"/>
    <n v="54"/>
    <d v="2014-02-13T00:00:00"/>
    <d v="2014-02-19T00:00:00"/>
    <x v="0"/>
    <n v="2837.57"/>
    <n v="2093.7470000000003"/>
    <n v="0.35525925529684327"/>
  </r>
  <r>
    <s v="West"/>
    <x v="13"/>
    <n v="55"/>
    <d v="2014-02-20T00:00:00"/>
    <d v="2014-02-26T00:00:00"/>
    <x v="0"/>
    <n v="2707.2"/>
    <n v="2093.7470000000003"/>
    <n v="0.29299289742265872"/>
  </r>
  <r>
    <s v="West"/>
    <x v="13"/>
    <n v="56"/>
    <d v="2014-02-27T00:00:00"/>
    <d v="2014-03-05T00:00:00"/>
    <x v="0"/>
    <n v="2009.87"/>
    <n v="2093.7470000000003"/>
    <n v="-4.0060714116844295E-2"/>
  </r>
  <r>
    <s v="West"/>
    <x v="13"/>
    <n v="57"/>
    <d v="2014-03-06T00:00:00"/>
    <d v="2014-03-12T00:00:00"/>
    <x v="0"/>
    <n v="1251.68"/>
    <n v="2093.7470000000003"/>
    <n v="-0.40218182999187585"/>
  </r>
  <r>
    <s v="West"/>
    <x v="13"/>
    <n v="58"/>
    <d v="2014-03-13T00:00:00"/>
    <d v="2014-03-19T00:00:00"/>
    <x v="0"/>
    <n v="5131.51"/>
    <n v="2093.7470000000003"/>
    <n v="1.4508739594611955"/>
  </r>
  <r>
    <s v="West"/>
    <x v="13"/>
    <n v="59"/>
    <d v="2014-03-20T00:00:00"/>
    <d v="2014-03-26T00:00:00"/>
    <x v="1"/>
    <n v="2475.27"/>
    <n v="2093.7470000000003"/>
    <n v="0.18222020139013914"/>
  </r>
  <r>
    <s v="West"/>
    <x v="13"/>
    <n v="60"/>
    <d v="2014-03-27T00:00:00"/>
    <d v="2014-04-02T00:00:00"/>
    <x v="1"/>
    <n v="535.30999999999995"/>
    <n v="2093.7470000000003"/>
    <n v="-0.74432918590450525"/>
  </r>
  <r>
    <s v="West"/>
    <x v="13"/>
    <n v="61"/>
    <d v="2014-04-03T00:00:00"/>
    <d v="2014-04-09T00:00:00"/>
    <x v="1"/>
    <n v="1374.23"/>
    <n v="2093.7470000000003"/>
    <n v="-0.34365040284236836"/>
  </r>
  <r>
    <s v="West"/>
    <x v="13"/>
    <n v="62"/>
    <d v="2014-04-10T00:00:00"/>
    <d v="2014-04-16T00:00:00"/>
    <x v="1"/>
    <n v="1433.69"/>
    <n v="2093.7470000000003"/>
    <n v="-0.31525155618133432"/>
  </r>
  <r>
    <s v="West"/>
    <x v="13"/>
    <n v="63"/>
    <d v="2014-04-17T00:00:00"/>
    <d v="2014-04-23T00:00:00"/>
    <x v="1"/>
    <n v="2512.25"/>
    <n v="2093.7470000000003"/>
    <n v="0.19988231624928879"/>
  </r>
  <r>
    <s v="West"/>
    <x v="13"/>
    <n v="64"/>
    <d v="2014-04-24T00:00:00"/>
    <d v="2014-04-30T00:00:00"/>
    <x v="1"/>
    <n v="3290.32"/>
    <n v="2093.7470000000003"/>
    <n v="0.57149837110214352"/>
  </r>
  <r>
    <s v="West"/>
    <x v="13"/>
    <n v="65"/>
    <d v="2014-05-01T00:00:00"/>
    <d v="2014-05-07T00:00:00"/>
    <x v="1"/>
    <n v="998.97"/>
    <n v="2093.7470000000003"/>
    <n v="-0.52287931636439366"/>
  </r>
  <r>
    <s v="West"/>
    <x v="13"/>
    <n v="66"/>
    <d v="2014-05-08T00:00:00"/>
    <d v="2014-05-14T00:00:00"/>
    <x v="1"/>
    <n v="2997.44"/>
    <n v="2093.7470000000003"/>
    <n v="0.4316151855978777"/>
  </r>
  <r>
    <s v="West"/>
    <x v="13"/>
    <n v="67"/>
    <d v="2014-05-15T00:00:00"/>
    <d v="2014-05-21T00:00:00"/>
    <x v="1"/>
    <n v="1653.16"/>
    <n v="2093.7470000000003"/>
    <n v="-0.21042991345181636"/>
  </r>
  <r>
    <s v="West"/>
    <x v="13"/>
    <n v="68"/>
    <d v="2014-05-22T00:00:00"/>
    <d v="2014-05-28T00:00:00"/>
    <x v="1"/>
    <n v="318.11"/>
    <n v="2093.7470000000003"/>
    <n v="-0.84806664797609255"/>
  </r>
  <r>
    <s v="West"/>
    <x v="14"/>
    <n v="49"/>
    <d v="2014-01-09T00:00:00"/>
    <d v="2014-01-15T00:00:00"/>
    <x v="0"/>
    <n v="1944.96"/>
    <n v="3360.7569999999992"/>
    <n v="-0.42127324290331003"/>
  </r>
  <r>
    <s v="West"/>
    <x v="14"/>
    <n v="50"/>
    <d v="2014-01-16T00:00:00"/>
    <d v="2014-01-22T00:00:00"/>
    <x v="0"/>
    <n v="1911.06"/>
    <n v="3360.7569999999992"/>
    <n v="-0.43136025603755329"/>
  </r>
  <r>
    <s v="West"/>
    <x v="14"/>
    <n v="51"/>
    <d v="2014-01-23T00:00:00"/>
    <d v="2014-01-29T00:00:00"/>
    <x v="0"/>
    <n v="4381.63"/>
    <n v="3360.7569999999992"/>
    <n v="0.30376281296148494"/>
  </r>
  <r>
    <s v="West"/>
    <x v="14"/>
    <n v="52"/>
    <d v="2014-01-30T00:00:00"/>
    <d v="2014-02-05T00:00:00"/>
    <x v="0"/>
    <n v="2819.6"/>
    <n v="3360.7569999999992"/>
    <n v="-0.16102235299963649"/>
  </r>
  <r>
    <s v="West"/>
    <x v="14"/>
    <n v="53"/>
    <d v="2014-02-06T00:00:00"/>
    <d v="2014-02-12T00:00:00"/>
    <x v="0"/>
    <n v="951.21"/>
    <n v="3360.7569999999992"/>
    <n v="-0.71696555270137052"/>
  </r>
  <r>
    <s v="West"/>
    <x v="14"/>
    <n v="54"/>
    <d v="2014-02-13T00:00:00"/>
    <d v="2014-02-19T00:00:00"/>
    <x v="0"/>
    <n v="5928.24"/>
    <n v="3360.7569999999992"/>
    <n v="0.7639597269305699"/>
  </r>
  <r>
    <s v="West"/>
    <x v="14"/>
    <n v="55"/>
    <d v="2014-02-20T00:00:00"/>
    <d v="2014-02-26T00:00:00"/>
    <x v="0"/>
    <n v="4898.46"/>
    <n v="3360.7569999999992"/>
    <n v="0.45754661821726511"/>
  </r>
  <r>
    <s v="West"/>
    <x v="14"/>
    <n v="56"/>
    <d v="2014-02-27T00:00:00"/>
    <d v="2014-03-05T00:00:00"/>
    <x v="0"/>
    <n v="3873.17"/>
    <n v="3360.7569999999992"/>
    <n v="0.15246951802823025"/>
  </r>
  <r>
    <s v="West"/>
    <x v="14"/>
    <n v="57"/>
    <d v="2014-03-06T00:00:00"/>
    <d v="2014-03-12T00:00:00"/>
    <x v="0"/>
    <n v="4126.07"/>
    <n v="3360.7569999999992"/>
    <n v="0.22772042132174411"/>
  </r>
  <r>
    <s v="West"/>
    <x v="14"/>
    <n v="58"/>
    <d v="2014-03-13T00:00:00"/>
    <d v="2014-03-19T00:00:00"/>
    <x v="0"/>
    <n v="2773.17"/>
    <n v="3360.7569999999992"/>
    <n v="-0.17483769281742156"/>
  </r>
  <r>
    <s v="West"/>
    <x v="14"/>
    <n v="59"/>
    <d v="2014-03-20T00:00:00"/>
    <d v="2014-03-26T00:00:00"/>
    <x v="1"/>
    <n v="1941.87"/>
    <n v="3360.7569999999992"/>
    <n v="-0.42219267861377646"/>
  </r>
  <r>
    <s v="West"/>
    <x v="14"/>
    <n v="60"/>
    <d v="2014-03-27T00:00:00"/>
    <d v="2014-04-02T00:00:00"/>
    <x v="1"/>
    <n v="2030.44"/>
    <n v="3360.7569999999992"/>
    <n v="-0.39583849710050428"/>
  </r>
  <r>
    <s v="West"/>
    <x v="14"/>
    <n v="61"/>
    <d v="2014-04-03T00:00:00"/>
    <d v="2014-04-09T00:00:00"/>
    <x v="1"/>
    <n v="1279.52"/>
    <n v="3360.7569999999992"/>
    <n v="-0.61927625234433781"/>
  </r>
  <r>
    <s v="West"/>
    <x v="14"/>
    <n v="62"/>
    <d v="2014-04-10T00:00:00"/>
    <d v="2014-04-16T00:00:00"/>
    <x v="1"/>
    <n v="1543.34"/>
    <n v="3360.7569999999992"/>
    <n v="-0.54077608110315611"/>
  </r>
  <r>
    <s v="West"/>
    <x v="14"/>
    <n v="63"/>
    <d v="2014-04-17T00:00:00"/>
    <d v="2014-04-23T00:00:00"/>
    <x v="1"/>
    <n v="2655.25"/>
    <n v="3360.7569999999992"/>
    <n v="-0.20992502582007547"/>
  </r>
  <r>
    <s v="West"/>
    <x v="14"/>
    <n v="64"/>
    <d v="2014-04-24T00:00:00"/>
    <d v="2014-04-30T00:00:00"/>
    <x v="1"/>
    <n v="1845.48"/>
    <n v="3360.7569999999992"/>
    <n v="-0.45087371684415134"/>
  </r>
  <r>
    <s v="West"/>
    <x v="14"/>
    <n v="65"/>
    <d v="2014-05-01T00:00:00"/>
    <d v="2014-05-07T00:00:00"/>
    <x v="1"/>
    <n v="814.61"/>
    <n v="3360.7569999999992"/>
    <n v="-0.75761115724820316"/>
  </r>
  <r>
    <s v="West"/>
    <x v="14"/>
    <n v="66"/>
    <d v="2014-05-08T00:00:00"/>
    <d v="2014-05-14T00:00:00"/>
    <x v="1"/>
    <n v="2674.75"/>
    <n v="3360.7569999999992"/>
    <n v="-0.20412276162781162"/>
  </r>
  <r>
    <s v="West"/>
    <x v="14"/>
    <n v="67"/>
    <d v="2014-05-15T00:00:00"/>
    <d v="2014-05-21T00:00:00"/>
    <x v="1"/>
    <n v="4186.3"/>
    <n v="3360.7569999999992"/>
    <n v="0.24564197887559297"/>
  </r>
  <r>
    <s v="West"/>
    <x v="14"/>
    <n v="68"/>
    <d v="2014-05-22T00:00:00"/>
    <d v="2014-05-28T00:00:00"/>
    <x v="1"/>
    <n v="1014.36"/>
    <n v="3360.7569999999992"/>
    <n v="-0.69817514327873142"/>
  </r>
  <r>
    <s v="West"/>
    <x v="15"/>
    <n v="49"/>
    <d v="2014-01-09T00:00:00"/>
    <d v="2014-01-15T00:00:00"/>
    <x v="0"/>
    <n v="1642.35"/>
    <n v="1565.4290000000001"/>
    <n v="4.9137329128309121E-2"/>
  </r>
  <r>
    <s v="West"/>
    <x v="15"/>
    <n v="50"/>
    <d v="2014-01-16T00:00:00"/>
    <d v="2014-01-22T00:00:00"/>
    <x v="0"/>
    <n v="1652.29"/>
    <n v="1565.4290000000001"/>
    <n v="5.5487026240091289E-2"/>
  </r>
  <r>
    <s v="West"/>
    <x v="15"/>
    <n v="51"/>
    <d v="2014-01-23T00:00:00"/>
    <d v="2014-01-29T00:00:00"/>
    <x v="0"/>
    <n v="963.51"/>
    <n v="1565.4290000000001"/>
    <n v="-0.38450737784977795"/>
  </r>
  <r>
    <s v="West"/>
    <x v="15"/>
    <n v="52"/>
    <d v="2014-01-30T00:00:00"/>
    <d v="2014-02-05T00:00:00"/>
    <x v="0"/>
    <n v="1255.3900000000001"/>
    <n v="1565.4290000000001"/>
    <n v="-0.19805369646275875"/>
  </r>
  <r>
    <s v="West"/>
    <x v="15"/>
    <n v="53"/>
    <d v="2014-02-06T00:00:00"/>
    <d v="2014-02-12T00:00:00"/>
    <x v="0"/>
    <n v="2307.5500000000002"/>
    <n v="1565.4290000000001"/>
    <n v="0.47406876964717021"/>
  </r>
  <r>
    <s v="West"/>
    <x v="15"/>
    <n v="54"/>
    <d v="2014-02-13T00:00:00"/>
    <d v="2014-02-19T00:00:00"/>
    <x v="0"/>
    <n v="2598.56"/>
    <n v="1565.4290000000001"/>
    <n v="0.65996669283627674"/>
  </r>
  <r>
    <s v="West"/>
    <x v="15"/>
    <n v="55"/>
    <d v="2014-02-20T00:00:00"/>
    <d v="2014-02-26T00:00:00"/>
    <x v="0"/>
    <n v="1791.77"/>
    <n v="1565.4290000000001"/>
    <n v="0.14458720261346883"/>
  </r>
  <r>
    <s v="West"/>
    <x v="15"/>
    <n v="56"/>
    <d v="2014-02-27T00:00:00"/>
    <d v="2014-03-05T00:00:00"/>
    <x v="0"/>
    <n v="1512.93"/>
    <n v="1565.4290000000001"/>
    <n v="-3.3536493830125816E-2"/>
  </r>
  <r>
    <s v="West"/>
    <x v="15"/>
    <n v="57"/>
    <d v="2014-03-06T00:00:00"/>
    <d v="2014-03-12T00:00:00"/>
    <x v="0"/>
    <n v="338.23"/>
    <n v="1565.4290000000001"/>
    <n v="-0.78393782151729652"/>
  </r>
  <r>
    <s v="West"/>
    <x v="15"/>
    <n v="58"/>
    <d v="2014-03-13T00:00:00"/>
    <d v="2014-03-19T00:00:00"/>
    <x v="0"/>
    <n v="1591.71"/>
    <n v="1565.4290000000001"/>
    <n v="1.6788369194642456E-2"/>
  </r>
  <r>
    <s v="West"/>
    <x v="15"/>
    <n v="59"/>
    <d v="2014-03-20T00:00:00"/>
    <d v="2014-03-26T00:00:00"/>
    <x v="1"/>
    <n v="1332.73"/>
    <n v="1565.4290000000001"/>
    <n v="-0.14864870907591468"/>
  </r>
  <r>
    <s v="West"/>
    <x v="15"/>
    <n v="61"/>
    <d v="2014-04-03T00:00:00"/>
    <d v="2014-04-09T00:00:00"/>
    <x v="1"/>
    <n v="252.69"/>
    <n v="1565.4290000000001"/>
    <n v="-0.83858098962009775"/>
  </r>
  <r>
    <s v="West"/>
    <x v="15"/>
    <n v="62"/>
    <d v="2014-04-10T00:00:00"/>
    <d v="2014-04-16T00:00:00"/>
    <x v="1"/>
    <n v="2337.77"/>
    <n v="1565.4290000000001"/>
    <n v="0.49337338199305103"/>
  </r>
  <r>
    <s v="West"/>
    <x v="15"/>
    <n v="63"/>
    <d v="2014-04-17T00:00:00"/>
    <d v="2014-04-23T00:00:00"/>
    <x v="1"/>
    <n v="1295.74"/>
    <n v="1565.4290000000001"/>
    <n v="-0.17227801452509189"/>
  </r>
  <r>
    <s v="West"/>
    <x v="15"/>
    <n v="64"/>
    <d v="2014-04-24T00:00:00"/>
    <d v="2014-04-30T00:00:00"/>
    <x v="1"/>
    <n v="2106.9499999999998"/>
    <n v="1565.4290000000001"/>
    <n v="0.34592498286412204"/>
  </r>
  <r>
    <s v="West"/>
    <x v="15"/>
    <n v="65"/>
    <d v="2014-05-01T00:00:00"/>
    <d v="2014-05-07T00:00:00"/>
    <x v="1"/>
    <n v="1782.25"/>
    <n v="1565.4290000000001"/>
    <n v="0.13850580256274792"/>
  </r>
  <r>
    <s v="West"/>
    <x v="15"/>
    <n v="66"/>
    <d v="2014-05-08T00:00:00"/>
    <d v="2014-05-14T00:00:00"/>
    <x v="1"/>
    <n v="1208.43"/>
    <n v="1565.4290000000001"/>
    <n v="-0.2280518630995082"/>
  </r>
  <r>
    <s v="West"/>
    <x v="15"/>
    <n v="67"/>
    <d v="2014-05-15T00:00:00"/>
    <d v="2014-05-21T00:00:00"/>
    <x v="1"/>
    <n v="1209.27"/>
    <n v="1565.4290000000001"/>
    <n v="-0.2275152689773858"/>
  </r>
  <r>
    <s v="West"/>
    <x v="15"/>
    <n v="68"/>
    <d v="2014-05-22T00:00:00"/>
    <d v="2014-05-28T00:00:00"/>
    <x v="1"/>
    <n v="936.26"/>
    <n v="1565.4290000000001"/>
    <n v="-0.40191474669244026"/>
  </r>
  <r>
    <s v="West"/>
    <x v="16"/>
    <n v="49"/>
    <d v="2014-01-09T00:00:00"/>
    <d v="2014-01-15T00:00:00"/>
    <x v="0"/>
    <n v="727.07"/>
    <n v="2019.0530000000003"/>
    <n v="-0.63989553518406894"/>
  </r>
  <r>
    <s v="West"/>
    <x v="16"/>
    <n v="50"/>
    <d v="2014-01-16T00:00:00"/>
    <d v="2014-01-22T00:00:00"/>
    <x v="0"/>
    <n v="1586.26"/>
    <n v="2019.0530000000003"/>
    <n v="-0.21435445231006828"/>
  </r>
  <r>
    <s v="West"/>
    <x v="16"/>
    <n v="51"/>
    <d v="2014-01-23T00:00:00"/>
    <d v="2014-01-29T00:00:00"/>
    <x v="0"/>
    <n v="2603.3000000000002"/>
    <n v="2019.0530000000003"/>
    <n v="0.28936684673458285"/>
  </r>
  <r>
    <s v="West"/>
    <x v="16"/>
    <n v="52"/>
    <d v="2014-01-30T00:00:00"/>
    <d v="2014-02-05T00:00:00"/>
    <x v="0"/>
    <n v="834.08"/>
    <n v="2019.0530000000003"/>
    <n v="-0.58689544058526455"/>
  </r>
  <r>
    <s v="West"/>
    <x v="16"/>
    <n v="53"/>
    <d v="2014-02-06T00:00:00"/>
    <d v="2014-02-12T00:00:00"/>
    <x v="0"/>
    <n v="2521.02"/>
    <n v="2019.0530000000003"/>
    <n v="0.24861506854946333"/>
  </r>
  <r>
    <s v="West"/>
    <x v="16"/>
    <n v="54"/>
    <d v="2014-02-13T00:00:00"/>
    <d v="2014-02-19T00:00:00"/>
    <x v="0"/>
    <n v="2077.4"/>
    <n v="2019.0530000000003"/>
    <n v="2.8898201285453996E-2"/>
  </r>
  <r>
    <s v="West"/>
    <x v="16"/>
    <n v="55"/>
    <d v="2014-02-20T00:00:00"/>
    <d v="2014-02-26T00:00:00"/>
    <x v="0"/>
    <n v="3995.43"/>
    <n v="2019.0530000000003"/>
    <n v="0.97886335821793646"/>
  </r>
  <r>
    <s v="West"/>
    <x v="16"/>
    <n v="56"/>
    <d v="2014-02-27T00:00:00"/>
    <d v="2014-03-05T00:00:00"/>
    <x v="0"/>
    <n v="2137.33"/>
    <n v="2019.0530000000003"/>
    <n v="5.8580433500259564E-2"/>
  </r>
  <r>
    <s v="West"/>
    <x v="16"/>
    <n v="57"/>
    <d v="2014-03-06T00:00:00"/>
    <d v="2014-03-12T00:00:00"/>
    <x v="0"/>
    <n v="2569.58"/>
    <n v="2019.0530000000003"/>
    <n v="0.27266594784782744"/>
  </r>
  <r>
    <s v="West"/>
    <x v="16"/>
    <n v="58"/>
    <d v="2014-03-13T00:00:00"/>
    <d v="2014-03-19T00:00:00"/>
    <x v="0"/>
    <n v="1139.06"/>
    <n v="2019.0530000000003"/>
    <n v="-0.43584442805612345"/>
  </r>
  <r>
    <s v="West"/>
    <x v="16"/>
    <n v="59"/>
    <d v="2014-03-20T00:00:00"/>
    <d v="2014-03-26T00:00:00"/>
    <x v="1"/>
    <n v="1409.47"/>
    <n v="2019.0530000000003"/>
    <n v="-0.3019153038577988"/>
  </r>
  <r>
    <s v="West"/>
    <x v="16"/>
    <n v="60"/>
    <d v="2014-03-27T00:00:00"/>
    <d v="2014-04-02T00:00:00"/>
    <x v="1"/>
    <n v="1712.15"/>
    <n v="2019.0530000000003"/>
    <n v="-0.15200343923611723"/>
  </r>
  <r>
    <s v="West"/>
    <x v="16"/>
    <n v="61"/>
    <d v="2014-04-03T00:00:00"/>
    <d v="2014-04-09T00:00:00"/>
    <x v="1"/>
    <n v="867.93"/>
    <n v="2019.0530000000003"/>
    <n v="-0.57013015507765286"/>
  </r>
  <r>
    <s v="West"/>
    <x v="16"/>
    <n v="62"/>
    <d v="2014-04-10T00:00:00"/>
    <d v="2014-04-16T00:00:00"/>
    <x v="1"/>
    <n v="3544.29"/>
    <n v="2019.0530000000003"/>
    <n v="0.75542197257823318"/>
  </r>
  <r>
    <s v="West"/>
    <x v="16"/>
    <n v="63"/>
    <d v="2014-04-17T00:00:00"/>
    <d v="2014-04-23T00:00:00"/>
    <x v="1"/>
    <n v="1166.1300000000001"/>
    <n v="2019.0530000000003"/>
    <n v="-0.42243715246702296"/>
  </r>
  <r>
    <s v="West"/>
    <x v="16"/>
    <n v="64"/>
    <d v="2014-04-24T00:00:00"/>
    <d v="2014-04-30T00:00:00"/>
    <x v="1"/>
    <n v="1482.26"/>
    <n v="2019.0530000000003"/>
    <n v="-0.26586374899519738"/>
  </r>
  <r>
    <s v="West"/>
    <x v="16"/>
    <n v="65"/>
    <d v="2014-05-01T00:00:00"/>
    <d v="2014-05-07T00:00:00"/>
    <x v="1"/>
    <n v="128.78"/>
    <n v="2019.0530000000003"/>
    <n v="-0.9362176228162411"/>
  </r>
  <r>
    <s v="West"/>
    <x v="16"/>
    <n v="66"/>
    <d v="2014-05-08T00:00:00"/>
    <d v="2014-05-14T00:00:00"/>
    <x v="1"/>
    <n v="1166.9100000000001"/>
    <n v="2019.0530000000003"/>
    <n v="-0.42205083274188449"/>
  </r>
  <r>
    <s v="West"/>
    <x v="16"/>
    <n v="67"/>
    <d v="2014-05-15T00:00:00"/>
    <d v="2014-05-21T00:00:00"/>
    <x v="1"/>
    <n v="1531.01"/>
    <n v="2019.0530000000003"/>
    <n v="-0.24171876617404311"/>
  </r>
  <r>
    <s v="West"/>
    <x v="16"/>
    <n v="68"/>
    <d v="2014-05-22T00:00:00"/>
    <d v="2014-05-28T00:00:00"/>
    <x v="1"/>
    <n v="2867.96"/>
    <n v="2019.0530000000003"/>
    <n v="0.42044810116425846"/>
  </r>
  <r>
    <s v="West"/>
    <x v="17"/>
    <n v="49"/>
    <d v="2014-01-09T00:00:00"/>
    <d v="2014-01-15T00:00:00"/>
    <x v="0"/>
    <n v="930.55"/>
    <n v="1685.3850000000002"/>
    <n v="-0.44787096123437681"/>
  </r>
  <r>
    <s v="West"/>
    <x v="17"/>
    <n v="50"/>
    <d v="2014-01-16T00:00:00"/>
    <d v="2014-01-22T00:00:00"/>
    <x v="0"/>
    <n v="2298.37"/>
    <n v="1685.3850000000002"/>
    <n v="0.36370621549378901"/>
  </r>
  <r>
    <s v="West"/>
    <x v="17"/>
    <n v="51"/>
    <d v="2014-01-23T00:00:00"/>
    <d v="2014-01-29T00:00:00"/>
    <x v="0"/>
    <n v="822.37"/>
    <n v="1685.3850000000002"/>
    <n v="-0.51205807575123796"/>
  </r>
  <r>
    <s v="West"/>
    <x v="17"/>
    <n v="52"/>
    <d v="2014-01-30T00:00:00"/>
    <d v="2014-02-05T00:00:00"/>
    <x v="0"/>
    <n v="985.28"/>
    <n v="1685.3850000000002"/>
    <n v="-0.41539766878191048"/>
  </r>
  <r>
    <s v="West"/>
    <x v="17"/>
    <n v="53"/>
    <d v="2014-02-06T00:00:00"/>
    <d v="2014-02-12T00:00:00"/>
    <x v="0"/>
    <n v="2195.2800000000002"/>
    <n v="1685.3850000000002"/>
    <n v="0.3025391824419939"/>
  </r>
  <r>
    <s v="West"/>
    <x v="17"/>
    <n v="54"/>
    <d v="2014-02-13T00:00:00"/>
    <d v="2014-02-19T00:00:00"/>
    <x v="0"/>
    <n v="1407.59"/>
    <n v="1685.3850000000002"/>
    <n v="-0.16482584097995429"/>
  </r>
  <r>
    <s v="West"/>
    <x v="17"/>
    <n v="55"/>
    <d v="2014-02-20T00:00:00"/>
    <d v="2014-02-26T00:00:00"/>
    <x v="0"/>
    <n v="1890.21"/>
    <n v="1685.3850000000002"/>
    <n v="0.12153009549746781"/>
  </r>
  <r>
    <s v="West"/>
    <x v="17"/>
    <n v="56"/>
    <d v="2014-02-27T00:00:00"/>
    <d v="2014-03-05T00:00:00"/>
    <x v="0"/>
    <n v="1485.69"/>
    <n v="1685.3850000000002"/>
    <n v="-0.11848628058277494"/>
  </r>
  <r>
    <s v="West"/>
    <x v="17"/>
    <n v="57"/>
    <d v="2014-03-06T00:00:00"/>
    <d v="2014-03-12T00:00:00"/>
    <x v="0"/>
    <n v="2798.71"/>
    <n v="1685.3850000000002"/>
    <n v="0.66057607015607689"/>
  </r>
  <r>
    <s v="West"/>
    <x v="17"/>
    <n v="58"/>
    <d v="2014-03-13T00:00:00"/>
    <d v="2014-03-19T00:00:00"/>
    <x v="0"/>
    <n v="2039.8"/>
    <n v="1685.3850000000002"/>
    <n v="0.21028726374092549"/>
  </r>
  <r>
    <s v="West"/>
    <x v="17"/>
    <n v="59"/>
    <d v="2014-03-20T00:00:00"/>
    <d v="2014-03-26T00:00:00"/>
    <x v="1"/>
    <n v="1126.6600000000001"/>
    <n v="1685.3850000000002"/>
    <n v="-0.33151179107444295"/>
  </r>
  <r>
    <s v="West"/>
    <x v="17"/>
    <n v="60"/>
    <d v="2014-03-27T00:00:00"/>
    <d v="2014-04-02T00:00:00"/>
    <x v="1"/>
    <n v="827.05"/>
    <n v="1685.3850000000002"/>
    <n v="-0.50928126214485125"/>
  </r>
  <r>
    <s v="West"/>
    <x v="17"/>
    <n v="61"/>
    <d v="2014-04-03T00:00:00"/>
    <d v="2014-04-09T00:00:00"/>
    <x v="1"/>
    <n v="1524.86"/>
    <n v="1685.3850000000002"/>
    <n v="-9.5245300035303682E-2"/>
  </r>
  <r>
    <s v="West"/>
    <x v="17"/>
    <n v="62"/>
    <d v="2014-04-10T00:00:00"/>
    <d v="2014-04-16T00:00:00"/>
    <x v="1"/>
    <n v="1462.75"/>
    <n v="1685.3850000000002"/>
    <n v="-0.1320974139439951"/>
  </r>
  <r>
    <s v="West"/>
    <x v="17"/>
    <n v="63"/>
    <d v="2014-04-17T00:00:00"/>
    <d v="2014-04-23T00:00:00"/>
    <x v="1"/>
    <n v="516.52"/>
    <n v="1685.3850000000002"/>
    <n v="-0.69352996496349506"/>
  </r>
  <r>
    <s v="West"/>
    <x v="17"/>
    <n v="64"/>
    <d v="2014-04-24T00:00:00"/>
    <d v="2014-04-30T00:00:00"/>
    <x v="1"/>
    <n v="2063.75"/>
    <n v="1685.3850000000002"/>
    <n v="0.22449766670523336"/>
  </r>
  <r>
    <s v="West"/>
    <x v="17"/>
    <n v="65"/>
    <d v="2014-05-01T00:00:00"/>
    <d v="2014-05-07T00:00:00"/>
    <x v="1"/>
    <n v="854.24"/>
    <n v="1685.3850000000002"/>
    <n v="-0.49314844976073724"/>
  </r>
  <r>
    <s v="West"/>
    <x v="17"/>
    <n v="66"/>
    <d v="2014-05-08T00:00:00"/>
    <d v="2014-05-14T00:00:00"/>
    <x v="1"/>
    <n v="1410.19"/>
    <n v="1685.3850000000002"/>
    <n v="-0.16328316675418383"/>
  </r>
  <r>
    <s v="West"/>
    <x v="17"/>
    <n v="67"/>
    <d v="2014-05-15T00:00:00"/>
    <d v="2014-05-21T00:00:00"/>
    <x v="1"/>
    <n v="1628.29"/>
    <n v="1685.3850000000002"/>
    <n v="-3.3876532661676853E-2"/>
  </r>
  <r>
    <s v="West"/>
    <x v="17"/>
    <n v="68"/>
    <d v="2014-05-22T00:00:00"/>
    <d v="2014-05-28T00:00:00"/>
    <x v="1"/>
    <n v="965.38"/>
    <n v="1685.3850000000002"/>
    <n v="-0.42720505997146058"/>
  </r>
  <r>
    <s v="West"/>
    <x v="18"/>
    <n v="49"/>
    <d v="2014-01-09T00:00:00"/>
    <d v="2014-01-15T00:00:00"/>
    <x v="0"/>
    <n v="3028.34"/>
    <n v="1985.182"/>
    <n v="0.52547222370543367"/>
  </r>
  <r>
    <s v="West"/>
    <x v="18"/>
    <n v="50"/>
    <d v="2014-01-16T00:00:00"/>
    <d v="2014-01-22T00:00:00"/>
    <x v="0"/>
    <n v="3002.44"/>
    <n v="1985.182"/>
    <n v="0.51242556098131053"/>
  </r>
  <r>
    <s v="West"/>
    <x v="18"/>
    <n v="51"/>
    <d v="2014-01-23T00:00:00"/>
    <d v="2014-01-29T00:00:00"/>
    <x v="0"/>
    <n v="2020"/>
    <n v="1985.182"/>
    <n v="1.7538946051294028E-2"/>
  </r>
  <r>
    <s v="West"/>
    <x v="18"/>
    <n v="52"/>
    <d v="2014-01-30T00:00:00"/>
    <d v="2014-02-05T00:00:00"/>
    <x v="0"/>
    <n v="1926.55"/>
    <n v="1985.182"/>
    <n v="-2.9534823507366106E-2"/>
  </r>
  <r>
    <s v="West"/>
    <x v="18"/>
    <n v="53"/>
    <d v="2014-02-06T00:00:00"/>
    <d v="2014-02-12T00:00:00"/>
    <x v="0"/>
    <n v="2173.52"/>
    <n v="1985.182"/>
    <n v="9.4871905951192367E-2"/>
  </r>
  <r>
    <s v="West"/>
    <x v="18"/>
    <n v="54"/>
    <d v="2014-02-13T00:00:00"/>
    <d v="2014-02-19T00:00:00"/>
    <x v="0"/>
    <n v="2651.88"/>
    <n v="1985.182"/>
    <n v="0.3358372179477751"/>
  </r>
  <r>
    <s v="West"/>
    <x v="18"/>
    <n v="55"/>
    <d v="2014-02-20T00:00:00"/>
    <d v="2014-02-26T00:00:00"/>
    <x v="0"/>
    <n v="2373"/>
    <n v="1985.182"/>
    <n v="0.19535639553451523"/>
  </r>
  <r>
    <s v="West"/>
    <x v="18"/>
    <n v="56"/>
    <d v="2014-02-27T00:00:00"/>
    <d v="2014-03-05T00:00:00"/>
    <x v="0"/>
    <n v="1852.89"/>
    <n v="1985.182"/>
    <n v="-6.6639733787632521E-2"/>
  </r>
  <r>
    <s v="West"/>
    <x v="18"/>
    <n v="57"/>
    <d v="2014-03-06T00:00:00"/>
    <d v="2014-03-12T00:00:00"/>
    <x v="0"/>
    <n v="309.05"/>
    <n v="1985.182"/>
    <n v="-0.84432157857566714"/>
  </r>
  <r>
    <s v="West"/>
    <x v="18"/>
    <n v="58"/>
    <d v="2014-03-13T00:00:00"/>
    <d v="2014-03-19T00:00:00"/>
    <x v="0"/>
    <n v="514.15"/>
    <n v="1985.182"/>
    <n v="-0.74100611430085506"/>
  </r>
  <r>
    <s v="West"/>
    <x v="18"/>
    <n v="59"/>
    <d v="2014-03-20T00:00:00"/>
    <d v="2014-03-26T00:00:00"/>
    <x v="1"/>
    <n v="1223.3699999999999"/>
    <n v="1985.182"/>
    <n v="-0.38374919780654876"/>
  </r>
  <r>
    <s v="West"/>
    <x v="18"/>
    <n v="60"/>
    <d v="2014-03-27T00:00:00"/>
    <d v="2014-04-02T00:00:00"/>
    <x v="1"/>
    <n v="1780.66"/>
    <n v="1985.182"/>
    <n v="-0.10302430709123896"/>
  </r>
  <r>
    <s v="West"/>
    <x v="18"/>
    <n v="61"/>
    <d v="2014-04-03T00:00:00"/>
    <d v="2014-04-09T00:00:00"/>
    <x v="1"/>
    <n v="1552.04"/>
    <n v="1985.182"/>
    <n v="-0.21818755156957903"/>
  </r>
  <r>
    <s v="West"/>
    <x v="18"/>
    <n v="62"/>
    <d v="2014-04-10T00:00:00"/>
    <d v="2014-04-16T00:00:00"/>
    <x v="1"/>
    <n v="2033.5"/>
    <n v="1985.182"/>
    <n v="2.4339330096686342E-2"/>
  </r>
  <r>
    <s v="West"/>
    <x v="18"/>
    <n v="63"/>
    <d v="2014-04-17T00:00:00"/>
    <d v="2014-04-23T00:00:00"/>
    <x v="1"/>
    <n v="2289.15"/>
    <n v="1985.182"/>
    <n v="0.15311845463035634"/>
  </r>
  <r>
    <s v="West"/>
    <x v="18"/>
    <n v="64"/>
    <d v="2014-04-24T00:00:00"/>
    <d v="2014-04-30T00:00:00"/>
    <x v="1"/>
    <n v="1619.29"/>
    <n v="1985.182"/>
    <n v="-0.18431156438049512"/>
  </r>
  <r>
    <s v="West"/>
    <x v="18"/>
    <n v="65"/>
    <d v="2014-05-01T00:00:00"/>
    <d v="2014-05-07T00:00:00"/>
    <x v="1"/>
    <n v="2185.81"/>
    <n v="1985.182"/>
    <n v="0.10106277409325691"/>
  </r>
  <r>
    <s v="West"/>
    <x v="18"/>
    <n v="66"/>
    <d v="2014-05-08T00:00:00"/>
    <d v="2014-05-14T00:00:00"/>
    <x v="1"/>
    <n v="1248.76"/>
    <n v="1985.182"/>
    <n v="-0.37095943847969609"/>
  </r>
  <r>
    <s v="West"/>
    <x v="18"/>
    <n v="67"/>
    <d v="2014-05-15T00:00:00"/>
    <d v="2014-05-21T00:00:00"/>
    <x v="1"/>
    <n v="1372.14"/>
    <n v="1985.182"/>
    <n v="-0.30880896562632543"/>
  </r>
  <r>
    <s v="West"/>
    <x v="18"/>
    <n v="68"/>
    <d v="2014-05-22T00:00:00"/>
    <d v="2014-05-28T00:00:00"/>
    <x v="1"/>
    <n v="1638.82"/>
    <n v="1985.182"/>
    <n v="-0.17447367546149425"/>
  </r>
  <r>
    <s v="West"/>
    <x v="19"/>
    <n v="49"/>
    <d v="2014-01-09T00:00:00"/>
    <d v="2014-01-15T00:00:00"/>
    <x v="0"/>
    <n v="485.54"/>
    <n v="1526.0459999999998"/>
    <n v="-0.68183134715467286"/>
  </r>
  <r>
    <s v="West"/>
    <x v="19"/>
    <n v="50"/>
    <d v="2014-01-16T00:00:00"/>
    <d v="2014-01-22T00:00:00"/>
    <x v="0"/>
    <n v="1946.31"/>
    <n v="1526.0459999999998"/>
    <n v="0.27539405758410962"/>
  </r>
  <r>
    <s v="West"/>
    <x v="19"/>
    <n v="51"/>
    <d v="2014-01-23T00:00:00"/>
    <d v="2014-01-29T00:00:00"/>
    <x v="0"/>
    <n v="2161.7800000000002"/>
    <n v="1526.0459999999998"/>
    <n v="0.41658901501003276"/>
  </r>
  <r>
    <s v="West"/>
    <x v="19"/>
    <n v="52"/>
    <d v="2014-01-30T00:00:00"/>
    <d v="2014-02-05T00:00:00"/>
    <x v="0"/>
    <n v="1993.51"/>
    <n v="1526.0459999999998"/>
    <n v="0.30632366258946336"/>
  </r>
  <r>
    <s v="West"/>
    <x v="19"/>
    <n v="53"/>
    <d v="2014-02-06T00:00:00"/>
    <d v="2014-02-12T00:00:00"/>
    <x v="0"/>
    <n v="257.82"/>
    <n v="1526.0459999999998"/>
    <n v="-0.83105358554067177"/>
  </r>
  <r>
    <s v="West"/>
    <x v="19"/>
    <n v="54"/>
    <d v="2014-02-13T00:00:00"/>
    <d v="2014-02-19T00:00:00"/>
    <x v="0"/>
    <n v="1975.49"/>
    <n v="1526.0459999999998"/>
    <n v="0.29451536847513132"/>
  </r>
  <r>
    <s v="West"/>
    <x v="19"/>
    <n v="55"/>
    <d v="2014-02-20T00:00:00"/>
    <d v="2014-02-26T00:00:00"/>
    <x v="0"/>
    <n v="2228.31"/>
    <n v="1526.0459999999998"/>
    <n v="0.46018534172626524"/>
  </r>
  <r>
    <s v="West"/>
    <x v="19"/>
    <n v="56"/>
    <d v="2014-02-27T00:00:00"/>
    <d v="2014-03-05T00:00:00"/>
    <x v="0"/>
    <n v="2101.41"/>
    <n v="1526.0459999999998"/>
    <n v="0.37702926386229518"/>
  </r>
  <r>
    <s v="West"/>
    <x v="19"/>
    <n v="57"/>
    <d v="2014-03-06T00:00:00"/>
    <d v="2014-03-12T00:00:00"/>
    <x v="0"/>
    <n v="736.64"/>
    <n v="1526.0459999999998"/>
    <n v="-0.51728846967915776"/>
  </r>
  <r>
    <s v="West"/>
    <x v="19"/>
    <n v="58"/>
    <d v="2014-03-13T00:00:00"/>
    <d v="2014-03-19T00:00:00"/>
    <x v="0"/>
    <n v="1373.65"/>
    <n v="1526.0459999999998"/>
    <n v="-9.9863306872793975E-2"/>
  </r>
  <r>
    <s v="West"/>
    <x v="19"/>
    <n v="59"/>
    <d v="2014-03-20T00:00:00"/>
    <d v="2014-03-26T00:00:00"/>
    <x v="1"/>
    <n v="2414.39"/>
    <n v="1526.0459999999998"/>
    <n v="0.58212137773042238"/>
  </r>
  <r>
    <s v="West"/>
    <x v="19"/>
    <n v="60"/>
    <d v="2014-03-27T00:00:00"/>
    <d v="2014-04-02T00:00:00"/>
    <x v="1"/>
    <n v="1302.26"/>
    <n v="1526.0459999999998"/>
    <n v="-0.14664433444339153"/>
  </r>
  <r>
    <s v="West"/>
    <x v="19"/>
    <n v="61"/>
    <d v="2014-04-03T00:00:00"/>
    <d v="2014-04-09T00:00:00"/>
    <x v="1"/>
    <n v="1183.47"/>
    <n v="1526.0459999999998"/>
    <n v="-0.22448602466767045"/>
  </r>
  <r>
    <s v="West"/>
    <x v="19"/>
    <n v="62"/>
    <d v="2014-04-10T00:00:00"/>
    <d v="2014-04-16T00:00:00"/>
    <x v="1"/>
    <n v="2201.8200000000002"/>
    <n v="1526.0459999999998"/>
    <n v="0.4428267562052523"/>
  </r>
  <r>
    <s v="West"/>
    <x v="19"/>
    <n v="63"/>
    <d v="2014-04-17T00:00:00"/>
    <d v="2014-04-23T00:00:00"/>
    <x v="1"/>
    <n v="707.08"/>
    <n v="1526.0459999999998"/>
    <n v="-0.53665879010200213"/>
  </r>
  <r>
    <s v="West"/>
    <x v="19"/>
    <n v="64"/>
    <d v="2014-04-24T00:00:00"/>
    <d v="2014-04-30T00:00:00"/>
    <x v="1"/>
    <n v="1023.17"/>
    <n v="1526.0459999999998"/>
    <n v="-0.32952872980237813"/>
  </r>
  <r>
    <s v="West"/>
    <x v="19"/>
    <n v="65"/>
    <d v="2014-05-01T00:00:00"/>
    <d v="2014-05-07T00:00:00"/>
    <x v="1"/>
    <n v="1146.9000000000001"/>
    <n v="1526.0459999999998"/>
    <n v="-0.24844991566440316"/>
  </r>
  <r>
    <s v="West"/>
    <x v="19"/>
    <n v="67"/>
    <d v="2014-05-15T00:00:00"/>
    <d v="2014-05-21T00:00:00"/>
    <x v="1"/>
    <n v="1513.16"/>
    <n v="1526.0459999999998"/>
    <n v="-8.444044281758047E-3"/>
  </r>
  <r>
    <s v="West"/>
    <x v="19"/>
    <n v="68"/>
    <d v="2014-05-22T00:00:00"/>
    <d v="2014-05-28T00:00:00"/>
    <x v="1"/>
    <n v="615.79"/>
    <n v="1526.0459999999998"/>
    <n v="-0.59648005368121271"/>
  </r>
  <r>
    <s v="West"/>
    <x v="20"/>
    <n v="49"/>
    <d v="2014-01-09T00:00:00"/>
    <d v="2014-01-15T00:00:00"/>
    <x v="0"/>
    <n v="1600.91"/>
    <n v="1825.327"/>
    <n v="-0.12294618991556029"/>
  </r>
  <r>
    <s v="West"/>
    <x v="20"/>
    <n v="50"/>
    <d v="2014-01-16T00:00:00"/>
    <d v="2014-01-22T00:00:00"/>
    <x v="0"/>
    <n v="1590.23"/>
    <n v="1825.327"/>
    <n v="-0.12879719633797121"/>
  </r>
  <r>
    <s v="West"/>
    <x v="20"/>
    <n v="51"/>
    <d v="2014-01-23T00:00:00"/>
    <d v="2014-01-29T00:00:00"/>
    <x v="0"/>
    <n v="1870.72"/>
    <n v="1825.327"/>
    <n v="2.4868420836376182E-2"/>
  </r>
  <r>
    <s v="West"/>
    <x v="20"/>
    <n v="52"/>
    <d v="2014-01-30T00:00:00"/>
    <d v="2014-02-05T00:00:00"/>
    <x v="0"/>
    <n v="1366.97"/>
    <n v="1825.327"/>
    <n v="-0.25110952722443702"/>
  </r>
  <r>
    <s v="West"/>
    <x v="20"/>
    <n v="53"/>
    <d v="2014-02-06T00:00:00"/>
    <d v="2014-02-12T00:00:00"/>
    <x v="0"/>
    <n v="1513.51"/>
    <n v="1825.327"/>
    <n v="-0.17082802149970938"/>
  </r>
  <r>
    <s v="West"/>
    <x v="20"/>
    <n v="54"/>
    <d v="2014-02-13T00:00:00"/>
    <d v="2014-02-19T00:00:00"/>
    <x v="0"/>
    <n v="1165.08"/>
    <n v="1825.327"/>
    <n v="-0.36171436679564817"/>
  </r>
  <r>
    <s v="West"/>
    <x v="20"/>
    <n v="55"/>
    <d v="2014-02-20T00:00:00"/>
    <d v="2014-02-26T00:00:00"/>
    <x v="0"/>
    <n v="3857.57"/>
    <n v="1825.327"/>
    <n v="1.1133583188108214"/>
  </r>
  <r>
    <s v="West"/>
    <x v="20"/>
    <n v="56"/>
    <d v="2014-02-27T00:00:00"/>
    <d v="2014-03-05T00:00:00"/>
    <x v="0"/>
    <n v="2028.12"/>
    <n v="1825.327"/>
    <n v="0.11109954545130812"/>
  </r>
  <r>
    <s v="West"/>
    <x v="20"/>
    <n v="57"/>
    <d v="2014-03-06T00:00:00"/>
    <d v="2014-03-12T00:00:00"/>
    <x v="0"/>
    <n v="2260.04"/>
    <n v="1825.327"/>
    <n v="0.23815623173272513"/>
  </r>
  <r>
    <s v="West"/>
    <x v="20"/>
    <n v="58"/>
    <d v="2014-03-13T00:00:00"/>
    <d v="2014-03-19T00:00:00"/>
    <x v="0"/>
    <n v="1000.12"/>
    <n v="1825.327"/>
    <n v="-0.45208721505790467"/>
  </r>
  <r>
    <s v="West"/>
    <x v="20"/>
    <n v="59"/>
    <d v="2014-03-20T00:00:00"/>
    <d v="2014-03-26T00:00:00"/>
    <x v="1"/>
    <n v="1998.14"/>
    <n v="1825.327"/>
    <n v="9.4675091093267175E-2"/>
  </r>
  <r>
    <s v="West"/>
    <x v="20"/>
    <n v="60"/>
    <d v="2014-03-27T00:00:00"/>
    <d v="2014-04-02T00:00:00"/>
    <x v="1"/>
    <n v="1448.96"/>
    <n v="1825.327"/>
    <n v="-0.20619154814452423"/>
  </r>
  <r>
    <s v="West"/>
    <x v="20"/>
    <n v="61"/>
    <d v="2014-04-03T00:00:00"/>
    <d v="2014-04-09T00:00:00"/>
    <x v="1"/>
    <n v="1208.07"/>
    <n v="1825.327"/>
    <n v="-0.33816242240431443"/>
  </r>
  <r>
    <s v="West"/>
    <x v="20"/>
    <n v="62"/>
    <d v="2014-04-10T00:00:00"/>
    <d v="2014-04-16T00:00:00"/>
    <x v="1"/>
    <n v="1129.3800000000001"/>
    <n v="1825.327"/>
    <n v="-0.3812725062413474"/>
  </r>
  <r>
    <s v="West"/>
    <x v="20"/>
    <n v="63"/>
    <d v="2014-04-17T00:00:00"/>
    <d v="2014-04-23T00:00:00"/>
    <x v="1"/>
    <n v="575.86"/>
    <n v="1825.327"/>
    <n v="-0.68451680164704742"/>
  </r>
  <r>
    <s v="West"/>
    <x v="20"/>
    <n v="64"/>
    <d v="2014-04-24T00:00:00"/>
    <d v="2014-04-30T00:00:00"/>
    <x v="1"/>
    <n v="1756.18"/>
    <n v="1825.327"/>
    <n v="-3.7881979502850688E-2"/>
  </r>
  <r>
    <s v="West"/>
    <x v="20"/>
    <n v="65"/>
    <d v="2014-05-01T00:00:00"/>
    <d v="2014-05-07T00:00:00"/>
    <x v="1"/>
    <n v="1893.66"/>
    <n v="1825.327"/>
    <n v="3.7436032009607094E-2"/>
  </r>
  <r>
    <s v="West"/>
    <x v="20"/>
    <n v="66"/>
    <d v="2014-05-08T00:00:00"/>
    <d v="2014-05-14T00:00:00"/>
    <x v="1"/>
    <n v="924.59"/>
    <n v="1825.327"/>
    <n v="-0.49346610223811949"/>
  </r>
  <r>
    <s v="West"/>
    <x v="20"/>
    <n v="67"/>
    <d v="2014-05-15T00:00:00"/>
    <d v="2014-05-21T00:00:00"/>
    <x v="1"/>
    <n v="2429.5"/>
    <n v="1825.327"/>
    <n v="0.33099439168981776"/>
  </r>
  <r>
    <s v="West"/>
    <x v="20"/>
    <n v="68"/>
    <d v="2014-05-22T00:00:00"/>
    <d v="2014-05-28T00:00:00"/>
    <x v="1"/>
    <n v="2632.65"/>
    <n v="1825.327"/>
    <n v="0.44228951853558301"/>
  </r>
  <r>
    <s v="West"/>
    <x v="21"/>
    <n v="49"/>
    <d v="2014-01-09T00:00:00"/>
    <d v="2014-01-15T00:00:00"/>
    <x v="0"/>
    <n v="2911.69"/>
    <n v="3433.7359999999999"/>
    <n v="-0.1520344021788512"/>
  </r>
  <r>
    <s v="West"/>
    <x v="21"/>
    <n v="50"/>
    <d v="2014-01-16T00:00:00"/>
    <d v="2014-01-22T00:00:00"/>
    <x v="0"/>
    <n v="5094.6899999999996"/>
    <n v="3433.7359999999999"/>
    <n v="0.48371627871216649"/>
  </r>
  <r>
    <s v="West"/>
    <x v="21"/>
    <n v="51"/>
    <d v="2014-01-23T00:00:00"/>
    <d v="2014-01-29T00:00:00"/>
    <x v="0"/>
    <n v="1314.55"/>
    <n v="3433.7359999999999"/>
    <n v="-0.61716625855919027"/>
  </r>
  <r>
    <s v="West"/>
    <x v="21"/>
    <n v="52"/>
    <d v="2014-01-30T00:00:00"/>
    <d v="2014-02-05T00:00:00"/>
    <x v="0"/>
    <n v="1888.78"/>
    <n v="3433.7359999999999"/>
    <n v="-0.44993441545884716"/>
  </r>
  <r>
    <s v="West"/>
    <x v="21"/>
    <n v="53"/>
    <d v="2014-02-06T00:00:00"/>
    <d v="2014-02-12T00:00:00"/>
    <x v="0"/>
    <n v="2888.32"/>
    <n v="3433.7359999999999"/>
    <n v="-0.15884040007735006"/>
  </r>
  <r>
    <s v="West"/>
    <x v="21"/>
    <n v="54"/>
    <d v="2014-02-13T00:00:00"/>
    <d v="2014-02-19T00:00:00"/>
    <x v="0"/>
    <n v="3389.51"/>
    <n v="3433.7359999999999"/>
    <n v="-1.2879848654643124E-2"/>
  </r>
  <r>
    <s v="West"/>
    <x v="21"/>
    <n v="55"/>
    <d v="2014-02-20T00:00:00"/>
    <d v="2014-02-26T00:00:00"/>
    <x v="0"/>
    <n v="2901.01"/>
    <n v="3433.7359999999999"/>
    <n v="-0.15514471700794694"/>
  </r>
  <r>
    <s v="West"/>
    <x v="21"/>
    <n v="56"/>
    <d v="2014-02-27T00:00:00"/>
    <d v="2014-03-05T00:00:00"/>
    <x v="0"/>
    <n v="3818.42"/>
    <n v="3433.7359999999999"/>
    <n v="0.11203074435541935"/>
  </r>
  <r>
    <s v="West"/>
    <x v="21"/>
    <n v="57"/>
    <d v="2014-03-06T00:00:00"/>
    <d v="2014-03-12T00:00:00"/>
    <x v="0"/>
    <n v="4584.8599999999997"/>
    <n v="3433.7359999999999"/>
    <n v="0.33523951754007875"/>
  </r>
  <r>
    <s v="West"/>
    <x v="21"/>
    <n v="58"/>
    <d v="2014-03-13T00:00:00"/>
    <d v="2014-03-19T00:00:00"/>
    <x v="0"/>
    <n v="5545.53"/>
    <n v="3433.7359999999999"/>
    <n v="0.61501350132916444"/>
  </r>
  <r>
    <s v="West"/>
    <x v="21"/>
    <n v="59"/>
    <d v="2014-03-20T00:00:00"/>
    <d v="2014-03-26T00:00:00"/>
    <x v="1"/>
    <n v="2381.9499999999998"/>
    <n v="3433.7359999999999"/>
    <n v="-0.30630951243776461"/>
  </r>
  <r>
    <s v="West"/>
    <x v="21"/>
    <n v="60"/>
    <d v="2014-03-27T00:00:00"/>
    <d v="2014-04-02T00:00:00"/>
    <x v="1"/>
    <n v="5276.32"/>
    <n v="3433.7359999999999"/>
    <n v="0.53661201676541237"/>
  </r>
  <r>
    <s v="West"/>
    <x v="21"/>
    <n v="61"/>
    <d v="2014-04-03T00:00:00"/>
    <d v="2014-04-09T00:00:00"/>
    <x v="1"/>
    <n v="4095.01"/>
    <n v="3433.7359999999999"/>
    <n v="0.19258149141343434"/>
  </r>
  <r>
    <s v="West"/>
    <x v="21"/>
    <n v="62"/>
    <d v="2014-04-10T00:00:00"/>
    <d v="2014-04-16T00:00:00"/>
    <x v="1"/>
    <n v="5081.3500000000004"/>
    <n v="3433.7359999999999"/>
    <n v="0.47983129745559955"/>
  </r>
  <r>
    <s v="West"/>
    <x v="21"/>
    <n v="63"/>
    <d v="2014-04-17T00:00:00"/>
    <d v="2014-04-23T00:00:00"/>
    <x v="1"/>
    <n v="4365.45"/>
    <n v="3433.7359999999999"/>
    <n v="0.27134118639289684"/>
  </r>
  <r>
    <s v="West"/>
    <x v="21"/>
    <n v="64"/>
    <d v="2014-04-24T00:00:00"/>
    <d v="2014-04-30T00:00:00"/>
    <x v="1"/>
    <n v="5560.78"/>
    <n v="3433.7359999999999"/>
    <n v="0.61945472802801382"/>
  </r>
  <r>
    <s v="West"/>
    <x v="21"/>
    <n v="65"/>
    <d v="2014-05-01T00:00:00"/>
    <d v="2014-05-07T00:00:00"/>
    <x v="1"/>
    <n v="2725.24"/>
    <n v="3433.7359999999999"/>
    <n v="-0.20633385909691371"/>
  </r>
  <r>
    <s v="West"/>
    <x v="21"/>
    <n v="66"/>
    <d v="2014-05-08T00:00:00"/>
    <d v="2014-05-14T00:00:00"/>
    <x v="1"/>
    <n v="3356.53"/>
    <n v="3433.7359999999999"/>
    <n v="-2.2484547443367715E-2"/>
  </r>
  <r>
    <s v="West"/>
    <x v="21"/>
    <n v="67"/>
    <d v="2014-05-15T00:00:00"/>
    <d v="2014-05-21T00:00:00"/>
    <x v="1"/>
    <n v="2551.83"/>
    <n v="3433.7359999999999"/>
    <n v="-0.25683570315248466"/>
  </r>
  <r>
    <s v="West"/>
    <x v="21"/>
    <n v="68"/>
    <d v="2014-05-22T00:00:00"/>
    <d v="2014-05-28T00:00:00"/>
    <x v="1"/>
    <n v="1323.13"/>
    <n v="3433.7359999999999"/>
    <n v="-0.61466752248862455"/>
  </r>
  <r>
    <s v="West"/>
    <x v="22"/>
    <n v="49"/>
    <d v="2014-01-09T00:00:00"/>
    <d v="2014-01-15T00:00:00"/>
    <x v="0"/>
    <n v="2033.99"/>
    <n v="2926.9230000000002"/>
    <n v="-0.30507567161828314"/>
  </r>
  <r>
    <s v="West"/>
    <x v="22"/>
    <n v="50"/>
    <d v="2014-01-16T00:00:00"/>
    <d v="2014-01-22T00:00:00"/>
    <x v="0"/>
    <n v="3426.03"/>
    <n v="2926.9230000000002"/>
    <n v="0.1705227640084826"/>
  </r>
  <r>
    <s v="West"/>
    <x v="22"/>
    <n v="51"/>
    <d v="2014-01-23T00:00:00"/>
    <d v="2014-01-29T00:00:00"/>
    <x v="0"/>
    <n v="2154.56"/>
    <n v="2926.9230000000002"/>
    <n v="-0.2638822408379039"/>
  </r>
  <r>
    <s v="West"/>
    <x v="22"/>
    <n v="52"/>
    <d v="2014-01-30T00:00:00"/>
    <d v="2014-02-05T00:00:00"/>
    <x v="0"/>
    <n v="3333.72"/>
    <n v="2926.9230000000002"/>
    <n v="0.13898452402061809"/>
  </r>
  <r>
    <s v="West"/>
    <x v="22"/>
    <n v="53"/>
    <d v="2014-02-06T00:00:00"/>
    <d v="2014-02-12T00:00:00"/>
    <x v="0"/>
    <n v="1945.72"/>
    <n v="2926.9230000000002"/>
    <n v="-0.33523362247657357"/>
  </r>
  <r>
    <s v="West"/>
    <x v="22"/>
    <n v="54"/>
    <d v="2014-02-13T00:00:00"/>
    <d v="2014-02-19T00:00:00"/>
    <x v="0"/>
    <n v="4471.92"/>
    <n v="2926.9230000000002"/>
    <n v="0.5278570703773211"/>
  </r>
  <r>
    <s v="West"/>
    <x v="22"/>
    <n v="55"/>
    <d v="2014-02-20T00:00:00"/>
    <d v="2014-02-26T00:00:00"/>
    <x v="0"/>
    <n v="3101.07"/>
    <n v="2926.9230000000002"/>
    <n v="5.9498319566315863E-2"/>
  </r>
  <r>
    <s v="West"/>
    <x v="22"/>
    <n v="56"/>
    <d v="2014-02-27T00:00:00"/>
    <d v="2014-03-05T00:00:00"/>
    <x v="0"/>
    <n v="3142.15"/>
    <n v="2926.9230000000002"/>
    <n v="7.3533536755152035E-2"/>
  </r>
  <r>
    <s v="West"/>
    <x v="22"/>
    <n v="57"/>
    <d v="2014-03-06T00:00:00"/>
    <d v="2014-03-12T00:00:00"/>
    <x v="0"/>
    <n v="3364.65"/>
    <n v="2926.9230000000002"/>
    <n v="0.14955193559926239"/>
  </r>
  <r>
    <s v="West"/>
    <x v="22"/>
    <n v="58"/>
    <d v="2014-03-13T00:00:00"/>
    <d v="2014-03-19T00:00:00"/>
    <x v="0"/>
    <n v="2295.42"/>
    <n v="2926.9230000000002"/>
    <n v="-0.21575661539439203"/>
  </r>
  <r>
    <s v="West"/>
    <x v="22"/>
    <n v="59"/>
    <d v="2014-03-20T00:00:00"/>
    <d v="2014-03-26T00:00:00"/>
    <x v="1"/>
    <n v="3181.61"/>
    <n v="2926.9230000000002"/>
    <n v="8.7015271669258085E-2"/>
  </r>
  <r>
    <s v="West"/>
    <x v="22"/>
    <n v="60"/>
    <d v="2014-03-27T00:00:00"/>
    <d v="2014-04-02T00:00:00"/>
    <x v="1"/>
    <n v="1416.55"/>
    <n v="2926.9230000000002"/>
    <n v="-0.51602758255000225"/>
  </r>
  <r>
    <s v="West"/>
    <x v="22"/>
    <n v="61"/>
    <d v="2014-04-03T00:00:00"/>
    <d v="2014-04-09T00:00:00"/>
    <x v="1"/>
    <n v="742.24"/>
    <n v="2926.9230000000002"/>
    <n v="-0.74640945457055063"/>
  </r>
  <r>
    <s v="West"/>
    <x v="22"/>
    <n v="62"/>
    <d v="2014-04-10T00:00:00"/>
    <d v="2014-04-16T00:00:00"/>
    <x v="1"/>
    <n v="1876.77"/>
    <n v="2926.9230000000002"/>
    <n v="-0.35879078472511922"/>
  </r>
  <r>
    <s v="West"/>
    <x v="22"/>
    <n v="63"/>
    <d v="2014-04-17T00:00:00"/>
    <d v="2014-04-23T00:00:00"/>
    <x v="1"/>
    <n v="2496.9499999999998"/>
    <n v="2926.9230000000002"/>
    <n v="-0.14690273710651097"/>
  </r>
  <r>
    <s v="West"/>
    <x v="22"/>
    <n v="64"/>
    <d v="2014-04-24T00:00:00"/>
    <d v="2014-04-30T00:00:00"/>
    <x v="1"/>
    <n v="1435.52"/>
    <n v="2926.9230000000002"/>
    <n v="-0.50954637344405718"/>
  </r>
  <r>
    <s v="West"/>
    <x v="22"/>
    <n v="65"/>
    <d v="2014-05-01T00:00:00"/>
    <d v="2014-05-07T00:00:00"/>
    <x v="1"/>
    <n v="3371.4"/>
    <n v="2926.9230000000002"/>
    <n v="0.15185811174397135"/>
  </r>
  <r>
    <s v="West"/>
    <x v="22"/>
    <n v="66"/>
    <d v="2014-05-08T00:00:00"/>
    <d v="2014-05-14T00:00:00"/>
    <x v="1"/>
    <n v="1489.44"/>
    <n v="2926.9230000000002"/>
    <n v="-0.49112429674439678"/>
  </r>
  <r>
    <s v="West"/>
    <x v="22"/>
    <n v="67"/>
    <d v="2014-05-15T00:00:00"/>
    <d v="2014-05-21T00:00:00"/>
    <x v="1"/>
    <n v="1822.95"/>
    <n v="2926.9230000000002"/>
    <n v="-0.37717869585226538"/>
  </r>
  <r>
    <s v="West"/>
    <x v="22"/>
    <n v="68"/>
    <d v="2014-05-22T00:00:00"/>
    <d v="2014-05-28T00:00:00"/>
    <x v="1"/>
    <n v="1743.78"/>
    <n v="2926.9230000000002"/>
    <n v="-0.40422757961176298"/>
  </r>
  <r>
    <s v="West"/>
    <x v="23"/>
    <n v="49"/>
    <d v="2014-01-09T00:00:00"/>
    <d v="2014-01-15T00:00:00"/>
    <x v="0"/>
    <n v="2801.7"/>
    <n v="2545.2049999999995"/>
    <n v="0.10077577248198098"/>
  </r>
  <r>
    <s v="West"/>
    <x v="23"/>
    <n v="50"/>
    <d v="2014-01-16T00:00:00"/>
    <d v="2014-01-22T00:00:00"/>
    <x v="0"/>
    <n v="1732.37"/>
    <n v="2545.2049999999995"/>
    <n v="-0.31935934433572138"/>
  </r>
  <r>
    <s v="West"/>
    <x v="23"/>
    <n v="51"/>
    <d v="2014-01-23T00:00:00"/>
    <d v="2014-01-29T00:00:00"/>
    <x v="0"/>
    <n v="1546.04"/>
    <n v="2545.2049999999995"/>
    <n v="-0.39256759278722136"/>
  </r>
  <r>
    <s v="West"/>
    <x v="23"/>
    <n v="52"/>
    <d v="2014-01-30T00:00:00"/>
    <d v="2014-02-05T00:00:00"/>
    <x v="0"/>
    <n v="3446.49"/>
    <n v="2545.2049999999995"/>
    <n v="0.3541109655214415"/>
  </r>
  <r>
    <s v="West"/>
    <x v="23"/>
    <n v="53"/>
    <d v="2014-02-06T00:00:00"/>
    <d v="2014-02-12T00:00:00"/>
    <x v="0"/>
    <n v="3783.22"/>
    <n v="2545.2049999999995"/>
    <n v="0.48641072133678842"/>
  </r>
  <r>
    <s v="West"/>
    <x v="23"/>
    <n v="54"/>
    <d v="2014-02-13T00:00:00"/>
    <d v="2014-02-19T00:00:00"/>
    <x v="0"/>
    <n v="2369.41"/>
    <n v="2545.2049999999995"/>
    <n v="-6.9069092666405915E-2"/>
  </r>
  <r>
    <s v="West"/>
    <x v="23"/>
    <n v="55"/>
    <d v="2014-02-20T00:00:00"/>
    <d v="2014-02-26T00:00:00"/>
    <x v="0"/>
    <n v="1443.32"/>
    <n v="2545.2049999999995"/>
    <n v="-0.43292583505061472"/>
  </r>
  <r>
    <s v="West"/>
    <x v="23"/>
    <n v="56"/>
    <d v="2014-02-27T00:00:00"/>
    <d v="2014-03-05T00:00:00"/>
    <x v="0"/>
    <n v="3615.44"/>
    <n v="2545.2049999999995"/>
    <n v="0.42049068739060341"/>
  </r>
  <r>
    <s v="West"/>
    <x v="23"/>
    <n v="57"/>
    <d v="2014-03-06T00:00:00"/>
    <d v="2014-03-12T00:00:00"/>
    <x v="0"/>
    <n v="2419.94"/>
    <n v="2545.2049999999995"/>
    <n v="-4.9216074933060183E-2"/>
  </r>
  <r>
    <s v="West"/>
    <x v="23"/>
    <n v="58"/>
    <d v="2014-03-13T00:00:00"/>
    <d v="2014-03-19T00:00:00"/>
    <x v="0"/>
    <n v="2294.12"/>
    <n v="2545.2049999999995"/>
    <n v="-9.8650206957789116E-2"/>
  </r>
  <r>
    <s v="West"/>
    <x v="23"/>
    <n v="59"/>
    <d v="2014-03-20T00:00:00"/>
    <d v="2014-03-26T00:00:00"/>
    <x v="1"/>
    <n v="386.01"/>
    <n v="2545.2049999999995"/>
    <n v="-0.84833834602713731"/>
  </r>
  <r>
    <s v="West"/>
    <x v="23"/>
    <n v="60"/>
    <d v="2014-03-27T00:00:00"/>
    <d v="2014-04-02T00:00:00"/>
    <x v="1"/>
    <n v="2435.2399999999998"/>
    <n v="2545.2049999999995"/>
    <n v="-4.3204771324902989E-2"/>
  </r>
  <r>
    <s v="West"/>
    <x v="23"/>
    <n v="61"/>
    <d v="2014-04-03T00:00:00"/>
    <d v="2014-04-09T00:00:00"/>
    <x v="1"/>
    <n v="5564.84"/>
    <n v="2545.2049999999995"/>
    <n v="1.186401488288763"/>
  </r>
  <r>
    <s v="West"/>
    <x v="23"/>
    <n v="62"/>
    <d v="2014-04-10T00:00:00"/>
    <d v="2014-04-16T00:00:00"/>
    <x v="1"/>
    <n v="1146.26"/>
    <n v="2545.2049999999995"/>
    <n v="-0.54963942000742561"/>
  </r>
  <r>
    <s v="West"/>
    <x v="23"/>
    <n v="63"/>
    <d v="2014-04-17T00:00:00"/>
    <d v="2014-04-23T00:00:00"/>
    <x v="1"/>
    <n v="2283.62"/>
    <n v="2545.2049999999995"/>
    <n v="-0.10277561139475981"/>
  </r>
  <r>
    <s v="West"/>
    <x v="23"/>
    <n v="64"/>
    <d v="2014-04-24T00:00:00"/>
    <d v="2014-04-30T00:00:00"/>
    <x v="1"/>
    <n v="3240.94"/>
    <n v="2545.2049999999995"/>
    <n v="0.27335126247198194"/>
  </r>
  <r>
    <s v="West"/>
    <x v="23"/>
    <n v="65"/>
    <d v="2014-05-01T00:00:00"/>
    <d v="2014-05-07T00:00:00"/>
    <x v="1"/>
    <n v="567.82000000000005"/>
    <n v="2545.2049999999995"/>
    <n v="-0.77690598596183791"/>
  </r>
  <r>
    <s v="West"/>
    <x v="23"/>
    <n v="66"/>
    <d v="2014-05-08T00:00:00"/>
    <d v="2014-05-14T00:00:00"/>
    <x v="1"/>
    <n v="1840.71"/>
    <n v="2545.2049999999995"/>
    <n v="-0.27679302845939702"/>
  </r>
  <r>
    <s v="West"/>
    <x v="23"/>
    <n v="67"/>
    <d v="2014-05-15T00:00:00"/>
    <d v="2014-05-21T00:00:00"/>
    <x v="1"/>
    <n v="4246.63"/>
    <n v="2545.2049999999995"/>
    <n v="0.66848249944503524"/>
  </r>
  <r>
    <s v="West"/>
    <x v="23"/>
    <n v="68"/>
    <d v="2014-05-22T00:00:00"/>
    <d v="2014-05-28T00:00:00"/>
    <x v="1"/>
    <n v="774.8"/>
    <n v="2545.2049999999995"/>
    <n v="-0.69558444211762893"/>
  </r>
  <r>
    <s v="West"/>
    <x v="24"/>
    <n v="49"/>
    <d v="2014-01-09T00:00:00"/>
    <d v="2014-01-15T00:00:00"/>
    <x v="0"/>
    <n v="4513.18"/>
    <n v="3662.6559999999999"/>
    <n v="0.23221509199881188"/>
  </r>
  <r>
    <s v="West"/>
    <x v="24"/>
    <n v="50"/>
    <d v="2014-01-16T00:00:00"/>
    <d v="2014-01-22T00:00:00"/>
    <x v="0"/>
    <n v="5816.53"/>
    <n v="3662.6559999999999"/>
    <n v="0.58806341627496539"/>
  </r>
  <r>
    <s v="West"/>
    <x v="24"/>
    <n v="51"/>
    <d v="2014-01-23T00:00:00"/>
    <d v="2014-01-29T00:00:00"/>
    <x v="0"/>
    <n v="2243.56"/>
    <n v="3662.6559999999999"/>
    <n v="-0.38744998165265865"/>
  </r>
  <r>
    <s v="West"/>
    <x v="24"/>
    <n v="52"/>
    <d v="2014-01-30T00:00:00"/>
    <d v="2014-02-05T00:00:00"/>
    <x v="0"/>
    <n v="3147.23"/>
    <n v="3662.6559999999999"/>
    <n v="-0.14072465445840393"/>
  </r>
  <r>
    <s v="West"/>
    <x v="24"/>
    <n v="53"/>
    <d v="2014-02-06T00:00:00"/>
    <d v="2014-02-12T00:00:00"/>
    <x v="0"/>
    <n v="5148.92"/>
    <n v="3662.6559999999999"/>
    <n v="0.40578858620629404"/>
  </r>
  <r>
    <s v="West"/>
    <x v="24"/>
    <n v="54"/>
    <d v="2014-02-13T00:00:00"/>
    <d v="2014-02-19T00:00:00"/>
    <x v="0"/>
    <n v="2518.7199999999998"/>
    <n v="3662.6559999999999"/>
    <n v="-0.31232417131174761"/>
  </r>
  <r>
    <s v="West"/>
    <x v="24"/>
    <n v="55"/>
    <d v="2014-02-20T00:00:00"/>
    <d v="2014-02-26T00:00:00"/>
    <x v="0"/>
    <n v="3563.17"/>
    <n v="3662.6559999999999"/>
    <n v="-2.7162256024043721E-2"/>
  </r>
  <r>
    <s v="West"/>
    <x v="24"/>
    <n v="56"/>
    <d v="2014-02-27T00:00:00"/>
    <d v="2014-03-05T00:00:00"/>
    <x v="0"/>
    <n v="2999.32"/>
    <n v="3662.6559999999999"/>
    <n v="-0.18110791731464812"/>
  </r>
  <r>
    <s v="West"/>
    <x v="24"/>
    <n v="57"/>
    <d v="2014-03-06T00:00:00"/>
    <d v="2014-03-12T00:00:00"/>
    <x v="0"/>
    <n v="2642.68"/>
    <n v="3662.6559999999999"/>
    <n v="-0.2784798790822835"/>
  </r>
  <r>
    <s v="West"/>
    <x v="24"/>
    <n v="58"/>
    <d v="2014-03-13T00:00:00"/>
    <d v="2014-03-19T00:00:00"/>
    <x v="0"/>
    <n v="4033.25"/>
    <n v="3662.6559999999999"/>
    <n v="0.10118176536371422"/>
  </r>
  <r>
    <s v="West"/>
    <x v="24"/>
    <n v="59"/>
    <d v="2014-03-20T00:00:00"/>
    <d v="2014-03-26T00:00:00"/>
    <x v="1"/>
    <n v="5517.85"/>
    <n v="3662.6559999999999"/>
    <n v="0.50651603645005172"/>
  </r>
  <r>
    <s v="West"/>
    <x v="24"/>
    <n v="60"/>
    <d v="2014-03-27T00:00:00"/>
    <d v="2014-04-02T00:00:00"/>
    <x v="1"/>
    <n v="1796.93"/>
    <n v="3662.6559999999999"/>
    <n v="-0.50939154537035414"/>
  </r>
  <r>
    <s v="West"/>
    <x v="24"/>
    <n v="61"/>
    <d v="2014-04-03T00:00:00"/>
    <d v="2014-04-09T00:00:00"/>
    <x v="1"/>
    <n v="1846.61"/>
    <n v="3662.6559999999999"/>
    <n v="-0.49582761799087877"/>
  </r>
  <r>
    <s v="West"/>
    <x v="24"/>
    <n v="62"/>
    <d v="2014-04-10T00:00:00"/>
    <d v="2014-04-16T00:00:00"/>
    <x v="1"/>
    <n v="2705.18"/>
    <n v="3662.6559999999999"/>
    <n v="-0.26141575949256501"/>
  </r>
  <r>
    <s v="West"/>
    <x v="24"/>
    <n v="63"/>
    <d v="2014-04-17T00:00:00"/>
    <d v="2014-04-23T00:00:00"/>
    <x v="1"/>
    <n v="2730.06"/>
    <n v="3662.6559999999999"/>
    <n v="-0.25462287476628981"/>
  </r>
  <r>
    <s v="West"/>
    <x v="24"/>
    <n v="64"/>
    <d v="2014-04-24T00:00:00"/>
    <d v="2014-04-30T00:00:00"/>
    <x v="1"/>
    <n v="4060.61"/>
    <n v="3662.6559999999999"/>
    <n v="0.10865175435530942"/>
  </r>
  <r>
    <s v="West"/>
    <x v="24"/>
    <n v="65"/>
    <d v="2014-05-01T00:00:00"/>
    <d v="2014-05-07T00:00:00"/>
    <x v="1"/>
    <n v="4597.88"/>
    <n v="3662.6559999999999"/>
    <n v="0.25534038686679833"/>
  </r>
  <r>
    <s v="West"/>
    <x v="24"/>
    <n v="66"/>
    <d v="2014-05-08T00:00:00"/>
    <d v="2014-05-14T00:00:00"/>
    <x v="1"/>
    <n v="164.98"/>
    <n v="3662.6559999999999"/>
    <n v="-0.95495618480141187"/>
  </r>
  <r>
    <s v="West"/>
    <x v="24"/>
    <n v="67"/>
    <d v="2014-05-15T00:00:00"/>
    <d v="2014-05-21T00:00:00"/>
    <x v="1"/>
    <n v="4654.5200000000004"/>
    <n v="3662.6559999999999"/>
    <n v="0.27080457460378493"/>
  </r>
  <r>
    <s v="West"/>
    <x v="24"/>
    <n v="68"/>
    <d v="2014-05-22T00:00:00"/>
    <d v="2014-05-28T00:00:00"/>
    <x v="1"/>
    <n v="3986.82"/>
    <n v="3662.6559999999999"/>
    <n v="8.8505172202904187E-2"/>
  </r>
  <r>
    <s v="West"/>
    <x v="25"/>
    <n v="49"/>
    <d v="2014-01-09T00:00:00"/>
    <d v="2014-01-15T00:00:00"/>
    <x v="0"/>
    <n v="4059.4"/>
    <n v="4020.5819999999999"/>
    <n v="9.6548211179377039E-3"/>
  </r>
  <r>
    <s v="West"/>
    <x v="25"/>
    <n v="50"/>
    <d v="2014-01-16T00:00:00"/>
    <d v="2014-01-22T00:00:00"/>
    <x v="0"/>
    <n v="3228.79"/>
    <n v="4020.5819999999999"/>
    <n v="-0.19693467264192099"/>
  </r>
  <r>
    <s v="West"/>
    <x v="25"/>
    <n v="51"/>
    <d v="2014-01-23T00:00:00"/>
    <d v="2014-01-29T00:00:00"/>
    <x v="0"/>
    <n v="4242.91"/>
    <n v="4020.5819999999999"/>
    <n v="5.5297466884147613E-2"/>
  </r>
  <r>
    <s v="West"/>
    <x v="25"/>
    <n v="52"/>
    <d v="2014-01-30T00:00:00"/>
    <d v="2014-02-05T00:00:00"/>
    <x v="0"/>
    <n v="3667.92"/>
    <n v="4020.5819999999999"/>
    <n v="-8.7714166754962297E-2"/>
  </r>
  <r>
    <s v="West"/>
    <x v="25"/>
    <n v="53"/>
    <d v="2014-02-06T00:00:00"/>
    <d v="2014-02-12T00:00:00"/>
    <x v="0"/>
    <n v="3325.51"/>
    <n v="4020.5819999999999"/>
    <n v="-0.17287845391537834"/>
  </r>
  <r>
    <s v="West"/>
    <x v="25"/>
    <n v="54"/>
    <d v="2014-02-13T00:00:00"/>
    <d v="2014-02-19T00:00:00"/>
    <x v="0"/>
    <n v="4123.3999999999996"/>
    <n v="4020.5819999999999"/>
    <n v="2.5572914568089834E-2"/>
  </r>
  <r>
    <s v="West"/>
    <x v="25"/>
    <n v="55"/>
    <d v="2014-02-20T00:00:00"/>
    <d v="2014-02-26T00:00:00"/>
    <x v="0"/>
    <n v="6142.29"/>
    <n v="4020.5819999999999"/>
    <n v="0.52771165965524403"/>
  </r>
  <r>
    <s v="West"/>
    <x v="25"/>
    <n v="56"/>
    <d v="2014-02-27T00:00:00"/>
    <d v="2014-03-05T00:00:00"/>
    <x v="0"/>
    <n v="3175.97"/>
    <n v="4020.5819999999999"/>
    <n v="-0.21007207414249979"/>
  </r>
  <r>
    <s v="West"/>
    <x v="25"/>
    <n v="57"/>
    <d v="2014-03-06T00:00:00"/>
    <d v="2014-03-12T00:00:00"/>
    <x v="0"/>
    <n v="4653.93"/>
    <n v="4020.5819999999999"/>
    <n v="0.15752644766354731"/>
  </r>
  <r>
    <s v="West"/>
    <x v="25"/>
    <n v="58"/>
    <d v="2014-03-13T00:00:00"/>
    <d v="2014-03-19T00:00:00"/>
    <x v="0"/>
    <n v="3585.7"/>
    <n v="4020.5819999999999"/>
    <n v="-0.10816394243420482"/>
  </r>
  <r>
    <s v="West"/>
    <x v="25"/>
    <n v="59"/>
    <d v="2014-03-20T00:00:00"/>
    <d v="2014-03-26T00:00:00"/>
    <x v="1"/>
    <n v="2013.91"/>
    <n v="4020.5819999999999"/>
    <n v="-0.49909988155943591"/>
  </r>
  <r>
    <s v="West"/>
    <x v="25"/>
    <n v="60"/>
    <d v="2014-03-27T00:00:00"/>
    <d v="2014-04-02T00:00:00"/>
    <x v="1"/>
    <n v="4790.76"/>
    <n v="4020.5819999999999"/>
    <n v="0.19155883401955248"/>
  </r>
  <r>
    <s v="West"/>
    <x v="25"/>
    <n v="61"/>
    <d v="2014-04-03T00:00:00"/>
    <d v="2014-04-09T00:00:00"/>
    <x v="1"/>
    <n v="4813.7"/>
    <n v="4020.5819999999999"/>
    <n v="0.19726447564059132"/>
  </r>
  <r>
    <s v="West"/>
    <x v="25"/>
    <n v="62"/>
    <d v="2014-04-10T00:00:00"/>
    <d v="2014-04-16T00:00:00"/>
    <x v="1"/>
    <n v="4001.75"/>
    <n v="4020.5819999999999"/>
    <n v="-4.6838989977072672E-3"/>
  </r>
  <r>
    <s v="West"/>
    <x v="25"/>
    <n v="63"/>
    <d v="2014-04-17T00:00:00"/>
    <d v="2014-04-23T00:00:00"/>
    <x v="1"/>
    <n v="4493.7"/>
    <n v="4020.5819999999999"/>
    <n v="0.11767400838983012"/>
  </r>
  <r>
    <s v="West"/>
    <x v="25"/>
    <n v="64"/>
    <d v="2014-04-24T00:00:00"/>
    <d v="2014-04-30T00:00:00"/>
    <x v="1"/>
    <n v="4369.83"/>
    <n v="4020.5819999999999"/>
    <n v="8.6865035957480796E-2"/>
  </r>
  <r>
    <s v="West"/>
    <x v="25"/>
    <n v="65"/>
    <d v="2014-05-01T00:00:00"/>
    <d v="2014-05-07T00:00:00"/>
    <x v="1"/>
    <n v="3616.69"/>
    <n v="4020.5819999999999"/>
    <n v="-0.10045610312138885"/>
  </r>
  <r>
    <s v="West"/>
    <x v="25"/>
    <n v="66"/>
    <d v="2014-05-08T00:00:00"/>
    <d v="2014-05-14T00:00:00"/>
    <x v="1"/>
    <n v="930.46"/>
    <n v="4020.5819999999999"/>
    <n v="-0.76857579325580228"/>
  </r>
  <r>
    <s v="West"/>
    <x v="25"/>
    <n v="67"/>
    <d v="2014-05-15T00:00:00"/>
    <d v="2014-05-21T00:00:00"/>
    <x v="1"/>
    <n v="1453.33"/>
    <n v="4020.5819999999999"/>
    <n v="-0.63852745697016"/>
  </r>
  <r>
    <s v="West"/>
    <x v="25"/>
    <n v="68"/>
    <d v="2014-05-22T00:00:00"/>
    <d v="2014-05-28T00:00:00"/>
    <x v="1"/>
    <n v="3074.99"/>
    <n v="4020.5819999999999"/>
    <n v="-0.23518784096431813"/>
  </r>
  <r>
    <s v="West"/>
    <x v="26"/>
    <n v="49"/>
    <d v="2014-01-09T00:00:00"/>
    <d v="2014-01-15T00:00:00"/>
    <x v="0"/>
    <n v="1692.5"/>
    <n v="3986.0450000000005"/>
    <n v="-0.57539365461252956"/>
  </r>
  <r>
    <s v="West"/>
    <x v="26"/>
    <n v="50"/>
    <d v="2014-01-16T00:00:00"/>
    <d v="2014-01-22T00:00:00"/>
    <x v="0"/>
    <n v="2252.37"/>
    <n v="3986.0450000000005"/>
    <n v="-0.43493613343552329"/>
  </r>
  <r>
    <s v="West"/>
    <x v="26"/>
    <n v="51"/>
    <d v="2014-01-23T00:00:00"/>
    <d v="2014-01-29T00:00:00"/>
    <x v="0"/>
    <n v="4263.5600000000004"/>
    <n v="3986.0450000000005"/>
    <n v="6.9621642505290293E-2"/>
  </r>
  <r>
    <s v="West"/>
    <x v="26"/>
    <n v="52"/>
    <d v="2014-01-30T00:00:00"/>
    <d v="2014-02-05T00:00:00"/>
    <x v="0"/>
    <n v="2273.9699999999998"/>
    <n v="3986.0450000000005"/>
    <n v="-0.4295172282299875"/>
  </r>
  <r>
    <s v="West"/>
    <x v="26"/>
    <n v="53"/>
    <d v="2014-02-06T00:00:00"/>
    <d v="2014-02-12T00:00:00"/>
    <x v="0"/>
    <n v="5651.54"/>
    <n v="3986.0450000000005"/>
    <n v="0.41783145950434558"/>
  </r>
  <r>
    <s v="West"/>
    <x v="26"/>
    <n v="54"/>
    <d v="2014-02-13T00:00:00"/>
    <d v="2014-02-19T00:00:00"/>
    <x v="0"/>
    <n v="7347.54"/>
    <n v="3986.0450000000005"/>
    <n v="0.84331586823530569"/>
  </r>
  <r>
    <s v="West"/>
    <x v="26"/>
    <n v="55"/>
    <d v="2014-02-20T00:00:00"/>
    <d v="2014-02-26T00:00:00"/>
    <x v="0"/>
    <n v="4846.8100000000004"/>
    <n v="3986.0450000000005"/>
    <n v="0.21594462681680707"/>
  </r>
  <r>
    <s v="West"/>
    <x v="26"/>
    <n v="56"/>
    <d v="2014-02-27T00:00:00"/>
    <d v="2014-03-05T00:00:00"/>
    <x v="0"/>
    <n v="4611.7299999999996"/>
    <n v="3986.0450000000005"/>
    <n v="0.15696887516322544"/>
  </r>
  <r>
    <s v="West"/>
    <x v="26"/>
    <n v="57"/>
    <d v="2014-03-06T00:00:00"/>
    <d v="2014-03-12T00:00:00"/>
    <x v="0"/>
    <n v="5297.83"/>
    <n v="3986.0450000000005"/>
    <n v="0.32909437801128666"/>
  </r>
  <r>
    <s v="West"/>
    <x v="26"/>
    <n v="58"/>
    <d v="2014-03-13T00:00:00"/>
    <d v="2014-03-19T00:00:00"/>
    <x v="0"/>
    <n v="1622.6"/>
    <n v="3986.0450000000005"/>
    <n v="-0.59292983395822185"/>
  </r>
  <r>
    <s v="West"/>
    <x v="26"/>
    <n v="59"/>
    <d v="2014-03-20T00:00:00"/>
    <d v="2014-03-26T00:00:00"/>
    <x v="1"/>
    <n v="3898.46"/>
    <n v="3986.0450000000005"/>
    <n v="-2.1972907982724853E-2"/>
  </r>
  <r>
    <s v="West"/>
    <x v="26"/>
    <n v="60"/>
    <d v="2014-03-27T00:00:00"/>
    <d v="2014-04-02T00:00:00"/>
    <x v="1"/>
    <n v="3872.98"/>
    <n v="3986.0450000000005"/>
    <n v="-2.8365209123329137E-2"/>
  </r>
  <r>
    <s v="West"/>
    <x v="26"/>
    <n v="61"/>
    <d v="2014-04-03T00:00:00"/>
    <d v="2014-04-09T00:00:00"/>
    <x v="1"/>
    <n v="5617.96"/>
    <n v="3986.0450000000005"/>
    <n v="0.40940706891166539"/>
  </r>
  <r>
    <s v="West"/>
    <x v="26"/>
    <n v="62"/>
    <d v="2014-04-10T00:00:00"/>
    <d v="2014-04-16T00:00:00"/>
    <x v="1"/>
    <n v="6053.66"/>
    <n v="3986.0450000000005"/>
    <n v="0.51871341141407057"/>
  </r>
  <r>
    <s v="West"/>
    <x v="26"/>
    <n v="63"/>
    <d v="2014-04-17T00:00:00"/>
    <d v="2014-04-23T00:00:00"/>
    <x v="1"/>
    <n v="3278.75"/>
    <n v="3986.0450000000005"/>
    <n v="-0.17744280358099329"/>
  </r>
  <r>
    <s v="West"/>
    <x v="26"/>
    <n v="64"/>
    <d v="2014-04-24T00:00:00"/>
    <d v="2014-04-30T00:00:00"/>
    <x v="1"/>
    <n v="1071.57"/>
    <n v="3986.0450000000005"/>
    <n v="-0.73116961800481428"/>
  </r>
  <r>
    <s v="West"/>
    <x v="26"/>
    <n v="65"/>
    <d v="2014-05-01T00:00:00"/>
    <d v="2014-05-07T00:00:00"/>
    <x v="1"/>
    <n v="1988.98"/>
    <n v="3986.0450000000005"/>
    <n v="-0.50101416316173053"/>
  </r>
  <r>
    <s v="West"/>
    <x v="26"/>
    <n v="66"/>
    <d v="2014-05-08T00:00:00"/>
    <d v="2014-05-14T00:00:00"/>
    <x v="1"/>
    <n v="2649.61"/>
    <n v="3986.0450000000005"/>
    <n v="-0.33527845270186368"/>
  </r>
  <r>
    <s v="West"/>
    <x v="26"/>
    <n v="67"/>
    <d v="2014-05-15T00:00:00"/>
    <d v="2014-05-21T00:00:00"/>
    <x v="1"/>
    <n v="4184.6400000000003"/>
    <n v="3986.0450000000005"/>
    <n v="4.9822568485804797E-2"/>
  </r>
  <r>
    <s v="West"/>
    <x v="26"/>
    <n v="68"/>
    <d v="2014-05-22T00:00:00"/>
    <d v="2014-05-28T00:00:00"/>
    <x v="1"/>
    <n v="2291.6799999999998"/>
    <n v="3986.0450000000005"/>
    <n v="-0.4250742277119301"/>
  </r>
  <r>
    <s v="West"/>
    <x v="27"/>
    <n v="49"/>
    <d v="2014-01-09T00:00:00"/>
    <d v="2014-01-15T00:00:00"/>
    <x v="0"/>
    <n v="3379.5"/>
    <n v="2121.6819999999998"/>
    <n v="0.59284002032349825"/>
  </r>
  <r>
    <s v="West"/>
    <x v="27"/>
    <n v="50"/>
    <d v="2014-01-16T00:00:00"/>
    <d v="2014-01-22T00:00:00"/>
    <x v="0"/>
    <n v="2334.4299999999998"/>
    <n v="2121.6819999999998"/>
    <n v="0.10027327375167441"/>
  </r>
  <r>
    <s v="West"/>
    <x v="27"/>
    <n v="51"/>
    <d v="2014-01-23T00:00:00"/>
    <d v="2014-01-29T00:00:00"/>
    <x v="0"/>
    <n v="711.95"/>
    <n v="2121.6819999999998"/>
    <n v="-0.66444075973685024"/>
  </r>
  <r>
    <s v="West"/>
    <x v="27"/>
    <n v="52"/>
    <d v="2014-01-30T00:00:00"/>
    <d v="2014-02-05T00:00:00"/>
    <x v="0"/>
    <n v="2967.49"/>
    <n v="2121.6819999999998"/>
    <n v="0.39864975052811874"/>
  </r>
  <r>
    <s v="West"/>
    <x v="27"/>
    <n v="53"/>
    <d v="2014-02-06T00:00:00"/>
    <d v="2014-02-12T00:00:00"/>
    <x v="0"/>
    <n v="1814.66"/>
    <n v="2121.6819999999998"/>
    <n v="-0.14470688821416203"/>
  </r>
  <r>
    <s v="West"/>
    <x v="27"/>
    <n v="54"/>
    <d v="2014-02-13T00:00:00"/>
    <d v="2014-02-19T00:00:00"/>
    <x v="0"/>
    <n v="2926.28"/>
    <n v="2121.6819999999998"/>
    <n v="0.37922648163108347"/>
  </r>
  <r>
    <s v="West"/>
    <x v="27"/>
    <n v="55"/>
    <d v="2014-02-20T00:00:00"/>
    <d v="2014-02-26T00:00:00"/>
    <x v="0"/>
    <n v="2310.39"/>
    <n v="2121.6819999999998"/>
    <n v="8.8942640791598415E-2"/>
  </r>
  <r>
    <s v="West"/>
    <x v="27"/>
    <n v="56"/>
    <d v="2014-02-27T00:00:00"/>
    <d v="2014-03-05T00:00:00"/>
    <x v="0"/>
    <n v="1871.17"/>
    <n v="2121.6819999999998"/>
    <n v="-0.11807235957132112"/>
  </r>
  <r>
    <s v="West"/>
    <x v="27"/>
    <n v="57"/>
    <d v="2014-03-06T00:00:00"/>
    <d v="2014-03-12T00:00:00"/>
    <x v="0"/>
    <n v="482.44"/>
    <n v="2121.6819999999998"/>
    <n v="-0.77261436916559589"/>
  </r>
  <r>
    <s v="West"/>
    <x v="27"/>
    <n v="58"/>
    <d v="2014-03-13T00:00:00"/>
    <d v="2014-03-19T00:00:00"/>
    <x v="0"/>
    <n v="2418.5100000000002"/>
    <n v="2121.6819999999998"/>
    <n v="0.1399022096619571"/>
  </r>
  <r>
    <s v="West"/>
    <x v="27"/>
    <n v="59"/>
    <d v="2014-03-20T00:00:00"/>
    <d v="2014-03-26T00:00:00"/>
    <x v="1"/>
    <n v="2426.54"/>
    <n v="2121.6819999999998"/>
    <n v="0.14368694271808885"/>
  </r>
  <r>
    <s v="West"/>
    <x v="27"/>
    <n v="60"/>
    <d v="2014-03-27T00:00:00"/>
    <d v="2014-04-02T00:00:00"/>
    <x v="1"/>
    <n v="2189.19"/>
    <n v="2121.6819999999998"/>
    <n v="3.1818151824825905E-2"/>
  </r>
  <r>
    <s v="West"/>
    <x v="27"/>
    <n v="61"/>
    <d v="2014-04-03T00:00:00"/>
    <d v="2014-04-09T00:00:00"/>
    <x v="1"/>
    <n v="1543.65"/>
    <n v="2121.6819999999998"/>
    <n v="-0.27244045054819704"/>
  </r>
  <r>
    <s v="West"/>
    <x v="27"/>
    <n v="62"/>
    <d v="2014-04-10T00:00:00"/>
    <d v="2014-04-16T00:00:00"/>
    <x v="1"/>
    <n v="1737.85"/>
    <n v="2121.6819999999998"/>
    <n v="-0.18090929743477105"/>
  </r>
  <r>
    <s v="West"/>
    <x v="27"/>
    <n v="63"/>
    <d v="2014-04-17T00:00:00"/>
    <d v="2014-04-23T00:00:00"/>
    <x v="1"/>
    <n v="496.32"/>
    <n v="2121.6819999999998"/>
    <n v="-0.76607238973606795"/>
  </r>
  <r>
    <s v="West"/>
    <x v="27"/>
    <n v="64"/>
    <d v="2014-04-24T00:00:00"/>
    <d v="2014-04-30T00:00:00"/>
    <x v="1"/>
    <n v="3854.04"/>
    <n v="2121.6819999999998"/>
    <n v="0.81650219024340143"/>
  </r>
  <r>
    <s v="West"/>
    <x v="27"/>
    <n v="65"/>
    <d v="2014-05-01T00:00:00"/>
    <d v="2014-05-07T00:00:00"/>
    <x v="1"/>
    <n v="1011.48"/>
    <n v="2121.6819999999998"/>
    <n v="-0.5232650321773008"/>
  </r>
  <r>
    <s v="West"/>
    <x v="27"/>
    <n v="66"/>
    <d v="2014-05-08T00:00:00"/>
    <d v="2014-05-14T00:00:00"/>
    <x v="1"/>
    <n v="887.73"/>
    <n v="2121.6819999999998"/>
    <n v="-0.58159139776837432"/>
  </r>
  <r>
    <s v="West"/>
    <x v="27"/>
    <n v="67"/>
    <d v="2014-05-15T00:00:00"/>
    <d v="2014-05-21T00:00:00"/>
    <x v="1"/>
    <n v="978.99"/>
    <n v="2121.6819999999998"/>
    <n v="-0.53857835434339352"/>
  </r>
  <r>
    <s v="West"/>
    <x v="27"/>
    <n v="68"/>
    <d v="2014-05-22T00:00:00"/>
    <d v="2014-05-28T00:00:00"/>
    <x v="1"/>
    <n v="4753.2700000000004"/>
    <n v="2121.6819999999998"/>
    <n v="1.2403310203885412"/>
  </r>
  <r>
    <s v="West"/>
    <x v="28"/>
    <n v="49"/>
    <d v="2014-01-09T00:00:00"/>
    <d v="2014-01-15T00:00:00"/>
    <x v="0"/>
    <n v="2644.71"/>
    <n v="3565.9309999999996"/>
    <n v="-0.25833954723184482"/>
  </r>
  <r>
    <s v="West"/>
    <x v="28"/>
    <n v="50"/>
    <d v="2014-01-16T00:00:00"/>
    <d v="2014-01-22T00:00:00"/>
    <x v="0"/>
    <n v="3939.83"/>
    <n v="3565.9309999999996"/>
    <n v="0.10485312250853995"/>
  </r>
  <r>
    <s v="West"/>
    <x v="28"/>
    <n v="51"/>
    <d v="2014-01-23T00:00:00"/>
    <d v="2014-01-29T00:00:00"/>
    <x v="0"/>
    <n v="3127.06"/>
    <n v="3565.9309999999996"/>
    <n v="-0.12307332923716126"/>
  </r>
  <r>
    <s v="West"/>
    <x v="28"/>
    <n v="52"/>
    <d v="2014-01-30T00:00:00"/>
    <d v="2014-02-05T00:00:00"/>
    <x v="0"/>
    <n v="2070.8200000000002"/>
    <n v="3565.9309999999996"/>
    <n v="-0.41927648067222828"/>
  </r>
  <r>
    <s v="West"/>
    <x v="28"/>
    <n v="53"/>
    <d v="2014-02-06T00:00:00"/>
    <d v="2014-02-12T00:00:00"/>
    <x v="0"/>
    <n v="3399.49"/>
    <n v="3565.9309999999996"/>
    <n v="-4.667532826630684E-2"/>
  </r>
  <r>
    <s v="West"/>
    <x v="28"/>
    <n v="54"/>
    <d v="2014-02-13T00:00:00"/>
    <d v="2014-02-19T00:00:00"/>
    <x v="0"/>
    <n v="2855.3"/>
    <n v="3565.9309999999996"/>
    <n v="-0.19928344098637901"/>
  </r>
  <r>
    <s v="West"/>
    <x v="28"/>
    <n v="55"/>
    <d v="2014-02-20T00:00:00"/>
    <d v="2014-02-26T00:00:00"/>
    <x v="0"/>
    <n v="6206.83"/>
    <n v="3565.9309999999996"/>
    <n v="0.74059172765821901"/>
  </r>
  <r>
    <s v="West"/>
    <x v="28"/>
    <n v="56"/>
    <d v="2014-02-27T00:00:00"/>
    <d v="2014-03-05T00:00:00"/>
    <x v="0"/>
    <n v="4458.57"/>
    <n v="3565.9309999999996"/>
    <n v="0.25032424912316031"/>
  </r>
  <r>
    <s v="West"/>
    <x v="28"/>
    <n v="57"/>
    <d v="2014-03-06T00:00:00"/>
    <d v="2014-03-12T00:00:00"/>
    <x v="0"/>
    <n v="2833.1"/>
    <n v="3565.9309999999996"/>
    <n v="-0.20550902415105612"/>
  </r>
  <r>
    <s v="West"/>
    <x v="28"/>
    <n v="58"/>
    <d v="2014-03-13T00:00:00"/>
    <d v="2014-03-19T00:00:00"/>
    <x v="0"/>
    <n v="4123.6000000000004"/>
    <n v="3565.9309999999996"/>
    <n v="0.15638805125505817"/>
  </r>
  <r>
    <s v="West"/>
    <x v="28"/>
    <n v="59"/>
    <d v="2014-03-20T00:00:00"/>
    <d v="2014-03-26T00:00:00"/>
    <x v="1"/>
    <n v="5745.94"/>
    <n v="3565.9309999999996"/>
    <n v="0.61134357338938983"/>
  </r>
  <r>
    <s v="West"/>
    <x v="28"/>
    <n v="60"/>
    <d v="2014-03-27T00:00:00"/>
    <d v="2014-04-02T00:00:00"/>
    <x v="1"/>
    <n v="2969.37"/>
    <n v="3565.9309999999996"/>
    <n v="-0.16729459992355425"/>
  </r>
  <r>
    <s v="West"/>
    <x v="28"/>
    <n v="61"/>
    <d v="2014-04-03T00:00:00"/>
    <d v="2014-04-09T00:00:00"/>
    <x v="1"/>
    <n v="3039.31"/>
    <n v="3565.9309999999996"/>
    <n v="-0.14768120863808068"/>
  </r>
  <r>
    <s v="West"/>
    <x v="28"/>
    <n v="62"/>
    <d v="2014-04-10T00:00:00"/>
    <d v="2014-04-16T00:00:00"/>
    <x v="1"/>
    <n v="4315.07"/>
    <n v="3565.9309999999996"/>
    <n v="0.21008230389202714"/>
  </r>
  <r>
    <s v="West"/>
    <x v="28"/>
    <n v="63"/>
    <d v="2014-04-17T00:00:00"/>
    <d v="2014-04-23T00:00:00"/>
    <x v="1"/>
    <n v="2237.61"/>
    <n v="3565.9309999999996"/>
    <n v="-0.37250328175166586"/>
  </r>
  <r>
    <s v="West"/>
    <x v="28"/>
    <n v="64"/>
    <d v="2014-04-24T00:00:00"/>
    <d v="2014-04-30T00:00:00"/>
    <x v="1"/>
    <n v="1177.8900000000001"/>
    <n v="3565.9309999999996"/>
    <n v="-0.66968233541254707"/>
  </r>
  <r>
    <s v="West"/>
    <x v="28"/>
    <n v="65"/>
    <d v="2014-05-01T00:00:00"/>
    <d v="2014-05-07T00:00:00"/>
    <x v="1"/>
    <n v="838.76"/>
    <n v="3565.9309999999996"/>
    <n v="-0.76478512904484119"/>
  </r>
  <r>
    <s v="West"/>
    <x v="28"/>
    <n v="66"/>
    <d v="2014-05-08T00:00:00"/>
    <d v="2014-05-14T00:00:00"/>
    <x v="1"/>
    <n v="4971.53"/>
    <n v="3565.9309999999996"/>
    <n v="0.39417448066157207"/>
  </r>
  <r>
    <s v="West"/>
    <x v="28"/>
    <n v="67"/>
    <d v="2014-05-15T00:00:00"/>
    <d v="2014-05-21T00:00:00"/>
    <x v="1"/>
    <n v="3611.95"/>
    <n v="3565.9309999999996"/>
    <n v="1.2905185209697058E-2"/>
  </r>
  <r>
    <s v="West"/>
    <x v="28"/>
    <n v="68"/>
    <d v="2014-05-22T00:00:00"/>
    <d v="2014-05-28T00:00:00"/>
    <x v="1"/>
    <n v="2530.88"/>
    <n v="3565.9309999999996"/>
    <n v="-0.29026108469288936"/>
  </r>
  <r>
    <s v="West"/>
    <x v="29"/>
    <n v="49"/>
    <d v="2014-01-09T00:00:00"/>
    <d v="2014-01-15T00:00:00"/>
    <x v="0"/>
    <n v="3067.85"/>
    <n v="3698.3720000000003"/>
    <n v="-0.17048636535210637"/>
  </r>
  <r>
    <s v="West"/>
    <x v="29"/>
    <n v="50"/>
    <d v="2014-01-16T00:00:00"/>
    <d v="2014-01-22T00:00:00"/>
    <x v="0"/>
    <n v="4357.0600000000004"/>
    <n v="3698.3720000000003"/>
    <n v="0.17810214872922467"/>
  </r>
  <r>
    <s v="West"/>
    <x v="29"/>
    <n v="51"/>
    <d v="2014-01-23T00:00:00"/>
    <d v="2014-01-29T00:00:00"/>
    <x v="0"/>
    <n v="2694.77"/>
    <n v="3698.3720000000003"/>
    <n v="-0.27136318358456107"/>
  </r>
  <r>
    <s v="West"/>
    <x v="29"/>
    <n v="52"/>
    <d v="2014-01-30T00:00:00"/>
    <d v="2014-02-05T00:00:00"/>
    <x v="0"/>
    <n v="4531.3100000000004"/>
    <n v="3698.3720000000003"/>
    <n v="0.22521747406696785"/>
  </r>
  <r>
    <s v="West"/>
    <x v="29"/>
    <n v="53"/>
    <d v="2014-02-06T00:00:00"/>
    <d v="2014-02-12T00:00:00"/>
    <x v="0"/>
    <n v="4020.07"/>
    <n v="3698.3720000000003"/>
    <n v="8.6983678223823843E-2"/>
  </r>
  <r>
    <s v="West"/>
    <x v="29"/>
    <n v="54"/>
    <d v="2014-02-13T00:00:00"/>
    <d v="2014-02-19T00:00:00"/>
    <x v="0"/>
    <n v="2694.52"/>
    <n v="3698.3720000000003"/>
    <n v="-0.27143078089494521"/>
  </r>
  <r>
    <s v="West"/>
    <x v="29"/>
    <n v="55"/>
    <d v="2014-02-20T00:00:00"/>
    <d v="2014-02-26T00:00:00"/>
    <x v="0"/>
    <n v="5611.2"/>
    <n v="3698.3720000000003"/>
    <n v="0.51720811210986872"/>
  </r>
  <r>
    <s v="West"/>
    <x v="29"/>
    <n v="56"/>
    <d v="2014-02-27T00:00:00"/>
    <d v="2014-03-05T00:00:00"/>
    <x v="0"/>
    <n v="3917.49"/>
    <n v="3698.3720000000003"/>
    <n v="5.9247149827004818E-2"/>
  </r>
  <r>
    <s v="West"/>
    <x v="29"/>
    <n v="57"/>
    <d v="2014-03-06T00:00:00"/>
    <d v="2014-03-12T00:00:00"/>
    <x v="0"/>
    <n v="3800.29"/>
    <n v="3698.3720000000003"/>
    <n v="2.7557530718921638E-2"/>
  </r>
  <r>
    <s v="West"/>
    <x v="29"/>
    <n v="58"/>
    <d v="2014-03-13T00:00:00"/>
    <d v="2014-03-19T00:00:00"/>
    <x v="0"/>
    <n v="2289.16"/>
    <n v="3698.3720000000003"/>
    <n v="-0.38103576384419963"/>
  </r>
  <r>
    <s v="West"/>
    <x v="29"/>
    <n v="59"/>
    <d v="2014-03-20T00:00:00"/>
    <d v="2014-03-26T00:00:00"/>
    <x v="1"/>
    <n v="1971.74"/>
    <n v="3698.3720000000003"/>
    <n v="-0.46686271689273012"/>
  </r>
  <r>
    <s v="West"/>
    <x v="29"/>
    <n v="60"/>
    <d v="2014-03-27T00:00:00"/>
    <d v="2014-04-02T00:00:00"/>
    <x v="1"/>
    <n v="2056.5100000000002"/>
    <n v="3698.3720000000003"/>
    <n v="-0.44394182088767703"/>
  </r>
  <r>
    <s v="West"/>
    <x v="29"/>
    <n v="61"/>
    <d v="2014-04-03T00:00:00"/>
    <d v="2014-04-09T00:00:00"/>
    <x v="1"/>
    <n v="1952.2"/>
    <n v="3698.3720000000003"/>
    <n v="-0.47214612267235423"/>
  </r>
  <r>
    <s v="West"/>
    <x v="29"/>
    <n v="62"/>
    <d v="2014-04-10T00:00:00"/>
    <d v="2014-04-16T00:00:00"/>
    <x v="1"/>
    <n v="4467.2700000000004"/>
    <n v="3698.3720000000003"/>
    <n v="0.20790174703896744"/>
  </r>
  <r>
    <s v="West"/>
    <x v="29"/>
    <n v="63"/>
    <d v="2014-04-17T00:00:00"/>
    <d v="2014-04-23T00:00:00"/>
    <x v="1"/>
    <n v="4151.76"/>
    <n v="3698.3720000000003"/>
    <n v="0.12259123744177164"/>
  </r>
  <r>
    <s v="West"/>
    <x v="29"/>
    <n v="64"/>
    <d v="2014-04-24T00:00:00"/>
    <d v="2014-04-30T00:00:00"/>
    <x v="1"/>
    <n v="1394.3"/>
    <n v="3698.3720000000003"/>
    <n v="-0.62299628052559342"/>
  </r>
  <r>
    <s v="West"/>
    <x v="29"/>
    <n v="65"/>
    <d v="2014-05-01T00:00:00"/>
    <d v="2014-05-07T00:00:00"/>
    <x v="1"/>
    <n v="681.99"/>
    <n v="3698.3720000000003"/>
    <n v="-0.81559724116449084"/>
  </r>
  <r>
    <s v="West"/>
    <x v="29"/>
    <n v="66"/>
    <d v="2014-05-08T00:00:00"/>
    <d v="2014-05-14T00:00:00"/>
    <x v="1"/>
    <n v="2372.19"/>
    <n v="3698.3720000000003"/>
    <n v="-0.35858534511942014"/>
  </r>
  <r>
    <s v="West"/>
    <x v="29"/>
    <n v="67"/>
    <d v="2014-05-15T00:00:00"/>
    <d v="2014-05-21T00:00:00"/>
    <x v="1"/>
    <n v="2457.5700000000002"/>
    <n v="3698.3720000000003"/>
    <n v="-0.33549951167702979"/>
  </r>
  <r>
    <s v="West"/>
    <x v="29"/>
    <n v="68"/>
    <d v="2014-05-22T00:00:00"/>
    <d v="2014-05-28T00:00:00"/>
    <x v="1"/>
    <n v="2583.11"/>
    <n v="3698.3720000000003"/>
    <n v="-0.30155484629453178"/>
  </r>
  <r>
    <s v="Midwest"/>
    <x v="30"/>
    <n v="49"/>
    <d v="2014-01-09T00:00:00"/>
    <d v="2014-01-15T00:00:00"/>
    <x v="0"/>
    <n v="398.2"/>
    <n v="1796.354"/>
    <n v="-0.77832877038712855"/>
  </r>
  <r>
    <s v="Midwest"/>
    <x v="30"/>
    <n v="50"/>
    <d v="2014-01-16T00:00:00"/>
    <d v="2014-01-22T00:00:00"/>
    <x v="0"/>
    <n v="2026.65"/>
    <n v="1796.354"/>
    <n v="0.12820190229765405"/>
  </r>
  <r>
    <s v="Midwest"/>
    <x v="30"/>
    <n v="51"/>
    <d v="2014-01-23T00:00:00"/>
    <d v="2014-01-29T00:00:00"/>
    <x v="0"/>
    <n v="789.45"/>
    <n v="1796.354"/>
    <n v="-0.56052648865424071"/>
  </r>
  <r>
    <s v="Midwest"/>
    <x v="30"/>
    <n v="52"/>
    <d v="2014-01-30T00:00:00"/>
    <d v="2014-02-05T00:00:00"/>
    <x v="0"/>
    <n v="1577.68"/>
    <n v="1796.354"/>
    <n v="-0.12173213074928436"/>
  </r>
  <r>
    <s v="Midwest"/>
    <x v="30"/>
    <n v="53"/>
    <d v="2014-02-06T00:00:00"/>
    <d v="2014-02-12T00:00:00"/>
    <x v="0"/>
    <n v="1604.49"/>
    <n v="1796.354"/>
    <n v="-0.10680745554606721"/>
  </r>
  <r>
    <s v="Midwest"/>
    <x v="30"/>
    <n v="54"/>
    <d v="2014-02-13T00:00:00"/>
    <d v="2014-02-19T00:00:00"/>
    <x v="0"/>
    <n v="4552.07"/>
    <n v="1796.354"/>
    <n v="1.53406065842256"/>
  </r>
  <r>
    <s v="Midwest"/>
    <x v="30"/>
    <n v="55"/>
    <d v="2014-02-20T00:00:00"/>
    <d v="2014-02-26T00:00:00"/>
    <x v="0"/>
    <n v="1789.69"/>
    <n v="1796.354"/>
    <n v="-3.7097364995986241E-3"/>
  </r>
  <r>
    <s v="Midwest"/>
    <x v="30"/>
    <n v="56"/>
    <d v="2014-02-27T00:00:00"/>
    <d v="2014-03-05T00:00:00"/>
    <x v="0"/>
    <n v="1624.5"/>
    <n v="1796.354"/>
    <n v="-9.5668225750603741E-2"/>
  </r>
  <r>
    <s v="Midwest"/>
    <x v="30"/>
    <n v="57"/>
    <d v="2014-03-06T00:00:00"/>
    <d v="2014-03-12T00:00:00"/>
    <x v="0"/>
    <n v="2154.84"/>
    <n v="1796.354"/>
    <n v="0.19956311506529342"/>
  </r>
  <r>
    <s v="Midwest"/>
    <x v="30"/>
    <n v="58"/>
    <d v="2014-03-13T00:00:00"/>
    <d v="2014-03-19T00:00:00"/>
    <x v="0"/>
    <n v="1445.97"/>
    <n v="1796.354"/>
    <n v="-0.19505286819858447"/>
  </r>
  <r>
    <s v="Midwest"/>
    <x v="30"/>
    <n v="59"/>
    <d v="2014-03-20T00:00:00"/>
    <d v="2014-03-26T00:00:00"/>
    <x v="1"/>
    <n v="209.08"/>
    <n v="1796.354"/>
    <n v="-0.88360868737453757"/>
  </r>
  <r>
    <s v="Midwest"/>
    <x v="30"/>
    <n v="60"/>
    <d v="2014-03-27T00:00:00"/>
    <d v="2014-04-02T00:00:00"/>
    <x v="1"/>
    <n v="1673.29"/>
    <n v="1796.354"/>
    <n v="-6.8507654949970923E-2"/>
  </r>
  <r>
    <s v="Midwest"/>
    <x v="30"/>
    <n v="61"/>
    <d v="2014-04-03T00:00:00"/>
    <d v="2014-04-09T00:00:00"/>
    <x v="1"/>
    <n v="1380.84"/>
    <n v="1796.354"/>
    <n v="-0.23130964164079024"/>
  </r>
  <r>
    <s v="Midwest"/>
    <x v="30"/>
    <n v="62"/>
    <d v="2014-04-10T00:00:00"/>
    <d v="2014-04-16T00:00:00"/>
    <x v="1"/>
    <n v="776.57"/>
    <n v="1796.354"/>
    <n v="-0.56769656760304477"/>
  </r>
  <r>
    <s v="Midwest"/>
    <x v="30"/>
    <n v="63"/>
    <d v="2014-04-17T00:00:00"/>
    <d v="2014-04-23T00:00:00"/>
    <x v="1"/>
    <n v="1002.56"/>
    <n v="1796.354"/>
    <n v="-0.44189174294153605"/>
  </r>
  <r>
    <s v="Midwest"/>
    <x v="30"/>
    <n v="64"/>
    <d v="2014-04-24T00:00:00"/>
    <d v="2014-04-30T00:00:00"/>
    <x v="1"/>
    <n v="1081.8399999999999"/>
    <n v="1796.354"/>
    <n v="-0.39775790295231345"/>
  </r>
  <r>
    <s v="Midwest"/>
    <x v="30"/>
    <n v="65"/>
    <d v="2014-05-01T00:00:00"/>
    <d v="2014-05-07T00:00:00"/>
    <x v="1"/>
    <n v="223.38"/>
    <n v="1796.354"/>
    <n v="-0.87564811835529088"/>
  </r>
  <r>
    <s v="Midwest"/>
    <x v="30"/>
    <n v="66"/>
    <d v="2014-05-08T00:00:00"/>
    <d v="2014-05-14T00:00:00"/>
    <x v="1"/>
    <n v="2560.5700000000002"/>
    <n v="1796.354"/>
    <n v="0.42542616878410389"/>
  </r>
  <r>
    <s v="Midwest"/>
    <x v="30"/>
    <n v="67"/>
    <d v="2014-05-15T00:00:00"/>
    <d v="2014-05-21T00:00:00"/>
    <x v="1"/>
    <n v="2722.89"/>
    <n v="1796.354"/>
    <n v="0.51578697739977741"/>
  </r>
  <r>
    <s v="Midwest"/>
    <x v="30"/>
    <n v="68"/>
    <d v="2014-05-22T00:00:00"/>
    <d v="2014-05-28T00:00:00"/>
    <x v="1"/>
    <n v="1928.03"/>
    <n v="1796.354"/>
    <n v="7.3301810222261274E-2"/>
  </r>
  <r>
    <s v="West"/>
    <x v="31"/>
    <n v="50"/>
    <d v="2014-01-16T00:00:00"/>
    <d v="2014-01-22T00:00:00"/>
    <x v="0"/>
    <n v="1810.81"/>
    <n v="2170.201111111111"/>
    <n v="-0.16560267584007829"/>
  </r>
  <r>
    <s v="West"/>
    <x v="31"/>
    <n v="51"/>
    <d v="2014-01-23T00:00:00"/>
    <d v="2014-01-29T00:00:00"/>
    <x v="0"/>
    <n v="1529.54"/>
    <n v="2170.201111111111"/>
    <n v="-0.29520817579118369"/>
  </r>
  <r>
    <s v="West"/>
    <x v="31"/>
    <n v="52"/>
    <d v="2014-01-30T00:00:00"/>
    <d v="2014-02-05T00:00:00"/>
    <x v="0"/>
    <n v="659.08"/>
    <n v="2170.201111111111"/>
    <n v="-0.69630464355326005"/>
  </r>
  <r>
    <s v="West"/>
    <x v="31"/>
    <n v="53"/>
    <d v="2014-02-06T00:00:00"/>
    <d v="2014-02-12T00:00:00"/>
    <x v="0"/>
    <n v="3417.73"/>
    <n v="2170.201111111111"/>
    <n v="0.57484483004903297"/>
  </r>
  <r>
    <s v="West"/>
    <x v="31"/>
    <n v="54"/>
    <d v="2014-02-13T00:00:00"/>
    <d v="2014-02-19T00:00:00"/>
    <x v="0"/>
    <n v="3396.32"/>
    <n v="2170.201111111111"/>
    <n v="0.56497938491107602"/>
  </r>
  <r>
    <s v="West"/>
    <x v="31"/>
    <n v="55"/>
    <d v="2014-02-20T00:00:00"/>
    <d v="2014-02-26T00:00:00"/>
    <x v="0"/>
    <n v="3132.64"/>
    <n v="2170.201111111111"/>
    <n v="0.44347912456654043"/>
  </r>
  <r>
    <s v="West"/>
    <x v="31"/>
    <n v="56"/>
    <d v="2014-02-27T00:00:00"/>
    <d v="2014-03-05T00:00:00"/>
    <x v="0"/>
    <n v="2055.46"/>
    <n v="2170.201111111111"/>
    <n v="-5.2871188077295385E-2"/>
  </r>
  <r>
    <s v="West"/>
    <x v="31"/>
    <n v="57"/>
    <d v="2014-03-06T00:00:00"/>
    <d v="2014-03-12T00:00:00"/>
    <x v="0"/>
    <n v="1787.09"/>
    <n v="2170.201111111111"/>
    <n v="-0.17653253845905731"/>
  </r>
  <r>
    <s v="West"/>
    <x v="31"/>
    <n v="58"/>
    <d v="2014-03-13T00:00:00"/>
    <d v="2014-03-19T00:00:00"/>
    <x v="0"/>
    <n v="1743.14"/>
    <n v="2170.201111111111"/>
    <n v="-0.19678411780577418"/>
  </r>
  <r>
    <s v="West"/>
    <x v="31"/>
    <n v="59"/>
    <d v="2014-03-20T00:00:00"/>
    <d v="2014-03-26T00:00:00"/>
    <x v="1"/>
    <n v="1972.69"/>
    <n v="2170.201111111111"/>
    <n v="-9.101051054664154E-2"/>
  </r>
  <r>
    <s v="West"/>
    <x v="31"/>
    <n v="60"/>
    <d v="2014-03-27T00:00:00"/>
    <d v="2014-04-02T00:00:00"/>
    <x v="1"/>
    <n v="1043.6500000000001"/>
    <n v="2170.201111111111"/>
    <n v="-0.51909986836857402"/>
  </r>
  <r>
    <s v="West"/>
    <x v="31"/>
    <n v="61"/>
    <d v="2014-04-03T00:00:00"/>
    <d v="2014-04-09T00:00:00"/>
    <x v="1"/>
    <n v="1010.37"/>
    <n v="2170.201111111111"/>
    <n v="-0.53443485268390389"/>
  </r>
  <r>
    <s v="West"/>
    <x v="31"/>
    <n v="62"/>
    <d v="2014-04-10T00:00:00"/>
    <d v="2014-04-16T00:00:00"/>
    <x v="1"/>
    <n v="955.52"/>
    <n v="2170.201111111111"/>
    <n v="-0.55970900802332191"/>
  </r>
  <r>
    <s v="West"/>
    <x v="31"/>
    <n v="63"/>
    <d v="2014-04-17T00:00:00"/>
    <d v="2014-04-23T00:00:00"/>
    <x v="1"/>
    <n v="2555.16"/>
    <n v="2170.201111111111"/>
    <n v="0.17738397004681081"/>
  </r>
  <r>
    <s v="West"/>
    <x v="31"/>
    <n v="64"/>
    <d v="2014-04-24T00:00:00"/>
    <d v="2014-04-30T00:00:00"/>
    <x v="1"/>
    <n v="84.69"/>
    <n v="2170.201111111111"/>
    <n v="-0.96097596689707709"/>
  </r>
  <r>
    <s v="West"/>
    <x v="31"/>
    <n v="65"/>
    <d v="2014-05-01T00:00:00"/>
    <d v="2014-05-07T00:00:00"/>
    <x v="1"/>
    <n v="902.59"/>
    <n v="2170.201111111111"/>
    <n v="-0.58409845272916328"/>
  </r>
  <r>
    <s v="West"/>
    <x v="31"/>
    <n v="66"/>
    <d v="2014-05-08T00:00:00"/>
    <d v="2014-05-14T00:00:00"/>
    <x v="1"/>
    <n v="1249.54"/>
    <n v="2170.201111111111"/>
    <n v="-0.42422847652112117"/>
  </r>
  <r>
    <s v="West"/>
    <x v="31"/>
    <n v="67"/>
    <d v="2014-05-15T00:00:00"/>
    <d v="2014-05-21T00:00:00"/>
    <x v="1"/>
    <n v="1912.59"/>
    <n v="2170.201111111111"/>
    <n v="-0.11870379652474604"/>
  </r>
  <r>
    <s v="West"/>
    <x v="31"/>
    <n v="68"/>
    <d v="2014-05-22T00:00:00"/>
    <d v="2014-05-28T00:00:00"/>
    <x v="1"/>
    <n v="1140.92"/>
    <n v="2170.201111111111"/>
    <n v="-0.47427913746857042"/>
  </r>
  <r>
    <s v="West"/>
    <x v="32"/>
    <n v="49"/>
    <d v="2014-01-09T00:00:00"/>
    <d v="2014-01-15T00:00:00"/>
    <x v="0"/>
    <n v="1231.02"/>
    <n v="2158.154"/>
    <n v="-0.42959584904506354"/>
  </r>
  <r>
    <s v="West"/>
    <x v="32"/>
    <n v="50"/>
    <d v="2014-01-16T00:00:00"/>
    <d v="2014-01-22T00:00:00"/>
    <x v="0"/>
    <n v="3015.39"/>
    <n v="2158.154"/>
    <n v="0.3972079842309677"/>
  </r>
  <r>
    <s v="West"/>
    <x v="32"/>
    <n v="51"/>
    <d v="2014-01-23T00:00:00"/>
    <d v="2014-01-29T00:00:00"/>
    <x v="0"/>
    <n v="3029.15"/>
    <n v="2158.154"/>
    <n v="0.40358380356545459"/>
  </r>
  <r>
    <s v="West"/>
    <x v="32"/>
    <n v="52"/>
    <d v="2014-01-30T00:00:00"/>
    <d v="2014-02-05T00:00:00"/>
    <x v="0"/>
    <n v="781.27"/>
    <n v="2158.154"/>
    <n v="-0.6379915427722026"/>
  </r>
  <r>
    <s v="West"/>
    <x v="32"/>
    <n v="53"/>
    <d v="2014-02-06T00:00:00"/>
    <d v="2014-02-12T00:00:00"/>
    <x v="0"/>
    <n v="2898.97"/>
    <n v="2158.154"/>
    <n v="0.34326373372799152"/>
  </r>
  <r>
    <s v="West"/>
    <x v="32"/>
    <n v="54"/>
    <d v="2014-02-13T00:00:00"/>
    <d v="2014-02-19T00:00:00"/>
    <x v="0"/>
    <n v="1822.36"/>
    <n v="2158.154"/>
    <n v="-0.15559315970964077"/>
  </r>
  <r>
    <s v="West"/>
    <x v="32"/>
    <n v="55"/>
    <d v="2014-02-20T00:00:00"/>
    <d v="2014-02-26T00:00:00"/>
    <x v="0"/>
    <n v="3079.75"/>
    <n v="2158.154"/>
    <n v="0.42702976710651791"/>
  </r>
  <r>
    <s v="West"/>
    <x v="32"/>
    <n v="56"/>
    <d v="2014-02-27T00:00:00"/>
    <d v="2014-03-05T00:00:00"/>
    <x v="0"/>
    <n v="2354.54"/>
    <n v="2158.154"/>
    <n v="9.0997213359194931E-2"/>
  </r>
  <r>
    <s v="West"/>
    <x v="32"/>
    <n v="57"/>
    <d v="2014-03-06T00:00:00"/>
    <d v="2014-03-12T00:00:00"/>
    <x v="0"/>
    <n v="1509.56"/>
    <n v="2158.154"/>
    <n v="-0.3005318434180323"/>
  </r>
  <r>
    <s v="West"/>
    <x v="32"/>
    <n v="58"/>
    <d v="2014-03-13T00:00:00"/>
    <d v="2014-03-19T00:00:00"/>
    <x v="0"/>
    <n v="1859.53"/>
    <n v="2158.154"/>
    <n v="-0.13837010704518771"/>
  </r>
  <r>
    <s v="West"/>
    <x v="32"/>
    <n v="59"/>
    <d v="2014-03-20T00:00:00"/>
    <d v="2014-03-26T00:00:00"/>
    <x v="1"/>
    <n v="3117.33"/>
    <n v="2158.154"/>
    <n v="0.44444279694590838"/>
  </r>
  <r>
    <s v="West"/>
    <x v="32"/>
    <n v="60"/>
    <d v="2014-03-27T00:00:00"/>
    <d v="2014-04-02T00:00:00"/>
    <x v="1"/>
    <n v="2883.39"/>
    <n v="2158.154"/>
    <n v="0.33604460108036771"/>
  </r>
  <r>
    <s v="West"/>
    <x v="32"/>
    <n v="61"/>
    <d v="2014-04-03T00:00:00"/>
    <d v="2014-04-09T00:00:00"/>
    <x v="1"/>
    <n v="2703.36"/>
    <n v="2158.154"/>
    <n v="0.25262608692428812"/>
  </r>
  <r>
    <s v="West"/>
    <x v="32"/>
    <n v="62"/>
    <d v="2014-04-10T00:00:00"/>
    <d v="2014-04-16T00:00:00"/>
    <x v="1"/>
    <n v="1103.5999999999999"/>
    <n v="2158.154"/>
    <n v="-0.48863704814392306"/>
  </r>
  <r>
    <s v="West"/>
    <x v="32"/>
    <n v="63"/>
    <d v="2014-04-17T00:00:00"/>
    <d v="2014-04-23T00:00:00"/>
    <x v="1"/>
    <n v="2199.42"/>
    <n v="2158.154"/>
    <n v="1.912097097797473E-2"/>
  </r>
  <r>
    <s v="West"/>
    <x v="32"/>
    <n v="64"/>
    <d v="2014-04-24T00:00:00"/>
    <d v="2014-04-30T00:00:00"/>
    <x v="1"/>
    <n v="2408.06"/>
    <n v="2158.154"/>
    <n v="0.11579618507298364"/>
  </r>
  <r>
    <s v="West"/>
    <x v="32"/>
    <n v="65"/>
    <d v="2014-05-01T00:00:00"/>
    <d v="2014-05-07T00:00:00"/>
    <x v="1"/>
    <n v="3794.02"/>
    <n v="2158.154"/>
    <n v="0.75799317379575326"/>
  </r>
  <r>
    <s v="West"/>
    <x v="32"/>
    <n v="66"/>
    <d v="2014-05-08T00:00:00"/>
    <d v="2014-05-14T00:00:00"/>
    <x v="1"/>
    <n v="2437.13"/>
    <n v="2158.154"/>
    <n v="0.12926603013501359"/>
  </r>
  <r>
    <s v="West"/>
    <x v="32"/>
    <n v="67"/>
    <d v="2014-05-15T00:00:00"/>
    <d v="2014-05-21T00:00:00"/>
    <x v="1"/>
    <n v="1912.14"/>
    <n v="2158.154"/>
    <n v="-0.11399279198796744"/>
  </r>
  <r>
    <s v="West"/>
    <x v="32"/>
    <n v="68"/>
    <d v="2014-05-22T00:00:00"/>
    <d v="2014-05-28T00:00:00"/>
    <x v="1"/>
    <n v="2836.14"/>
    <n v="2158.154"/>
    <n v="0.31415089006623248"/>
  </r>
  <r>
    <s v="West"/>
    <x v="33"/>
    <n v="49"/>
    <d v="2014-01-09T00:00:00"/>
    <d v="2014-01-15T00:00:00"/>
    <x v="0"/>
    <n v="324.20999999999998"/>
    <n v="1577.8679999999999"/>
    <n v="-0.79452653834161024"/>
  </r>
  <r>
    <s v="West"/>
    <x v="33"/>
    <n v="50"/>
    <d v="2014-01-16T00:00:00"/>
    <d v="2014-01-22T00:00:00"/>
    <x v="0"/>
    <n v="999.71"/>
    <n v="1577.8679999999999"/>
    <n v="-0.36641721614228817"/>
  </r>
  <r>
    <s v="West"/>
    <x v="33"/>
    <n v="51"/>
    <d v="2014-01-23T00:00:00"/>
    <d v="2014-01-29T00:00:00"/>
    <x v="0"/>
    <n v="340.49"/>
    <n v="1577.8679999999999"/>
    <n v="-0.78420881848164736"/>
  </r>
  <r>
    <s v="West"/>
    <x v="33"/>
    <n v="52"/>
    <d v="2014-01-30T00:00:00"/>
    <d v="2014-02-05T00:00:00"/>
    <x v="0"/>
    <n v="157.25"/>
    <n v="1577.8679999999999"/>
    <n v="-0.90034020589808528"/>
  </r>
  <r>
    <s v="West"/>
    <x v="33"/>
    <n v="53"/>
    <d v="2014-02-06T00:00:00"/>
    <d v="2014-02-12T00:00:00"/>
    <x v="0"/>
    <n v="2525.7199999999998"/>
    <n v="1577.8679999999999"/>
    <n v="0.60071691675095751"/>
  </r>
  <r>
    <s v="West"/>
    <x v="33"/>
    <n v="54"/>
    <d v="2014-02-13T00:00:00"/>
    <d v="2014-02-19T00:00:00"/>
    <x v="0"/>
    <n v="4270.57"/>
    <n v="1577.8679999999999"/>
    <n v="1.706544527172108"/>
  </r>
  <r>
    <s v="West"/>
    <x v="33"/>
    <n v="55"/>
    <d v="2014-02-20T00:00:00"/>
    <d v="2014-02-26T00:00:00"/>
    <x v="0"/>
    <n v="1544.86"/>
    <n v="1577.8679999999999"/>
    <n v="-2.0919367146047731E-2"/>
  </r>
  <r>
    <s v="West"/>
    <x v="33"/>
    <n v="56"/>
    <d v="2014-02-27T00:00:00"/>
    <d v="2014-03-05T00:00:00"/>
    <x v="0"/>
    <n v="1972.87"/>
    <n v="1577.8679999999999"/>
    <n v="0.25033906511824816"/>
  </r>
  <r>
    <s v="West"/>
    <x v="33"/>
    <n v="57"/>
    <d v="2014-03-06T00:00:00"/>
    <d v="2014-03-12T00:00:00"/>
    <x v="0"/>
    <n v="1607.9"/>
    <n v="1577.8679999999999"/>
    <n v="1.9033277815381357E-2"/>
  </r>
  <r>
    <s v="West"/>
    <x v="33"/>
    <n v="58"/>
    <d v="2014-03-13T00:00:00"/>
    <d v="2014-03-19T00:00:00"/>
    <x v="0"/>
    <n v="2035.1"/>
    <n v="1577.8679999999999"/>
    <n v="0.28977835915298367"/>
  </r>
  <r>
    <s v="West"/>
    <x v="33"/>
    <n v="59"/>
    <d v="2014-03-20T00:00:00"/>
    <d v="2014-03-26T00:00:00"/>
    <x v="1"/>
    <n v="939.53"/>
    <n v="1577.8679999999999"/>
    <n v="-0.40455728869588581"/>
  </r>
  <r>
    <s v="West"/>
    <x v="33"/>
    <n v="60"/>
    <d v="2014-03-27T00:00:00"/>
    <d v="2014-04-02T00:00:00"/>
    <x v="1"/>
    <n v="1254.92"/>
    <n v="1577.8679999999999"/>
    <n v="-0.20467364823926962"/>
  </r>
  <r>
    <s v="West"/>
    <x v="33"/>
    <n v="61"/>
    <d v="2014-04-03T00:00:00"/>
    <d v="2014-04-09T00:00:00"/>
    <x v="1"/>
    <n v="1838.34"/>
    <n v="1577.8679999999999"/>
    <n v="0.16507844762679769"/>
  </r>
  <r>
    <s v="West"/>
    <x v="33"/>
    <n v="62"/>
    <d v="2014-04-10T00:00:00"/>
    <d v="2014-04-16T00:00:00"/>
    <x v="1"/>
    <n v="1034.71"/>
    <n v="1577.8679999999999"/>
    <n v="-0.34423538597652015"/>
  </r>
  <r>
    <s v="West"/>
    <x v="33"/>
    <n v="63"/>
    <d v="2014-04-17T00:00:00"/>
    <d v="2014-04-23T00:00:00"/>
    <x v="1"/>
    <n v="862.87"/>
    <n v="1577.8679999999999"/>
    <n v="-0.45314183442467937"/>
  </r>
  <r>
    <s v="West"/>
    <x v="33"/>
    <n v="64"/>
    <d v="2014-04-24T00:00:00"/>
    <d v="2014-04-30T00:00:00"/>
    <x v="1"/>
    <n v="1203.6400000000001"/>
    <n v="1577.8679999999999"/>
    <n v="-0.23717319826500052"/>
  </r>
  <r>
    <s v="West"/>
    <x v="33"/>
    <n v="65"/>
    <d v="2014-05-01T00:00:00"/>
    <d v="2014-05-07T00:00:00"/>
    <x v="1"/>
    <n v="1253.78"/>
    <n v="1577.8679999999999"/>
    <n v="-0.20539614213609755"/>
  </r>
  <r>
    <s v="West"/>
    <x v="33"/>
    <n v="66"/>
    <d v="2014-05-08T00:00:00"/>
    <d v="2014-05-14T00:00:00"/>
    <x v="1"/>
    <n v="548.77"/>
    <n v="1577.8679999999999"/>
    <n v="-0.65220791599804295"/>
  </r>
  <r>
    <s v="West"/>
    <x v="33"/>
    <n v="67"/>
    <d v="2014-05-15T00:00:00"/>
    <d v="2014-05-21T00:00:00"/>
    <x v="1"/>
    <n v="1220.5999999999999"/>
    <n v="1577.8679999999999"/>
    <n v="-0.22642451713324566"/>
  </r>
  <r>
    <s v="West"/>
    <x v="33"/>
    <n v="68"/>
    <d v="2014-05-22T00:00:00"/>
    <d v="2014-05-28T00:00:00"/>
    <x v="1"/>
    <n v="908.74"/>
    <n v="1577.8679999999999"/>
    <n v="-0.42407096157599999"/>
  </r>
  <r>
    <s v="West"/>
    <x v="34"/>
    <n v="49"/>
    <d v="2014-01-09T00:00:00"/>
    <d v="2014-01-15T00:00:00"/>
    <x v="0"/>
    <n v="796.78"/>
    <n v="1734.479"/>
    <n v="-0.54062286138950089"/>
  </r>
  <r>
    <s v="West"/>
    <x v="34"/>
    <n v="50"/>
    <d v="2014-01-16T00:00:00"/>
    <d v="2014-01-22T00:00:00"/>
    <x v="0"/>
    <n v="2204.4499999999998"/>
    <n v="1734.479"/>
    <n v="0.27095802255317003"/>
  </r>
  <r>
    <s v="West"/>
    <x v="34"/>
    <n v="51"/>
    <d v="2014-01-23T00:00:00"/>
    <d v="2014-01-29T00:00:00"/>
    <x v="0"/>
    <n v="632.92999999999995"/>
    <n v="1734.479"/>
    <n v="-0.63508926888131823"/>
  </r>
  <r>
    <s v="West"/>
    <x v="34"/>
    <n v="52"/>
    <d v="2014-01-30T00:00:00"/>
    <d v="2014-02-05T00:00:00"/>
    <x v="0"/>
    <n v="1366.67"/>
    <n v="1734.479"/>
    <n v="-0.21205733825546458"/>
  </r>
  <r>
    <s v="West"/>
    <x v="34"/>
    <n v="53"/>
    <d v="2014-02-06T00:00:00"/>
    <d v="2014-02-12T00:00:00"/>
    <x v="0"/>
    <n v="2621.4299999999998"/>
    <n v="1734.479"/>
    <n v="0.51136450772825714"/>
  </r>
  <r>
    <s v="West"/>
    <x v="34"/>
    <n v="54"/>
    <d v="2014-02-13T00:00:00"/>
    <d v="2014-02-19T00:00:00"/>
    <x v="0"/>
    <n v="2761.81"/>
    <n v="1734.479"/>
    <n v="0.59229947436665409"/>
  </r>
  <r>
    <s v="West"/>
    <x v="34"/>
    <n v="55"/>
    <d v="2014-02-20T00:00:00"/>
    <d v="2014-02-26T00:00:00"/>
    <x v="0"/>
    <n v="2937.72"/>
    <n v="1734.479"/>
    <n v="0.69371897843675234"/>
  </r>
  <r>
    <s v="West"/>
    <x v="34"/>
    <n v="56"/>
    <d v="2014-02-27T00:00:00"/>
    <d v="2014-03-05T00:00:00"/>
    <x v="0"/>
    <n v="752.94"/>
    <n v="1734.479"/>
    <n v="-0.56589846288136092"/>
  </r>
  <r>
    <s v="West"/>
    <x v="34"/>
    <n v="57"/>
    <d v="2014-03-06T00:00:00"/>
    <d v="2014-03-12T00:00:00"/>
    <x v="0"/>
    <n v="1447.11"/>
    <n v="1734.479"/>
    <n v="-0.16568029938673234"/>
  </r>
  <r>
    <s v="West"/>
    <x v="34"/>
    <n v="58"/>
    <d v="2014-03-13T00:00:00"/>
    <d v="2014-03-19T00:00:00"/>
    <x v="0"/>
    <n v="1822.95"/>
    <n v="1734.479"/>
    <n v="5.100724770954275E-2"/>
  </r>
  <r>
    <s v="West"/>
    <x v="34"/>
    <n v="59"/>
    <d v="2014-03-20T00:00:00"/>
    <d v="2014-03-26T00:00:00"/>
    <x v="1"/>
    <n v="1365.95"/>
    <n v="1734.479"/>
    <n v="-0.21247244849894406"/>
  </r>
  <r>
    <s v="West"/>
    <x v="34"/>
    <n v="60"/>
    <d v="2014-03-27T00:00:00"/>
    <d v="2014-04-02T00:00:00"/>
    <x v="1"/>
    <n v="3172.18"/>
    <n v="1734.479"/>
    <n v="0.82889501688979794"/>
  </r>
  <r>
    <s v="West"/>
    <x v="34"/>
    <n v="61"/>
    <d v="2014-04-03T00:00:00"/>
    <d v="2014-04-09T00:00:00"/>
    <x v="1"/>
    <n v="4716.08"/>
    <n v="1734.479"/>
    <n v="1.7190182181508105"/>
  </r>
  <r>
    <s v="West"/>
    <x v="34"/>
    <n v="62"/>
    <d v="2014-04-10T00:00:00"/>
    <d v="2014-04-16T00:00:00"/>
    <x v="1"/>
    <n v="3005.75"/>
    <n v="1734.479"/>
    <n v="0.7329411310255125"/>
  </r>
  <r>
    <s v="West"/>
    <x v="34"/>
    <n v="63"/>
    <d v="2014-04-17T00:00:00"/>
    <d v="2014-04-23T00:00:00"/>
    <x v="1"/>
    <n v="1528.68"/>
    <n v="1734.479"/>
    <n v="-0.1186517680525391"/>
  </r>
  <r>
    <s v="West"/>
    <x v="34"/>
    <n v="64"/>
    <d v="2014-04-24T00:00:00"/>
    <d v="2014-04-30T00:00:00"/>
    <x v="1"/>
    <n v="2008.45"/>
    <n v="1734.479"/>
    <n v="0.15795578960598541"/>
  </r>
  <r>
    <s v="West"/>
    <x v="34"/>
    <n v="65"/>
    <d v="2014-05-01T00:00:00"/>
    <d v="2014-05-07T00:00:00"/>
    <x v="1"/>
    <n v="5993.79"/>
    <n v="1734.479"/>
    <n v="2.4556717031454398"/>
  </r>
  <r>
    <s v="West"/>
    <x v="34"/>
    <n v="66"/>
    <d v="2014-05-08T00:00:00"/>
    <d v="2014-05-14T00:00:00"/>
    <x v="1"/>
    <n v="1327.7"/>
    <n v="1734.479"/>
    <n v="-0.23452518018379007"/>
  </r>
  <r>
    <s v="West"/>
    <x v="34"/>
    <n v="67"/>
    <d v="2014-05-15T00:00:00"/>
    <d v="2014-05-21T00:00:00"/>
    <x v="1"/>
    <n v="3280.02"/>
    <n v="1734.479"/>
    <n v="0.89106930669094286"/>
  </r>
  <r>
    <s v="West"/>
    <x v="34"/>
    <n v="68"/>
    <d v="2014-05-22T00:00:00"/>
    <d v="2014-05-28T00:00:00"/>
    <x v="1"/>
    <n v="2518.08"/>
    <n v="1734.479"/>
    <n v="0.45177889152881057"/>
  </r>
  <r>
    <s v="West"/>
    <x v="35"/>
    <n v="49"/>
    <d v="2014-01-09T00:00:00"/>
    <d v="2014-01-15T00:00:00"/>
    <x v="0"/>
    <n v="1558.88"/>
    <n v="842.72777777777776"/>
    <n v="0.84980255914985081"/>
  </r>
  <r>
    <s v="West"/>
    <x v="35"/>
    <n v="50"/>
    <d v="2014-01-16T00:00:00"/>
    <d v="2014-01-22T00:00:00"/>
    <x v="0"/>
    <n v="1550.39"/>
    <n v="842.72777777777776"/>
    <n v="0.83972813153054582"/>
  </r>
  <r>
    <s v="West"/>
    <x v="35"/>
    <n v="51"/>
    <d v="2014-01-23T00:00:00"/>
    <d v="2014-01-29T00:00:00"/>
    <x v="0"/>
    <n v="559.79999999999995"/>
    <n v="842.72777777777776"/>
    <n v="-0.33572855344087654"/>
  </r>
  <r>
    <s v="West"/>
    <x v="35"/>
    <n v="52"/>
    <d v="2014-01-30T00:00:00"/>
    <d v="2014-02-05T00:00:00"/>
    <x v="0"/>
    <n v="392.64"/>
    <n v="842.72777777777776"/>
    <n v="-0.53408442162026748"/>
  </r>
  <r>
    <s v="West"/>
    <x v="35"/>
    <n v="53"/>
    <d v="2014-02-06T00:00:00"/>
    <d v="2014-02-12T00:00:00"/>
    <x v="0"/>
    <n v="1710.59"/>
    <n v="842.72777777777776"/>
    <n v="1.0298251049831566"/>
  </r>
  <r>
    <s v="West"/>
    <x v="35"/>
    <n v="54"/>
    <d v="2014-02-13T00:00:00"/>
    <d v="2014-02-19T00:00:00"/>
    <x v="0"/>
    <n v="731.35"/>
    <n v="842.72777777777776"/>
    <n v="-0.13216341114502503"/>
  </r>
  <r>
    <s v="West"/>
    <x v="35"/>
    <n v="55"/>
    <d v="2014-02-20T00:00:00"/>
    <d v="2014-02-26T00:00:00"/>
    <x v="0"/>
    <n v="316.60000000000002"/>
    <n v="842.72777777777776"/>
    <n v="-0.62431521975595117"/>
  </r>
  <r>
    <s v="West"/>
    <x v="35"/>
    <n v="56"/>
    <d v="2014-02-27T00:00:00"/>
    <d v="2014-03-05T00:00:00"/>
    <x v="0"/>
    <n v="269.77"/>
    <n v="842.72777777777776"/>
    <n v="-0.67988476574088119"/>
  </r>
  <r>
    <s v="West"/>
    <x v="35"/>
    <n v="58"/>
    <d v="2014-03-13T00:00:00"/>
    <d v="2014-03-19T00:00:00"/>
    <x v="0"/>
    <n v="494.53"/>
    <n v="842.72777777777776"/>
    <n v="-0.41317942396055141"/>
  </r>
  <r>
    <s v="West"/>
    <x v="35"/>
    <n v="59"/>
    <d v="2014-03-20T00:00:00"/>
    <d v="2014-03-26T00:00:00"/>
    <x v="1"/>
    <n v="2183.9499999999998"/>
    <n v="842.72777777777776"/>
    <n v="1.5915248762286489"/>
  </r>
  <r>
    <s v="West"/>
    <x v="35"/>
    <n v="60"/>
    <d v="2014-03-27T00:00:00"/>
    <d v="2014-04-02T00:00:00"/>
    <x v="1"/>
    <n v="569.52"/>
    <n v="842.72777777777776"/>
    <n v="-0.32419457977071814"/>
  </r>
  <r>
    <s v="West"/>
    <x v="35"/>
    <n v="61"/>
    <d v="2014-04-03T00:00:00"/>
    <d v="2014-04-09T00:00:00"/>
    <x v="1"/>
    <n v="996.58"/>
    <n v="842.72777777777776"/>
    <n v="0.18256455557679765"/>
  </r>
  <r>
    <s v="West"/>
    <x v="35"/>
    <n v="62"/>
    <d v="2014-04-10T00:00:00"/>
    <d v="2014-04-16T00:00:00"/>
    <x v="1"/>
    <n v="1928.12"/>
    <n v="842.72777777777776"/>
    <n v="1.2879511638792018"/>
  </r>
  <r>
    <s v="West"/>
    <x v="35"/>
    <n v="63"/>
    <d v="2014-04-17T00:00:00"/>
    <d v="2014-04-23T00:00:00"/>
    <x v="1"/>
    <n v="2437.9499999999998"/>
    <n v="842.72777777777776"/>
    <n v="1.8929270688438997"/>
  </r>
  <r>
    <s v="West"/>
    <x v="35"/>
    <n v="64"/>
    <d v="2014-04-24T00:00:00"/>
    <d v="2014-04-30T00:00:00"/>
    <x v="1"/>
    <n v="790.54"/>
    <n v="842.72777777777776"/>
    <n v="-6.1927207283227113E-2"/>
  </r>
  <r>
    <s v="West"/>
    <x v="35"/>
    <n v="65"/>
    <d v="2014-05-01T00:00:00"/>
    <d v="2014-05-07T00:00:00"/>
    <x v="1"/>
    <n v="2165.91"/>
    <n v="842.72777777777776"/>
    <n v="1.5701182008161327"/>
  </r>
  <r>
    <s v="West"/>
    <x v="35"/>
    <n v="66"/>
    <d v="2014-05-08T00:00:00"/>
    <d v="2014-05-14T00:00:00"/>
    <x v="1"/>
    <n v="1145.17"/>
    <n v="842.72777777777776"/>
    <n v="0.35888483825671935"/>
  </r>
  <r>
    <s v="West"/>
    <x v="35"/>
    <n v="67"/>
    <d v="2014-05-15T00:00:00"/>
    <d v="2014-05-21T00:00:00"/>
    <x v="1"/>
    <n v="1336.4"/>
    <n v="842.72777777777776"/>
    <n v="0.58580271736622491"/>
  </r>
  <r>
    <s v="West"/>
    <x v="35"/>
    <n v="68"/>
    <d v="2014-05-22T00:00:00"/>
    <d v="2014-05-28T00:00:00"/>
    <x v="1"/>
    <n v="910.72"/>
    <n v="842.72777777777776"/>
    <n v="8.06811214903983E-2"/>
  </r>
  <r>
    <s v="West"/>
    <x v="36"/>
    <n v="49"/>
    <d v="2014-01-09T00:00:00"/>
    <d v="2014-01-15T00:00:00"/>
    <x v="0"/>
    <n v="447.45"/>
    <n v="1442.5260000000001"/>
    <n v="-0.68981494960922718"/>
  </r>
  <r>
    <s v="West"/>
    <x v="36"/>
    <n v="50"/>
    <d v="2014-01-16T00:00:00"/>
    <d v="2014-01-22T00:00:00"/>
    <x v="0"/>
    <n v="515.46"/>
    <n v="1442.5260000000001"/>
    <n v="-0.64266848569800472"/>
  </r>
  <r>
    <s v="West"/>
    <x v="36"/>
    <n v="51"/>
    <d v="2014-01-23T00:00:00"/>
    <d v="2014-01-29T00:00:00"/>
    <x v="0"/>
    <n v="988.19"/>
    <n v="1442.5260000000001"/>
    <n v="-0.31495862119642903"/>
  </r>
  <r>
    <s v="West"/>
    <x v="36"/>
    <n v="52"/>
    <d v="2014-01-30T00:00:00"/>
    <d v="2014-02-05T00:00:00"/>
    <x v="0"/>
    <n v="1706.27"/>
    <n v="1442.5260000000001"/>
    <n v="0.18283483278637605"/>
  </r>
  <r>
    <s v="West"/>
    <x v="36"/>
    <n v="53"/>
    <d v="2014-02-06T00:00:00"/>
    <d v="2014-02-12T00:00:00"/>
    <x v="0"/>
    <n v="2065.23"/>
    <n v="1442.5260000000001"/>
    <n v="0.43167610150527613"/>
  </r>
  <r>
    <s v="West"/>
    <x v="36"/>
    <n v="54"/>
    <d v="2014-02-13T00:00:00"/>
    <d v="2014-02-19T00:00:00"/>
    <x v="0"/>
    <n v="2212.29"/>
    <n v="1442.5260000000001"/>
    <n v="0.53362227093307146"/>
  </r>
  <r>
    <s v="West"/>
    <x v="36"/>
    <n v="55"/>
    <d v="2014-02-20T00:00:00"/>
    <d v="2014-02-26T00:00:00"/>
    <x v="0"/>
    <n v="1176.08"/>
    <n v="1442.5260000000001"/>
    <n v="-0.18470793594014953"/>
  </r>
  <r>
    <s v="West"/>
    <x v="36"/>
    <n v="56"/>
    <d v="2014-02-27T00:00:00"/>
    <d v="2014-03-05T00:00:00"/>
    <x v="0"/>
    <n v="1145.58"/>
    <n v="1442.5260000000001"/>
    <n v="-0.20585140233174315"/>
  </r>
  <r>
    <s v="West"/>
    <x v="36"/>
    <n v="57"/>
    <d v="2014-03-06T00:00:00"/>
    <d v="2014-03-12T00:00:00"/>
    <x v="0"/>
    <n v="1794.48"/>
    <n v="1442.5260000000001"/>
    <n v="0.24398451050448999"/>
  </r>
  <r>
    <s v="West"/>
    <x v="36"/>
    <n v="58"/>
    <d v="2014-03-13T00:00:00"/>
    <d v="2014-03-19T00:00:00"/>
    <x v="0"/>
    <n v="2374.23"/>
    <n v="1442.5260000000001"/>
    <n v="0.64588367904633948"/>
  </r>
  <r>
    <s v="West"/>
    <x v="36"/>
    <n v="59"/>
    <d v="2014-03-20T00:00:00"/>
    <d v="2014-03-26T00:00:00"/>
    <x v="1"/>
    <n v="877.71"/>
    <n v="1442.5260000000001"/>
    <n v="-0.39154649552243775"/>
  </r>
  <r>
    <s v="West"/>
    <x v="36"/>
    <n v="60"/>
    <d v="2014-03-27T00:00:00"/>
    <d v="2014-04-02T00:00:00"/>
    <x v="1"/>
    <n v="854.36"/>
    <n v="1442.5260000000001"/>
    <n v="-0.40773337880911681"/>
  </r>
  <r>
    <s v="West"/>
    <x v="36"/>
    <n v="61"/>
    <d v="2014-04-03T00:00:00"/>
    <d v="2014-04-09T00:00:00"/>
    <x v="1"/>
    <n v="1605.22"/>
    <n v="1442.5260000000001"/>
    <n v="0.11278410233160439"/>
  </r>
  <r>
    <s v="West"/>
    <x v="36"/>
    <n v="62"/>
    <d v="2014-04-10T00:00:00"/>
    <d v="2014-04-16T00:00:00"/>
    <x v="1"/>
    <n v="959.67"/>
    <n v="1442.5260000000001"/>
    <n v="-0.33472949534358487"/>
  </r>
  <r>
    <s v="West"/>
    <x v="36"/>
    <n v="63"/>
    <d v="2014-04-17T00:00:00"/>
    <d v="2014-04-23T00:00:00"/>
    <x v="1"/>
    <n v="624.49"/>
    <n v="1442.5260000000001"/>
    <n v="-0.56708579256110458"/>
  </r>
  <r>
    <s v="West"/>
    <x v="36"/>
    <n v="64"/>
    <d v="2014-04-24T00:00:00"/>
    <d v="2014-04-30T00:00:00"/>
    <x v="1"/>
    <n v="1833.87"/>
    <n v="1442.5260000000001"/>
    <n v="0.2712907774279284"/>
  </r>
  <r>
    <s v="West"/>
    <x v="36"/>
    <n v="65"/>
    <d v="2014-05-01T00:00:00"/>
    <d v="2014-05-07T00:00:00"/>
    <x v="1"/>
    <n v="2963.06"/>
    <n v="1442.5260000000001"/>
    <n v="1.0540773615172272"/>
  </r>
  <r>
    <s v="West"/>
    <x v="36"/>
    <n v="66"/>
    <d v="2014-05-08T00:00:00"/>
    <d v="2014-05-14T00:00:00"/>
    <x v="1"/>
    <n v="65.989999999999995"/>
    <n v="1442.5260000000001"/>
    <n v="-0.95425385746946678"/>
  </r>
  <r>
    <s v="West"/>
    <x v="36"/>
    <n v="67"/>
    <d v="2014-05-15T00:00:00"/>
    <d v="2014-05-21T00:00:00"/>
    <x v="1"/>
    <n v="949.26"/>
    <n v="1442.5260000000001"/>
    <n v="-0.34194600305297795"/>
  </r>
  <r>
    <s v="West"/>
    <x v="36"/>
    <n v="68"/>
    <d v="2014-05-22T00:00:00"/>
    <d v="2014-05-28T00:00:00"/>
    <x v="1"/>
    <n v="448.24"/>
    <n v="1442.5260000000001"/>
    <n v="-0.68926729916826457"/>
  </r>
  <r>
    <s v="Midwest"/>
    <x v="37"/>
    <n v="49"/>
    <d v="2014-01-09T00:00:00"/>
    <d v="2014-01-15T00:00:00"/>
    <x v="0"/>
    <n v="116.82"/>
    <n v="915.26100000000008"/>
    <n v="-0.87236427641951308"/>
  </r>
  <r>
    <s v="Midwest"/>
    <x v="37"/>
    <n v="50"/>
    <d v="2014-01-16T00:00:00"/>
    <d v="2014-01-22T00:00:00"/>
    <x v="0"/>
    <n v="941.7"/>
    <n v="915.26100000000008"/>
    <n v="2.8886842113888783E-2"/>
  </r>
  <r>
    <s v="Midwest"/>
    <x v="37"/>
    <n v="51"/>
    <d v="2014-01-23T00:00:00"/>
    <d v="2014-01-29T00:00:00"/>
    <x v="0"/>
    <n v="737.17"/>
    <n v="915.26100000000008"/>
    <n v="-0.194579469681326"/>
  </r>
  <r>
    <s v="Midwest"/>
    <x v="37"/>
    <n v="52"/>
    <d v="2014-01-30T00:00:00"/>
    <d v="2014-02-05T00:00:00"/>
    <x v="0"/>
    <n v="350.03"/>
    <n v="915.26100000000008"/>
    <n v="-0.61756264060197041"/>
  </r>
  <r>
    <s v="Midwest"/>
    <x v="37"/>
    <n v="53"/>
    <d v="2014-02-06T00:00:00"/>
    <d v="2014-02-12T00:00:00"/>
    <x v="0"/>
    <n v="1457.09"/>
    <n v="915.26100000000008"/>
    <n v="0.59199397767412765"/>
  </r>
  <r>
    <s v="Midwest"/>
    <x v="37"/>
    <n v="54"/>
    <d v="2014-02-13T00:00:00"/>
    <d v="2014-02-19T00:00:00"/>
    <x v="0"/>
    <n v="1383.47"/>
    <n v="915.26100000000008"/>
    <n v="0.51155790534066226"/>
  </r>
  <r>
    <s v="Midwest"/>
    <x v="37"/>
    <n v="55"/>
    <d v="2014-02-20T00:00:00"/>
    <d v="2014-02-26T00:00:00"/>
    <x v="0"/>
    <n v="1514.82"/>
    <n v="915.26100000000008"/>
    <n v="0.65506888199103841"/>
  </r>
  <r>
    <s v="Midwest"/>
    <x v="37"/>
    <n v="56"/>
    <d v="2014-02-27T00:00:00"/>
    <d v="2014-03-05T00:00:00"/>
    <x v="0"/>
    <n v="300.17"/>
    <n v="915.26100000000008"/>
    <n v="-0.67203890474957428"/>
  </r>
  <r>
    <s v="Midwest"/>
    <x v="37"/>
    <n v="57"/>
    <d v="2014-03-06T00:00:00"/>
    <d v="2014-03-12T00:00:00"/>
    <x v="0"/>
    <n v="1594.28"/>
    <n v="915.26100000000008"/>
    <n v="0.74188564791900868"/>
  </r>
  <r>
    <s v="Midwest"/>
    <x v="37"/>
    <n v="58"/>
    <d v="2014-03-13T00:00:00"/>
    <d v="2014-03-19T00:00:00"/>
    <x v="0"/>
    <n v="757.06"/>
    <n v="915.26100000000008"/>
    <n v="-0.17284796358634327"/>
  </r>
  <r>
    <s v="Midwest"/>
    <x v="37"/>
    <n v="59"/>
    <d v="2014-03-20T00:00:00"/>
    <d v="2014-03-26T00:00:00"/>
    <x v="1"/>
    <n v="232.35"/>
    <n v="915.26100000000008"/>
    <n v="-0.7461379868693192"/>
  </r>
  <r>
    <s v="Midwest"/>
    <x v="37"/>
    <n v="60"/>
    <d v="2014-03-27T00:00:00"/>
    <d v="2014-04-02T00:00:00"/>
    <x v="1"/>
    <n v="1016.57"/>
    <n v="915.26100000000008"/>
    <n v="0.11068864509686303"/>
  </r>
  <r>
    <s v="Midwest"/>
    <x v="37"/>
    <n v="61"/>
    <d v="2014-04-03T00:00:00"/>
    <d v="2014-04-09T00:00:00"/>
    <x v="1"/>
    <n v="840.63"/>
    <n v="915.26100000000008"/>
    <n v="-8.1540675282788272E-2"/>
  </r>
  <r>
    <s v="Midwest"/>
    <x v="37"/>
    <n v="62"/>
    <d v="2014-04-10T00:00:00"/>
    <d v="2014-04-16T00:00:00"/>
    <x v="1"/>
    <n v="919.42"/>
    <n v="915.26100000000008"/>
    <n v="4.5440590170452771E-3"/>
  </r>
  <r>
    <s v="Midwest"/>
    <x v="37"/>
    <n v="63"/>
    <d v="2014-04-17T00:00:00"/>
    <d v="2014-04-23T00:00:00"/>
    <x v="1"/>
    <n v="494.89"/>
    <n v="915.26100000000008"/>
    <n v="-0.45929084709170398"/>
  </r>
  <r>
    <s v="Midwest"/>
    <x v="37"/>
    <n v="64"/>
    <d v="2014-04-24T00:00:00"/>
    <d v="2014-04-30T00:00:00"/>
    <x v="1"/>
    <n v="419.33"/>
    <n v="915.26100000000008"/>
    <n v="-0.54184653339320699"/>
  </r>
  <r>
    <s v="Midwest"/>
    <x v="37"/>
    <n v="65"/>
    <d v="2014-05-01T00:00:00"/>
    <d v="2014-05-07T00:00:00"/>
    <x v="1"/>
    <n v="353.28"/>
    <n v="915.26100000000008"/>
    <n v="-0.61401174091324773"/>
  </r>
  <r>
    <s v="Midwest"/>
    <x v="37"/>
    <n v="67"/>
    <d v="2014-05-15T00:00:00"/>
    <d v="2014-05-21T00:00:00"/>
    <x v="1"/>
    <n v="80.430000000000007"/>
    <n v="915.26100000000008"/>
    <n v="-0.91212342708801097"/>
  </r>
  <r>
    <s v="Midwest"/>
    <x v="37"/>
    <n v="68"/>
    <d v="2014-05-22T00:00:00"/>
    <d v="2014-05-28T00:00:00"/>
    <x v="1"/>
    <n v="457.17"/>
    <n v="915.26100000000008"/>
    <n v="-0.50050313517127909"/>
  </r>
  <r>
    <s v="West"/>
    <x v="38"/>
    <n v="49"/>
    <d v="2014-01-09T00:00:00"/>
    <d v="2014-01-15T00:00:00"/>
    <x v="0"/>
    <n v="1753.02"/>
    <n v="1714.3409999999999"/>
    <n v="2.2562022374778466E-2"/>
  </r>
  <r>
    <s v="West"/>
    <x v="38"/>
    <n v="50"/>
    <d v="2014-01-16T00:00:00"/>
    <d v="2014-01-22T00:00:00"/>
    <x v="0"/>
    <n v="1993.24"/>
    <n v="1714.3409999999999"/>
    <n v="0.16268583671509934"/>
  </r>
  <r>
    <s v="West"/>
    <x v="38"/>
    <n v="51"/>
    <d v="2014-01-23T00:00:00"/>
    <d v="2014-01-29T00:00:00"/>
    <x v="0"/>
    <n v="1677.85"/>
    <n v="1714.3409999999999"/>
    <n v="-2.128573020186765E-2"/>
  </r>
  <r>
    <s v="West"/>
    <x v="38"/>
    <n v="52"/>
    <d v="2014-01-30T00:00:00"/>
    <d v="2014-02-05T00:00:00"/>
    <x v="0"/>
    <n v="2074.0500000000002"/>
    <n v="1714.3409999999999"/>
    <n v="0.20982348319266722"/>
  </r>
  <r>
    <s v="West"/>
    <x v="38"/>
    <n v="53"/>
    <d v="2014-02-06T00:00:00"/>
    <d v="2014-02-12T00:00:00"/>
    <x v="0"/>
    <n v="1107.0899999999999"/>
    <n v="1714.3409999999999"/>
    <n v="-0.35421832645897172"/>
  </r>
  <r>
    <s v="West"/>
    <x v="38"/>
    <n v="54"/>
    <d v="2014-02-13T00:00:00"/>
    <d v="2014-02-19T00:00:00"/>
    <x v="0"/>
    <n v="3522.19"/>
    <n v="1714.3409999999999"/>
    <n v="1.0545445742708133"/>
  </r>
  <r>
    <s v="West"/>
    <x v="38"/>
    <n v="55"/>
    <d v="2014-02-20T00:00:00"/>
    <d v="2014-02-26T00:00:00"/>
    <x v="0"/>
    <n v="1720.19"/>
    <n v="1714.3409999999999"/>
    <n v="3.4118066359027522E-3"/>
  </r>
  <r>
    <s v="West"/>
    <x v="38"/>
    <n v="56"/>
    <d v="2014-02-27T00:00:00"/>
    <d v="2014-03-05T00:00:00"/>
    <x v="0"/>
    <n v="1176.4100000000001"/>
    <n v="1714.3409999999999"/>
    <n v="-0.31378296383274962"/>
  </r>
  <r>
    <s v="West"/>
    <x v="38"/>
    <n v="57"/>
    <d v="2014-03-06T00:00:00"/>
    <d v="2014-03-12T00:00:00"/>
    <x v="0"/>
    <n v="727.83"/>
    <n v="1714.3409999999999"/>
    <n v="-0.57544619186031243"/>
  </r>
  <r>
    <s v="West"/>
    <x v="38"/>
    <n v="58"/>
    <d v="2014-03-13T00:00:00"/>
    <d v="2014-03-19T00:00:00"/>
    <x v="0"/>
    <n v="1391.54"/>
    <n v="1714.3409999999999"/>
    <n v="-0.18829451083535886"/>
  </r>
  <r>
    <s v="West"/>
    <x v="38"/>
    <n v="59"/>
    <d v="2014-03-20T00:00:00"/>
    <d v="2014-03-26T00:00:00"/>
    <x v="1"/>
    <n v="2012.45"/>
    <n v="1714.3409999999999"/>
    <n v="0.17389130867196209"/>
  </r>
  <r>
    <s v="West"/>
    <x v="38"/>
    <n v="60"/>
    <d v="2014-03-27T00:00:00"/>
    <d v="2014-04-02T00:00:00"/>
    <x v="1"/>
    <n v="547.54999999999995"/>
    <n v="1714.3409999999999"/>
    <n v="-0.68060613378551871"/>
  </r>
  <r>
    <s v="West"/>
    <x v="38"/>
    <n v="61"/>
    <d v="2014-04-03T00:00:00"/>
    <d v="2014-04-09T00:00:00"/>
    <x v="1"/>
    <n v="1091.57"/>
    <n v="1714.3409999999999"/>
    <n v="-0.36327136783172076"/>
  </r>
  <r>
    <s v="West"/>
    <x v="38"/>
    <n v="62"/>
    <d v="2014-04-10T00:00:00"/>
    <d v="2014-04-16T00:00:00"/>
    <x v="1"/>
    <n v="1399.09"/>
    <n v="1714.3409999999999"/>
    <n v="-0.18389048619848677"/>
  </r>
  <r>
    <s v="West"/>
    <x v="38"/>
    <n v="63"/>
    <d v="2014-04-17T00:00:00"/>
    <d v="2014-04-23T00:00:00"/>
    <x v="1"/>
    <n v="667.33"/>
    <n v="1714.3409999999999"/>
    <n v="-0.61073672040743354"/>
  </r>
  <r>
    <s v="West"/>
    <x v="38"/>
    <n v="64"/>
    <d v="2014-04-24T00:00:00"/>
    <d v="2014-04-30T00:00:00"/>
    <x v="1"/>
    <n v="1683.64"/>
    <n v="1714.3409999999999"/>
    <n v="-1.7908339122729839E-2"/>
  </r>
  <r>
    <s v="West"/>
    <x v="38"/>
    <n v="65"/>
    <d v="2014-05-01T00:00:00"/>
    <d v="2014-05-07T00:00:00"/>
    <x v="1"/>
    <n v="1161.79"/>
    <n v="1714.3409999999999"/>
    <n v="-0.32231102213620277"/>
  </r>
  <r>
    <s v="West"/>
    <x v="38"/>
    <n v="66"/>
    <d v="2014-05-08T00:00:00"/>
    <d v="2014-05-14T00:00:00"/>
    <x v="1"/>
    <n v="436.22"/>
    <n v="1714.3409999999999"/>
    <n v="-0.74554653945743576"/>
  </r>
  <r>
    <s v="West"/>
    <x v="38"/>
    <n v="67"/>
    <d v="2014-05-15T00:00:00"/>
    <d v="2014-05-21T00:00:00"/>
    <x v="1"/>
    <n v="2711.82"/>
    <n v="1714.3409999999999"/>
    <n v="0.58184398553146677"/>
  </r>
  <r>
    <s v="West"/>
    <x v="38"/>
    <n v="68"/>
    <d v="2014-05-22T00:00:00"/>
    <d v="2014-05-28T00:00:00"/>
    <x v="1"/>
    <n v="2684.62"/>
    <n v="1714.3409999999999"/>
    <n v="0.5659778305482982"/>
  </r>
  <r>
    <s v="Midwest"/>
    <x v="39"/>
    <n v="49"/>
    <d v="2014-01-09T00:00:00"/>
    <d v="2014-01-15T00:00:00"/>
    <x v="0"/>
    <n v="790.86"/>
    <n v="884.7059999999999"/>
    <n v="-0.10607591674522372"/>
  </r>
  <r>
    <s v="Midwest"/>
    <x v="39"/>
    <n v="50"/>
    <d v="2014-01-16T00:00:00"/>
    <d v="2014-01-22T00:00:00"/>
    <x v="0"/>
    <n v="632.35"/>
    <n v="884.7059999999999"/>
    <n v="-0.28524278121771518"/>
  </r>
  <r>
    <s v="Midwest"/>
    <x v="39"/>
    <n v="51"/>
    <d v="2014-01-23T00:00:00"/>
    <d v="2014-01-29T00:00:00"/>
    <x v="0"/>
    <n v="724.06"/>
    <n v="884.7059999999999"/>
    <n v="-0.18158122585356037"/>
  </r>
  <r>
    <s v="Midwest"/>
    <x v="39"/>
    <n v="52"/>
    <d v="2014-01-30T00:00:00"/>
    <d v="2014-02-05T00:00:00"/>
    <x v="0"/>
    <n v="146.38999999999999"/>
    <n v="884.7059999999999"/>
    <n v="-0.8345326017908774"/>
  </r>
  <r>
    <s v="Midwest"/>
    <x v="39"/>
    <n v="53"/>
    <d v="2014-02-06T00:00:00"/>
    <d v="2014-02-12T00:00:00"/>
    <x v="0"/>
    <n v="1269.31"/>
    <n v="884.7059999999999"/>
    <n v="0.43472520814824367"/>
  </r>
  <r>
    <s v="Midwest"/>
    <x v="39"/>
    <n v="54"/>
    <d v="2014-02-13T00:00:00"/>
    <d v="2014-02-19T00:00:00"/>
    <x v="0"/>
    <n v="722.12"/>
    <n v="884.7059999999999"/>
    <n v="-0.18377404471089823"/>
  </r>
  <r>
    <s v="Midwest"/>
    <x v="39"/>
    <n v="55"/>
    <d v="2014-02-20T00:00:00"/>
    <d v="2014-02-26T00:00:00"/>
    <x v="0"/>
    <n v="1376.98"/>
    <n v="884.7059999999999"/>
    <n v="0.55642665473049824"/>
  </r>
  <r>
    <s v="Midwest"/>
    <x v="39"/>
    <n v="56"/>
    <d v="2014-02-27T00:00:00"/>
    <d v="2014-03-05T00:00:00"/>
    <x v="0"/>
    <n v="1585.56"/>
    <n v="884.7059999999999"/>
    <n v="0.79218859146428322"/>
  </r>
  <r>
    <s v="Midwest"/>
    <x v="39"/>
    <n v="57"/>
    <d v="2014-03-06T00:00:00"/>
    <d v="2014-03-12T00:00:00"/>
    <x v="0"/>
    <n v="244.29"/>
    <n v="884.7059999999999"/>
    <n v="-0.72387437182521652"/>
  </r>
  <r>
    <s v="Midwest"/>
    <x v="39"/>
    <n v="58"/>
    <d v="2014-03-13T00:00:00"/>
    <d v="2014-03-19T00:00:00"/>
    <x v="0"/>
    <n v="1355.14"/>
    <n v="884.7059999999999"/>
    <n v="0.53174048780046734"/>
  </r>
  <r>
    <s v="Midwest"/>
    <x v="39"/>
    <n v="59"/>
    <d v="2014-03-20T00:00:00"/>
    <d v="2014-03-26T00:00:00"/>
    <x v="1"/>
    <n v="697.36"/>
    <n v="884.7059999999999"/>
    <n v="-0.21176074311692236"/>
  </r>
  <r>
    <s v="Midwest"/>
    <x v="39"/>
    <n v="60"/>
    <d v="2014-03-27T00:00:00"/>
    <d v="2014-04-02T00:00:00"/>
    <x v="1"/>
    <n v="1908.89"/>
    <n v="884.7059999999999"/>
    <n v="1.1576546332906077"/>
  </r>
  <r>
    <s v="Midwest"/>
    <x v="39"/>
    <n v="61"/>
    <d v="2014-04-03T00:00:00"/>
    <d v="2014-04-09T00:00:00"/>
    <x v="1"/>
    <n v="1167.6300000000001"/>
    <n v="884.7059999999999"/>
    <n v="0.31979437236776992"/>
  </r>
  <r>
    <s v="Midwest"/>
    <x v="39"/>
    <n v="62"/>
    <d v="2014-04-10T00:00:00"/>
    <d v="2014-04-16T00:00:00"/>
    <x v="1"/>
    <n v="1022.48"/>
    <n v="884.7059999999999"/>
    <n v="0.15572856971694565"/>
  </r>
  <r>
    <s v="Midwest"/>
    <x v="39"/>
    <n v="63"/>
    <d v="2014-04-17T00:00:00"/>
    <d v="2014-04-23T00:00:00"/>
    <x v="1"/>
    <n v="166.12"/>
    <n v="884.7059999999999"/>
    <n v="-0.81223140794795101"/>
  </r>
  <r>
    <s v="Midwest"/>
    <x v="39"/>
    <n v="64"/>
    <d v="2014-04-24T00:00:00"/>
    <d v="2014-04-30T00:00:00"/>
    <x v="1"/>
    <n v="271.7"/>
    <n v="884.7059999999999"/>
    <n v="-0.69289232807282863"/>
  </r>
  <r>
    <s v="Midwest"/>
    <x v="39"/>
    <n v="65"/>
    <d v="2014-05-01T00:00:00"/>
    <d v="2014-05-07T00:00:00"/>
    <x v="1"/>
    <n v="1068.9100000000001"/>
    <n v="884.7059999999999"/>
    <n v="0.20820928082323414"/>
  </r>
  <r>
    <s v="Midwest"/>
    <x v="39"/>
    <n v="66"/>
    <d v="2014-05-08T00:00:00"/>
    <d v="2014-05-14T00:00:00"/>
    <x v="1"/>
    <n v="844.6"/>
    <n v="884.7059999999999"/>
    <n v="-4.5332573758966127E-2"/>
  </r>
  <r>
    <s v="Midwest"/>
    <x v="39"/>
    <n v="67"/>
    <d v="2014-05-15T00:00:00"/>
    <d v="2014-05-21T00:00:00"/>
    <x v="1"/>
    <n v="1265.4100000000001"/>
    <n v="884.7059999999999"/>
    <n v="0.43031696405359543"/>
  </r>
  <r>
    <s v="Midwest"/>
    <x v="39"/>
    <n v="68"/>
    <d v="2014-05-22T00:00:00"/>
    <d v="2014-05-28T00:00:00"/>
    <x v="1"/>
    <n v="1263.04"/>
    <n v="884.7059999999999"/>
    <n v="0.42763810802684743"/>
  </r>
  <r>
    <s v="West"/>
    <x v="40"/>
    <n v="49"/>
    <d v="2014-01-09T00:00:00"/>
    <d v="2014-01-15T00:00:00"/>
    <x v="0"/>
    <n v="1729.14"/>
    <n v="837.93500000000006"/>
    <n v="1.0635729501691658"/>
  </r>
  <r>
    <s v="West"/>
    <x v="40"/>
    <n v="50"/>
    <d v="2014-01-16T00:00:00"/>
    <d v="2014-01-22T00:00:00"/>
    <x v="0"/>
    <n v="1212.95"/>
    <n v="837.93500000000006"/>
    <n v="0.44754664741298544"/>
  </r>
  <r>
    <s v="West"/>
    <x v="40"/>
    <n v="51"/>
    <d v="2014-01-23T00:00:00"/>
    <d v="2014-01-29T00:00:00"/>
    <x v="0"/>
    <n v="1045.1300000000001"/>
    <n v="837.93500000000006"/>
    <n v="0.24726858288530737"/>
  </r>
  <r>
    <s v="West"/>
    <x v="40"/>
    <n v="52"/>
    <d v="2014-01-30T00:00:00"/>
    <d v="2014-02-05T00:00:00"/>
    <x v="0"/>
    <n v="718.16"/>
    <n v="837.93500000000006"/>
    <n v="-0.1429406815564454"/>
  </r>
  <r>
    <s v="West"/>
    <x v="40"/>
    <n v="53"/>
    <d v="2014-02-06T00:00:00"/>
    <d v="2014-02-12T00:00:00"/>
    <x v="0"/>
    <n v="1289.29"/>
    <n v="837.93500000000006"/>
    <n v="0.53865156605225928"/>
  </r>
  <r>
    <s v="West"/>
    <x v="40"/>
    <n v="54"/>
    <d v="2014-02-13T00:00:00"/>
    <d v="2014-02-19T00:00:00"/>
    <x v="0"/>
    <n v="246.11"/>
    <n v="837.93500000000006"/>
    <n v="-0.70628986735247956"/>
  </r>
  <r>
    <s v="West"/>
    <x v="40"/>
    <n v="55"/>
    <d v="2014-02-20T00:00:00"/>
    <d v="2014-02-26T00:00:00"/>
    <x v="0"/>
    <n v="816.02"/>
    <n v="837.93500000000006"/>
    <n v="-2.6153579931617699E-2"/>
  </r>
  <r>
    <s v="West"/>
    <x v="40"/>
    <n v="56"/>
    <d v="2014-02-27T00:00:00"/>
    <d v="2014-03-05T00:00:00"/>
    <x v="0"/>
    <n v="820.09"/>
    <n v="837.93500000000006"/>
    <n v="-2.1296401272175081E-2"/>
  </r>
  <r>
    <s v="West"/>
    <x v="40"/>
    <n v="57"/>
    <d v="2014-03-06T00:00:00"/>
    <d v="2014-03-12T00:00:00"/>
    <x v="0"/>
    <n v="147.72"/>
    <n v="837.93500000000006"/>
    <n v="-0.82370947627202584"/>
  </r>
  <r>
    <s v="West"/>
    <x v="40"/>
    <n v="58"/>
    <d v="2014-03-13T00:00:00"/>
    <d v="2014-03-19T00:00:00"/>
    <x v="0"/>
    <n v="354.74"/>
    <n v="837.93500000000006"/>
    <n v="-0.57664974013497472"/>
  </r>
  <r>
    <s v="West"/>
    <x v="40"/>
    <n v="59"/>
    <d v="2014-03-20T00:00:00"/>
    <d v="2014-03-26T00:00:00"/>
    <x v="1"/>
    <n v="1366.31"/>
    <n v="837.93500000000006"/>
    <n v="0.63056800348475694"/>
  </r>
  <r>
    <s v="West"/>
    <x v="40"/>
    <n v="60"/>
    <d v="2014-03-27T00:00:00"/>
    <d v="2014-04-02T00:00:00"/>
    <x v="1"/>
    <n v="2933.66"/>
    <n v="837.93500000000006"/>
    <n v="2.5010591513661558"/>
  </r>
  <r>
    <s v="West"/>
    <x v="40"/>
    <n v="61"/>
    <d v="2014-04-03T00:00:00"/>
    <d v="2014-04-09T00:00:00"/>
    <x v="1"/>
    <n v="1210.8599999999999"/>
    <n v="837.93500000000006"/>
    <n v="0.44505242053381205"/>
  </r>
  <r>
    <s v="West"/>
    <x v="40"/>
    <n v="62"/>
    <d v="2014-04-10T00:00:00"/>
    <d v="2014-04-16T00:00:00"/>
    <x v="1"/>
    <n v="818.82"/>
    <n v="837.93500000000006"/>
    <n v="-2.2812031959519544E-2"/>
  </r>
  <r>
    <s v="West"/>
    <x v="40"/>
    <n v="63"/>
    <d v="2014-04-17T00:00:00"/>
    <d v="2014-04-23T00:00:00"/>
    <x v="1"/>
    <n v="2141.11"/>
    <n v="837.93500000000006"/>
    <n v="1.5552220637638958"/>
  </r>
  <r>
    <s v="West"/>
    <x v="40"/>
    <n v="64"/>
    <d v="2014-04-24T00:00:00"/>
    <d v="2014-04-30T00:00:00"/>
    <x v="1"/>
    <n v="953.38"/>
    <n v="837.93500000000006"/>
    <n v="0.13777321629959355"/>
  </r>
  <r>
    <s v="West"/>
    <x v="40"/>
    <n v="65"/>
    <d v="2014-05-01T00:00:00"/>
    <d v="2014-05-07T00:00:00"/>
    <x v="1"/>
    <n v="1933.4"/>
    <n v="837.93500000000006"/>
    <n v="1.3073388747337205"/>
  </r>
  <r>
    <s v="West"/>
    <x v="40"/>
    <n v="66"/>
    <d v="2014-05-08T00:00:00"/>
    <d v="2014-05-14T00:00:00"/>
    <x v="1"/>
    <n v="880"/>
    <n v="837.93500000000006"/>
    <n v="5.020079123082332E-2"/>
  </r>
  <r>
    <s v="West"/>
    <x v="40"/>
    <n v="67"/>
    <d v="2014-05-15T00:00:00"/>
    <d v="2014-05-21T00:00:00"/>
    <x v="1"/>
    <n v="841.59"/>
    <n v="837.93500000000006"/>
    <n v="4.3619135135779894E-3"/>
  </r>
  <r>
    <s v="West"/>
    <x v="40"/>
    <n v="68"/>
    <d v="2014-05-22T00:00:00"/>
    <d v="2014-05-28T00:00:00"/>
    <x v="1"/>
    <n v="1219.49"/>
    <n v="837.93500000000006"/>
    <n v="0.45535154874781447"/>
  </r>
  <r>
    <s v="Midwest"/>
    <x v="41"/>
    <n v="49"/>
    <d v="2014-01-09T00:00:00"/>
    <d v="2014-01-15T00:00:00"/>
    <x v="0"/>
    <n v="5090.2"/>
    <n v="3053.6339999999996"/>
    <n v="0.66693192438910509"/>
  </r>
  <r>
    <s v="Midwest"/>
    <x v="41"/>
    <n v="50"/>
    <d v="2014-01-16T00:00:00"/>
    <d v="2014-01-22T00:00:00"/>
    <x v="0"/>
    <n v="4450.1400000000003"/>
    <n v="3053.6339999999996"/>
    <n v="0.45732592707574021"/>
  </r>
  <r>
    <s v="Midwest"/>
    <x v="41"/>
    <n v="51"/>
    <d v="2014-01-23T00:00:00"/>
    <d v="2014-01-29T00:00:00"/>
    <x v="0"/>
    <n v="2317.69"/>
    <n v="3053.6339999999996"/>
    <n v="-0.24100596207666"/>
  </r>
  <r>
    <s v="Midwest"/>
    <x v="41"/>
    <n v="52"/>
    <d v="2014-01-30T00:00:00"/>
    <d v="2014-02-05T00:00:00"/>
    <x v="0"/>
    <n v="2582.91"/>
    <n v="3053.6339999999996"/>
    <n v="-0.15415206930496575"/>
  </r>
  <r>
    <s v="Midwest"/>
    <x v="41"/>
    <n v="53"/>
    <d v="2014-02-06T00:00:00"/>
    <d v="2014-02-12T00:00:00"/>
    <x v="0"/>
    <n v="2410.04"/>
    <n v="3053.6339999999996"/>
    <n v="-0.21076330693200288"/>
  </r>
  <r>
    <s v="Midwest"/>
    <x v="41"/>
    <n v="54"/>
    <d v="2014-02-13T00:00:00"/>
    <d v="2014-02-19T00:00:00"/>
    <x v="0"/>
    <n v="2349.21"/>
    <n v="3053.6339999999996"/>
    <n v="-0.23068383440844567"/>
  </r>
  <r>
    <s v="Midwest"/>
    <x v="41"/>
    <n v="55"/>
    <d v="2014-02-20T00:00:00"/>
    <d v="2014-02-26T00:00:00"/>
    <x v="0"/>
    <n v="1945.79"/>
    <n v="3053.6339999999996"/>
    <n v="-0.3627952793294808"/>
  </r>
  <r>
    <s v="Midwest"/>
    <x v="41"/>
    <n v="56"/>
    <d v="2014-02-27T00:00:00"/>
    <d v="2014-03-05T00:00:00"/>
    <x v="0"/>
    <n v="4613.6499999999996"/>
    <n v="3053.6339999999996"/>
    <n v="0.51087196435460192"/>
  </r>
  <r>
    <s v="Midwest"/>
    <x v="41"/>
    <n v="57"/>
    <d v="2014-03-06T00:00:00"/>
    <d v="2014-03-12T00:00:00"/>
    <x v="0"/>
    <n v="1713.86"/>
    <n v="3053.6339999999996"/>
    <n v="-0.43874740718763278"/>
  </r>
  <r>
    <s v="Midwest"/>
    <x v="41"/>
    <n v="58"/>
    <d v="2014-03-13T00:00:00"/>
    <d v="2014-03-19T00:00:00"/>
    <x v="0"/>
    <n v="3062.85"/>
    <n v="3053.6339999999996"/>
    <n v="3.0180434197419701E-3"/>
  </r>
  <r>
    <s v="Midwest"/>
    <x v="41"/>
    <n v="59"/>
    <d v="2014-03-20T00:00:00"/>
    <d v="2014-03-26T00:00:00"/>
    <x v="1"/>
    <n v="2672.76"/>
    <n v="3053.6339999999996"/>
    <n v="-0.1247281108345006"/>
  </r>
  <r>
    <s v="Midwest"/>
    <x v="41"/>
    <n v="60"/>
    <d v="2014-03-27T00:00:00"/>
    <d v="2014-04-02T00:00:00"/>
    <x v="1"/>
    <n v="2021.89"/>
    <n v="3053.6339999999996"/>
    <n v="-0.33787415256707243"/>
  </r>
  <r>
    <s v="Midwest"/>
    <x v="41"/>
    <n v="61"/>
    <d v="2014-04-03T00:00:00"/>
    <d v="2014-04-09T00:00:00"/>
    <x v="1"/>
    <n v="1634.19"/>
    <n v="3053.6339999999996"/>
    <n v="-0.46483763280078744"/>
  </r>
  <r>
    <s v="Midwest"/>
    <x v="41"/>
    <n v="62"/>
    <d v="2014-04-10T00:00:00"/>
    <d v="2014-04-16T00:00:00"/>
    <x v="1"/>
    <n v="2016.59"/>
    <n v="3053.6339999999996"/>
    <n v="-0.33960978951635978"/>
  </r>
  <r>
    <s v="Midwest"/>
    <x v="41"/>
    <n v="63"/>
    <d v="2014-04-17T00:00:00"/>
    <d v="2014-04-23T00:00:00"/>
    <x v="1"/>
    <n v="2371.21"/>
    <n v="3053.6339999999996"/>
    <n v="-0.22347930367555496"/>
  </r>
  <r>
    <s v="Midwest"/>
    <x v="41"/>
    <n v="64"/>
    <d v="2014-04-24T00:00:00"/>
    <d v="2014-04-30T00:00:00"/>
    <x v="1"/>
    <n v="6909.53"/>
    <n v="3053.6339999999996"/>
    <n v="1.2627236924922898"/>
  </r>
  <r>
    <s v="Midwest"/>
    <x v="41"/>
    <n v="65"/>
    <d v="2014-05-01T00:00:00"/>
    <d v="2014-05-07T00:00:00"/>
    <x v="1"/>
    <n v="3615.29"/>
    <n v="3053.6339999999996"/>
    <n v="0.18393035969602137"/>
  </r>
  <r>
    <s v="Midwest"/>
    <x v="41"/>
    <n v="66"/>
    <d v="2014-05-08T00:00:00"/>
    <d v="2014-05-14T00:00:00"/>
    <x v="1"/>
    <n v="5985.47"/>
    <n v="3053.6339999999996"/>
    <n v="0.96011375299069934"/>
  </r>
  <r>
    <s v="Midwest"/>
    <x v="41"/>
    <n v="67"/>
    <d v="2014-05-15T00:00:00"/>
    <d v="2014-05-21T00:00:00"/>
    <x v="1"/>
    <n v="2427.25"/>
    <n v="3053.6339999999996"/>
    <n v="-0.20512739902686428"/>
  </r>
  <r>
    <s v="Midwest"/>
    <x v="41"/>
    <n v="68"/>
    <d v="2014-05-22T00:00:00"/>
    <d v="2014-05-28T00:00:00"/>
    <x v="1"/>
    <n v="641.04"/>
    <n v="3053.6339999999996"/>
    <n v="-0.79007307359035173"/>
  </r>
  <r>
    <s v="West"/>
    <x v="42"/>
    <n v="49"/>
    <d v="2014-01-09T00:00:00"/>
    <d v="2014-01-15T00:00:00"/>
    <x v="0"/>
    <n v="1563.7"/>
    <n v="2951.788"/>
    <n v="-0.47025328377241182"/>
  </r>
  <r>
    <s v="West"/>
    <x v="42"/>
    <n v="50"/>
    <d v="2014-01-16T00:00:00"/>
    <d v="2014-01-22T00:00:00"/>
    <x v="0"/>
    <n v="2740.44"/>
    <n v="2951.788"/>
    <n v="-7.1599992953423466E-2"/>
  </r>
  <r>
    <s v="West"/>
    <x v="42"/>
    <n v="51"/>
    <d v="2014-01-23T00:00:00"/>
    <d v="2014-01-29T00:00:00"/>
    <x v="0"/>
    <n v="1894.16"/>
    <n v="2951.788"/>
    <n v="-0.35830079937990122"/>
  </r>
  <r>
    <s v="West"/>
    <x v="42"/>
    <n v="52"/>
    <d v="2014-01-30T00:00:00"/>
    <d v="2014-02-05T00:00:00"/>
    <x v="0"/>
    <n v="1123.77"/>
    <n v="2951.788"/>
    <n v="-0.61929176485574167"/>
  </r>
  <r>
    <s v="West"/>
    <x v="42"/>
    <n v="53"/>
    <d v="2014-02-06T00:00:00"/>
    <d v="2014-02-12T00:00:00"/>
    <x v="0"/>
    <n v="5949.77"/>
    <n v="2951.788"/>
    <n v="1.0156494978636679"/>
  </r>
  <r>
    <s v="West"/>
    <x v="42"/>
    <n v="54"/>
    <d v="2014-02-13T00:00:00"/>
    <d v="2014-02-19T00:00:00"/>
    <x v="0"/>
    <n v="3410.77"/>
    <n v="2951.788"/>
    <n v="0.15549287414949853"/>
  </r>
  <r>
    <s v="West"/>
    <x v="42"/>
    <n v="55"/>
    <d v="2014-02-20T00:00:00"/>
    <d v="2014-02-26T00:00:00"/>
    <x v="0"/>
    <n v="2600.36"/>
    <n v="2951.788"/>
    <n v="-0.11905597556464079"/>
  </r>
  <r>
    <s v="West"/>
    <x v="42"/>
    <n v="56"/>
    <d v="2014-02-27T00:00:00"/>
    <d v="2014-03-05T00:00:00"/>
    <x v="0"/>
    <n v="3061.07"/>
    <n v="2951.788"/>
    <n v="3.7022306480004714E-2"/>
  </r>
  <r>
    <s v="West"/>
    <x v="42"/>
    <n v="57"/>
    <d v="2014-03-06T00:00:00"/>
    <d v="2014-03-12T00:00:00"/>
    <x v="0"/>
    <n v="2801.04"/>
    <n v="2951.788"/>
    <n v="-5.1070063297228678E-2"/>
  </r>
  <r>
    <s v="West"/>
    <x v="42"/>
    <n v="58"/>
    <d v="2014-03-13T00:00:00"/>
    <d v="2014-03-19T00:00:00"/>
    <x v="0"/>
    <n v="4372.8"/>
    <n v="2951.788"/>
    <n v="0.48140720133017689"/>
  </r>
  <r>
    <s v="West"/>
    <x v="42"/>
    <n v="59"/>
    <d v="2014-03-20T00:00:00"/>
    <d v="2014-03-26T00:00:00"/>
    <x v="1"/>
    <n v="2378.16"/>
    <n v="2951.788"/>
    <n v="-0.19433238430402189"/>
  </r>
  <r>
    <s v="West"/>
    <x v="42"/>
    <n v="60"/>
    <d v="2014-03-27T00:00:00"/>
    <d v="2014-04-02T00:00:00"/>
    <x v="1"/>
    <n v="5440.63"/>
    <n v="2951.788"/>
    <n v="0.84316421097992134"/>
  </r>
  <r>
    <s v="West"/>
    <x v="42"/>
    <n v="61"/>
    <d v="2014-04-03T00:00:00"/>
    <d v="2014-04-09T00:00:00"/>
    <x v="1"/>
    <n v="463.66"/>
    <n v="2951.788"/>
    <n v="-0.84292232368991271"/>
  </r>
  <r>
    <s v="West"/>
    <x v="42"/>
    <n v="62"/>
    <d v="2014-04-10T00:00:00"/>
    <d v="2014-04-16T00:00:00"/>
    <x v="1"/>
    <n v="1330.43"/>
    <n v="2951.788"/>
    <n v="-0.54927996184007788"/>
  </r>
  <r>
    <s v="West"/>
    <x v="42"/>
    <n v="63"/>
    <d v="2014-04-17T00:00:00"/>
    <d v="2014-04-23T00:00:00"/>
    <x v="1"/>
    <n v="1837.34"/>
    <n v="2951.788"/>
    <n v="-0.37755014926546221"/>
  </r>
  <r>
    <s v="West"/>
    <x v="42"/>
    <n v="64"/>
    <d v="2014-04-24T00:00:00"/>
    <d v="2014-04-30T00:00:00"/>
    <x v="1"/>
    <n v="1076.81"/>
    <n v="2951.788"/>
    <n v="-0.63520076645070722"/>
  </r>
  <r>
    <s v="West"/>
    <x v="42"/>
    <n v="65"/>
    <d v="2014-05-01T00:00:00"/>
    <d v="2014-05-07T00:00:00"/>
    <x v="1"/>
    <n v="2521.8200000000002"/>
    <n v="2951.788"/>
    <n v="-0.1456635774655903"/>
  </r>
  <r>
    <s v="West"/>
    <x v="42"/>
    <n v="66"/>
    <d v="2014-05-08T00:00:00"/>
    <d v="2014-05-14T00:00:00"/>
    <x v="1"/>
    <n v="787.82"/>
    <n v="2951.788"/>
    <n v="-0.73310413891512527"/>
  </r>
  <r>
    <s v="West"/>
    <x v="42"/>
    <n v="67"/>
    <d v="2014-05-15T00:00:00"/>
    <d v="2014-05-21T00:00:00"/>
    <x v="1"/>
    <n v="6268.37"/>
    <n v="2951.788"/>
    <n v="1.1235840785313851"/>
  </r>
  <r>
    <s v="West"/>
    <x v="42"/>
    <n v="68"/>
    <d v="2014-05-22T00:00:00"/>
    <d v="2014-05-28T00:00:00"/>
    <x v="1"/>
    <n v="3001.81"/>
    <n v="2951.788"/>
    <n v="1.6946338964722377E-2"/>
  </r>
  <r>
    <s v="West"/>
    <x v="43"/>
    <n v="49"/>
    <d v="2014-01-09T00:00:00"/>
    <d v="2014-01-15T00:00:00"/>
    <x v="0"/>
    <n v="567.39"/>
    <n v="1903.8760000000002"/>
    <n v="-0.70198164166153687"/>
  </r>
  <r>
    <s v="West"/>
    <x v="43"/>
    <n v="50"/>
    <d v="2014-01-16T00:00:00"/>
    <d v="2014-01-22T00:00:00"/>
    <x v="0"/>
    <n v="1796.99"/>
    <n v="1903.8760000000002"/>
    <n v="-5.6141261300631018E-2"/>
  </r>
  <r>
    <s v="West"/>
    <x v="43"/>
    <n v="51"/>
    <d v="2014-01-23T00:00:00"/>
    <d v="2014-01-29T00:00:00"/>
    <x v="0"/>
    <n v="3713.45"/>
    <n v="1903.8760000000002"/>
    <n v="0.95046841285882033"/>
  </r>
  <r>
    <s v="West"/>
    <x v="43"/>
    <n v="52"/>
    <d v="2014-01-30T00:00:00"/>
    <d v="2014-02-05T00:00:00"/>
    <x v="0"/>
    <n v="3462.88"/>
    <n v="1903.8760000000002"/>
    <n v="0.81885795083293222"/>
  </r>
  <r>
    <s v="West"/>
    <x v="43"/>
    <n v="53"/>
    <d v="2014-02-06T00:00:00"/>
    <d v="2014-02-12T00:00:00"/>
    <x v="0"/>
    <n v="695.47"/>
    <n v="1903.8760000000002"/>
    <n v="-0.63470835285491289"/>
  </r>
  <r>
    <s v="West"/>
    <x v="43"/>
    <n v="54"/>
    <d v="2014-02-13T00:00:00"/>
    <d v="2014-02-19T00:00:00"/>
    <x v="0"/>
    <n v="3679.69"/>
    <n v="1903.8760000000002"/>
    <n v="0.93273616559061601"/>
  </r>
  <r>
    <s v="West"/>
    <x v="43"/>
    <n v="55"/>
    <d v="2014-02-20T00:00:00"/>
    <d v="2014-02-26T00:00:00"/>
    <x v="0"/>
    <n v="2324.48"/>
    <n v="1903.8760000000002"/>
    <n v="0.22091984982215215"/>
  </r>
  <r>
    <s v="West"/>
    <x v="43"/>
    <n v="56"/>
    <d v="2014-02-27T00:00:00"/>
    <d v="2014-03-05T00:00:00"/>
    <x v="0"/>
    <n v="800.29"/>
    <n v="1903.8760000000002"/>
    <n v="-0.57965224625973544"/>
  </r>
  <r>
    <s v="West"/>
    <x v="43"/>
    <n v="57"/>
    <d v="2014-03-06T00:00:00"/>
    <d v="2014-03-12T00:00:00"/>
    <x v="0"/>
    <n v="298.39999999999998"/>
    <n v="1903.8760000000002"/>
    <n v="-0.84326710352985168"/>
  </r>
  <r>
    <s v="West"/>
    <x v="43"/>
    <n v="58"/>
    <d v="2014-03-13T00:00:00"/>
    <d v="2014-03-19T00:00:00"/>
    <x v="0"/>
    <n v="1699.72"/>
    <n v="1903.8760000000002"/>
    <n v="-0.10723177349785393"/>
  </r>
  <r>
    <s v="West"/>
    <x v="43"/>
    <n v="59"/>
    <d v="2014-03-20T00:00:00"/>
    <d v="2014-03-26T00:00:00"/>
    <x v="1"/>
    <n v="1209.17"/>
    <n v="1903.8760000000002"/>
    <n v="-0.36489036050667167"/>
  </r>
  <r>
    <s v="West"/>
    <x v="43"/>
    <n v="60"/>
    <d v="2014-03-27T00:00:00"/>
    <d v="2014-04-02T00:00:00"/>
    <x v="1"/>
    <n v="2401.5100000000002"/>
    <n v="1903.8760000000002"/>
    <n v="0.26137941756711042"/>
  </r>
  <r>
    <s v="West"/>
    <x v="43"/>
    <n v="61"/>
    <d v="2014-04-03T00:00:00"/>
    <d v="2014-04-09T00:00:00"/>
    <x v="1"/>
    <n v="1661.36"/>
    <n v="1903.8760000000002"/>
    <n v="-0.12738014450520951"/>
  </r>
  <r>
    <s v="West"/>
    <x v="43"/>
    <n v="62"/>
    <d v="2014-04-10T00:00:00"/>
    <d v="2014-04-16T00:00:00"/>
    <x v="1"/>
    <n v="1083.83"/>
    <n v="1903.8760000000002"/>
    <n v="-0.43072447995562746"/>
  </r>
  <r>
    <s v="West"/>
    <x v="43"/>
    <n v="63"/>
    <d v="2014-04-17T00:00:00"/>
    <d v="2014-04-23T00:00:00"/>
    <x v="1"/>
    <n v="1398.48"/>
    <n v="1903.8760000000002"/>
    <n v="-0.26545636375478243"/>
  </r>
  <r>
    <s v="West"/>
    <x v="43"/>
    <n v="64"/>
    <d v="2014-04-24T00:00:00"/>
    <d v="2014-04-30T00:00:00"/>
    <x v="1"/>
    <n v="533.72"/>
    <n v="1903.8760000000002"/>
    <n v="-0.7196666169435405"/>
  </r>
  <r>
    <s v="West"/>
    <x v="43"/>
    <n v="65"/>
    <d v="2014-05-01T00:00:00"/>
    <d v="2014-05-07T00:00:00"/>
    <x v="1"/>
    <n v="1001.86"/>
    <n v="1903.8760000000002"/>
    <n v="-0.47377875449871742"/>
  </r>
  <r>
    <s v="West"/>
    <x v="43"/>
    <n v="66"/>
    <d v="2014-05-08T00:00:00"/>
    <d v="2014-05-14T00:00:00"/>
    <x v="1"/>
    <n v="2278.88"/>
    <n v="1903.8760000000002"/>
    <n v="0.19696871014708933"/>
  </r>
  <r>
    <s v="West"/>
    <x v="43"/>
    <n v="67"/>
    <d v="2014-05-15T00:00:00"/>
    <d v="2014-05-21T00:00:00"/>
    <x v="1"/>
    <n v="2340.63"/>
    <n v="1903.8760000000002"/>
    <n v="0.22940254512373698"/>
  </r>
  <r>
    <s v="West"/>
    <x v="43"/>
    <n v="68"/>
    <d v="2014-05-22T00:00:00"/>
    <d v="2014-05-28T00:00:00"/>
    <x v="1"/>
    <n v="825.65"/>
    <n v="1903.8760000000002"/>
    <n v="-0.56633205103693729"/>
  </r>
  <r>
    <s v="West"/>
    <x v="44"/>
    <n v="49"/>
    <d v="2014-01-09T00:00:00"/>
    <d v="2014-01-15T00:00:00"/>
    <x v="0"/>
    <n v="2696.45"/>
    <n v="3800.3849999999993"/>
    <n v="-0.29047978033804461"/>
  </r>
  <r>
    <s v="West"/>
    <x v="44"/>
    <n v="50"/>
    <d v="2014-01-16T00:00:00"/>
    <d v="2014-01-22T00:00:00"/>
    <x v="0"/>
    <n v="3657.06"/>
    <n v="3800.3849999999993"/>
    <n v="-3.7713284311984022E-2"/>
  </r>
  <r>
    <s v="West"/>
    <x v="44"/>
    <n v="51"/>
    <d v="2014-01-23T00:00:00"/>
    <d v="2014-01-29T00:00:00"/>
    <x v="0"/>
    <n v="2847.82"/>
    <n v="3800.3849999999993"/>
    <n v="-0.2506496052373639"/>
  </r>
  <r>
    <s v="West"/>
    <x v="44"/>
    <n v="52"/>
    <d v="2014-01-30T00:00:00"/>
    <d v="2014-02-05T00:00:00"/>
    <x v="0"/>
    <n v="3130.57"/>
    <n v="3800.3849999999993"/>
    <n v="-0.17624924843140874"/>
  </r>
  <r>
    <s v="West"/>
    <x v="44"/>
    <n v="53"/>
    <d v="2014-02-06T00:00:00"/>
    <d v="2014-02-12T00:00:00"/>
    <x v="0"/>
    <n v="3542.08"/>
    <n v="3800.3849999999993"/>
    <n v="-6.7968113756895529E-2"/>
  </r>
  <r>
    <s v="West"/>
    <x v="44"/>
    <n v="54"/>
    <d v="2014-02-13T00:00:00"/>
    <d v="2014-02-19T00:00:00"/>
    <x v="0"/>
    <n v="3821.14"/>
    <n v="3800.3849999999993"/>
    <n v="5.4612887904779564E-3"/>
  </r>
  <r>
    <s v="West"/>
    <x v="44"/>
    <n v="55"/>
    <d v="2014-02-20T00:00:00"/>
    <d v="2014-02-26T00:00:00"/>
    <x v="0"/>
    <n v="6628.26"/>
    <n v="3800.3849999999993"/>
    <n v="0.74410224227282273"/>
  </r>
  <r>
    <s v="West"/>
    <x v="44"/>
    <n v="56"/>
    <d v="2014-02-27T00:00:00"/>
    <d v="2014-03-05T00:00:00"/>
    <x v="0"/>
    <n v="2248.71"/>
    <n v="3800.3849999999993"/>
    <n v="-0.40829415967066485"/>
  </r>
  <r>
    <s v="West"/>
    <x v="44"/>
    <n v="57"/>
    <d v="2014-03-06T00:00:00"/>
    <d v="2014-03-12T00:00:00"/>
    <x v="0"/>
    <n v="3586.92"/>
    <n v="3800.3849999999993"/>
    <n v="-5.6169309162097857E-2"/>
  </r>
  <r>
    <s v="West"/>
    <x v="44"/>
    <n v="58"/>
    <d v="2014-03-13T00:00:00"/>
    <d v="2014-03-19T00:00:00"/>
    <x v="0"/>
    <n v="5844.84"/>
    <n v="3800.3849999999993"/>
    <n v="0.5379599698451607"/>
  </r>
  <r>
    <s v="West"/>
    <x v="44"/>
    <n v="59"/>
    <d v="2014-03-20T00:00:00"/>
    <d v="2014-03-26T00:00:00"/>
    <x v="1"/>
    <n v="2685.22"/>
    <n v="3800.3849999999993"/>
    <n v="-0.29343474411145182"/>
  </r>
  <r>
    <s v="West"/>
    <x v="44"/>
    <n v="60"/>
    <d v="2014-03-27T00:00:00"/>
    <d v="2014-04-02T00:00:00"/>
    <x v="1"/>
    <n v="3790.2"/>
    <n v="3800.3849999999993"/>
    <n v="-2.6799916324265812E-3"/>
  </r>
  <r>
    <s v="West"/>
    <x v="44"/>
    <n v="61"/>
    <d v="2014-04-03T00:00:00"/>
    <d v="2014-04-09T00:00:00"/>
    <x v="1"/>
    <n v="5888.68"/>
    <n v="3800.3849999999993"/>
    <n v="0.54949564320457045"/>
  </r>
  <r>
    <s v="West"/>
    <x v="44"/>
    <n v="62"/>
    <d v="2014-04-10T00:00:00"/>
    <d v="2014-04-16T00:00:00"/>
    <x v="1"/>
    <n v="3614.27"/>
    <n v="3800.3849999999993"/>
    <n v="-4.8972669874236256E-2"/>
  </r>
  <r>
    <s v="West"/>
    <x v="44"/>
    <n v="63"/>
    <d v="2014-04-17T00:00:00"/>
    <d v="2014-04-23T00:00:00"/>
    <x v="1"/>
    <n v="2787.6"/>
    <n v="3800.3849999999993"/>
    <n v="-0.26649536823242898"/>
  </r>
  <r>
    <s v="West"/>
    <x v="44"/>
    <n v="64"/>
    <d v="2014-04-24T00:00:00"/>
    <d v="2014-04-30T00:00:00"/>
    <x v="1"/>
    <n v="3219.73"/>
    <n v="3800.3849999999993"/>
    <n v="-0.15278846748421526"/>
  </r>
  <r>
    <s v="West"/>
    <x v="44"/>
    <n v="65"/>
    <d v="2014-05-01T00:00:00"/>
    <d v="2014-05-07T00:00:00"/>
    <x v="1"/>
    <n v="2459.79"/>
    <n v="3800.3849999999993"/>
    <n v="-0.35275241850496714"/>
  </r>
  <r>
    <s v="West"/>
    <x v="44"/>
    <n v="66"/>
    <d v="2014-05-08T00:00:00"/>
    <d v="2014-05-14T00:00:00"/>
    <x v="1"/>
    <n v="2010.44"/>
    <n v="3800.3849999999993"/>
    <n v="-0.47099043912656208"/>
  </r>
  <r>
    <s v="West"/>
    <x v="44"/>
    <n v="67"/>
    <d v="2014-05-15T00:00:00"/>
    <d v="2014-05-21T00:00:00"/>
    <x v="1"/>
    <n v="6074.95"/>
    <n v="3800.3849999999993"/>
    <n v="0.59850909842029187"/>
  </r>
  <r>
    <s v="West"/>
    <x v="44"/>
    <n v="68"/>
    <d v="2014-05-22T00:00:00"/>
    <d v="2014-05-28T00:00:00"/>
    <x v="1"/>
    <n v="4410.2700000000004"/>
    <n v="3800.3849999999993"/>
    <n v="0.16047979349460678"/>
  </r>
  <r>
    <s v="West"/>
    <x v="45"/>
    <n v="49"/>
    <d v="2014-01-09T00:00:00"/>
    <d v="2014-01-15T00:00:00"/>
    <x v="0"/>
    <n v="1904.39"/>
    <n v="1752.934"/>
    <n v="8.6401427549468571E-2"/>
  </r>
  <r>
    <s v="West"/>
    <x v="45"/>
    <n v="50"/>
    <d v="2014-01-16T00:00:00"/>
    <d v="2014-01-22T00:00:00"/>
    <x v="0"/>
    <n v="507.56"/>
    <n v="1752.934"/>
    <n v="-0.71045116359201199"/>
  </r>
  <r>
    <s v="West"/>
    <x v="45"/>
    <n v="51"/>
    <d v="2014-01-23T00:00:00"/>
    <d v="2014-01-29T00:00:00"/>
    <x v="0"/>
    <n v="3134.66"/>
    <n v="1752.934"/>
    <n v="0.7882361800273141"/>
  </r>
  <r>
    <s v="West"/>
    <x v="45"/>
    <n v="52"/>
    <d v="2014-01-30T00:00:00"/>
    <d v="2014-02-05T00:00:00"/>
    <x v="0"/>
    <n v="1433.4"/>
    <n v="1752.934"/>
    <n v="-0.18228524291273937"/>
  </r>
  <r>
    <s v="West"/>
    <x v="45"/>
    <n v="53"/>
    <d v="2014-02-06T00:00:00"/>
    <d v="2014-02-12T00:00:00"/>
    <x v="0"/>
    <n v="1798.2"/>
    <n v="1752.934"/>
    <n v="2.5822991624328169E-2"/>
  </r>
  <r>
    <s v="West"/>
    <x v="45"/>
    <n v="54"/>
    <d v="2014-02-13T00:00:00"/>
    <d v="2014-02-19T00:00:00"/>
    <x v="0"/>
    <n v="2314.64"/>
    <n v="1752.934"/>
    <n v="0.3204376205835473"/>
  </r>
  <r>
    <s v="West"/>
    <x v="45"/>
    <n v="55"/>
    <d v="2014-02-20T00:00:00"/>
    <d v="2014-02-26T00:00:00"/>
    <x v="0"/>
    <n v="2667.03"/>
    <n v="1752.934"/>
    <n v="0.52146629593584259"/>
  </r>
  <r>
    <s v="West"/>
    <x v="45"/>
    <n v="56"/>
    <d v="2014-02-27T00:00:00"/>
    <d v="2014-03-05T00:00:00"/>
    <x v="0"/>
    <n v="917.88"/>
    <n v="1752.934"/>
    <n v="-0.47637503750854282"/>
  </r>
  <r>
    <s v="West"/>
    <x v="45"/>
    <n v="57"/>
    <d v="2014-03-06T00:00:00"/>
    <d v="2014-03-12T00:00:00"/>
    <x v="0"/>
    <n v="449.78"/>
    <n v="1752.934"/>
    <n v="-0.74341304350306403"/>
  </r>
  <r>
    <s v="West"/>
    <x v="45"/>
    <n v="58"/>
    <d v="2014-03-13T00:00:00"/>
    <d v="2014-03-19T00:00:00"/>
    <x v="0"/>
    <n v="2401.8000000000002"/>
    <n v="1752.934"/>
    <n v="0.3701599717958578"/>
  </r>
  <r>
    <s v="West"/>
    <x v="45"/>
    <n v="59"/>
    <d v="2014-03-20T00:00:00"/>
    <d v="2014-03-26T00:00:00"/>
    <x v="1"/>
    <n v="2409.42"/>
    <n v="1752.934"/>
    <n v="0.37450696945806294"/>
  </r>
  <r>
    <s v="West"/>
    <x v="45"/>
    <n v="60"/>
    <d v="2014-03-27T00:00:00"/>
    <d v="2014-04-02T00:00:00"/>
    <x v="1"/>
    <n v="642.91"/>
    <n v="1752.934"/>
    <n v="-0.63323776023512579"/>
  </r>
  <r>
    <s v="West"/>
    <x v="45"/>
    <n v="61"/>
    <d v="2014-04-03T00:00:00"/>
    <d v="2014-04-09T00:00:00"/>
    <x v="1"/>
    <n v="348.58"/>
    <n v="1752.934"/>
    <n v="-0.80114482347880756"/>
  </r>
  <r>
    <s v="West"/>
    <x v="45"/>
    <n v="62"/>
    <d v="2014-04-10T00:00:00"/>
    <d v="2014-04-16T00:00:00"/>
    <x v="1"/>
    <n v="2182.42"/>
    <n v="1752.934"/>
    <n v="0.24500979500654338"/>
  </r>
  <r>
    <s v="West"/>
    <x v="45"/>
    <n v="63"/>
    <d v="2014-04-17T00:00:00"/>
    <d v="2014-04-23T00:00:00"/>
    <x v="1"/>
    <n v="1129.8699999999999"/>
    <n v="1752.934"/>
    <n v="-0.35544064979057971"/>
  </r>
  <r>
    <s v="West"/>
    <x v="45"/>
    <n v="64"/>
    <d v="2014-04-24T00:00:00"/>
    <d v="2014-04-30T00:00:00"/>
    <x v="1"/>
    <n v="3379.6"/>
    <n v="1752.934"/>
    <n v="0.92796762456544279"/>
  </r>
  <r>
    <s v="West"/>
    <x v="45"/>
    <n v="65"/>
    <d v="2014-05-01T00:00:00"/>
    <d v="2014-05-07T00:00:00"/>
    <x v="1"/>
    <n v="1354.95"/>
    <n v="1752.934"/>
    <n v="-0.2270387818366236"/>
  </r>
  <r>
    <s v="West"/>
    <x v="45"/>
    <n v="66"/>
    <d v="2014-05-08T00:00:00"/>
    <d v="2014-05-14T00:00:00"/>
    <x v="1"/>
    <n v="696.45"/>
    <n v="1752.934"/>
    <n v="-0.60269468217285982"/>
  </r>
  <r>
    <s v="West"/>
    <x v="45"/>
    <n v="67"/>
    <d v="2014-05-15T00:00:00"/>
    <d v="2014-05-21T00:00:00"/>
    <x v="1"/>
    <n v="2376.8000000000002"/>
    <n v="1752.934"/>
    <n v="0.35589816844216621"/>
  </r>
  <r>
    <s v="West"/>
    <x v="45"/>
    <n v="68"/>
    <d v="2014-05-22T00:00:00"/>
    <d v="2014-05-28T00:00:00"/>
    <x v="1"/>
    <n v="3745.62"/>
    <n v="1752.934"/>
    <n v="1.1367718351061706"/>
  </r>
  <r>
    <s v="West"/>
    <x v="46"/>
    <n v="49"/>
    <d v="2014-01-09T00:00:00"/>
    <d v="2014-01-15T00:00:00"/>
    <x v="0"/>
    <n v="1668.64"/>
    <n v="1942.6619999999998"/>
    <n v="-0.14105490301452323"/>
  </r>
  <r>
    <s v="West"/>
    <x v="46"/>
    <n v="50"/>
    <d v="2014-01-16T00:00:00"/>
    <d v="2014-01-22T00:00:00"/>
    <x v="0"/>
    <n v="2400.0700000000002"/>
    <n v="1942.6619999999998"/>
    <n v="0.2354542375359174"/>
  </r>
  <r>
    <s v="West"/>
    <x v="46"/>
    <n v="51"/>
    <d v="2014-01-23T00:00:00"/>
    <d v="2014-01-29T00:00:00"/>
    <x v="0"/>
    <n v="3324.32"/>
    <n v="1942.6619999999998"/>
    <n v="0.71121893566662675"/>
  </r>
  <r>
    <s v="West"/>
    <x v="46"/>
    <n v="52"/>
    <d v="2014-01-30T00:00:00"/>
    <d v="2014-02-05T00:00:00"/>
    <x v="0"/>
    <n v="1237.48"/>
    <n v="1942.6619999999998"/>
    <n v="-0.36299778345383799"/>
  </r>
  <r>
    <s v="West"/>
    <x v="46"/>
    <n v="53"/>
    <d v="2014-02-06T00:00:00"/>
    <d v="2014-02-12T00:00:00"/>
    <x v="0"/>
    <n v="3141.48"/>
    <n v="1942.6619999999998"/>
    <n v="0.61710065878675768"/>
  </r>
  <r>
    <s v="West"/>
    <x v="46"/>
    <n v="54"/>
    <d v="2014-02-13T00:00:00"/>
    <d v="2014-02-19T00:00:00"/>
    <x v="0"/>
    <n v="2431.06"/>
    <n v="1942.6619999999998"/>
    <n v="0.25140657510158748"/>
  </r>
  <r>
    <s v="West"/>
    <x v="46"/>
    <n v="55"/>
    <d v="2014-02-20T00:00:00"/>
    <d v="2014-02-26T00:00:00"/>
    <x v="0"/>
    <n v="1398.51"/>
    <n v="1942.6619999999998"/>
    <n v="-0.2801063695074078"/>
  </r>
  <r>
    <s v="West"/>
    <x v="46"/>
    <n v="56"/>
    <d v="2014-02-27T00:00:00"/>
    <d v="2014-03-05T00:00:00"/>
    <x v="0"/>
    <n v="930.24"/>
    <n v="1942.6619999999998"/>
    <n v="-0.52115190393388033"/>
  </r>
  <r>
    <s v="West"/>
    <x v="46"/>
    <n v="57"/>
    <d v="2014-03-06T00:00:00"/>
    <d v="2014-03-12T00:00:00"/>
    <x v="0"/>
    <n v="1798.63"/>
    <n v="1942.6619999999998"/>
    <n v="-7.4141564513023728E-2"/>
  </r>
  <r>
    <s v="West"/>
    <x v="46"/>
    <n v="58"/>
    <d v="2014-03-13T00:00:00"/>
    <d v="2014-03-19T00:00:00"/>
    <x v="0"/>
    <n v="1096.19"/>
    <n v="1942.6619999999998"/>
    <n v="-0.43572788266821499"/>
  </r>
  <r>
    <s v="West"/>
    <x v="46"/>
    <n v="59"/>
    <d v="2014-03-20T00:00:00"/>
    <d v="2014-03-26T00:00:00"/>
    <x v="1"/>
    <n v="919.93"/>
    <n v="1942.6619999999998"/>
    <n v="-0.52645905463739961"/>
  </r>
  <r>
    <s v="West"/>
    <x v="46"/>
    <n v="60"/>
    <d v="2014-03-27T00:00:00"/>
    <d v="2014-04-02T00:00:00"/>
    <x v="1"/>
    <n v="2365"/>
    <n v="1942.6619999999998"/>
    <n v="0.21740168902258872"/>
  </r>
  <r>
    <s v="West"/>
    <x v="46"/>
    <n v="61"/>
    <d v="2014-04-03T00:00:00"/>
    <d v="2014-04-09T00:00:00"/>
    <x v="1"/>
    <n v="1228.93"/>
    <n v="1942.6619999999998"/>
    <n v="-0.36739896080738688"/>
  </r>
  <r>
    <s v="West"/>
    <x v="46"/>
    <n v="62"/>
    <d v="2014-04-10T00:00:00"/>
    <d v="2014-04-16T00:00:00"/>
    <x v="1"/>
    <n v="1888.75"/>
    <n v="1942.6619999999998"/>
    <n v="-2.775161093386282E-2"/>
  </r>
  <r>
    <s v="West"/>
    <x v="46"/>
    <n v="63"/>
    <d v="2014-04-17T00:00:00"/>
    <d v="2014-04-23T00:00:00"/>
    <x v="1"/>
    <n v="1630.05"/>
    <n v="1942.6619999999998"/>
    <n v="-0.16091939822779253"/>
  </r>
  <r>
    <s v="West"/>
    <x v="46"/>
    <n v="64"/>
    <d v="2014-04-24T00:00:00"/>
    <d v="2014-04-30T00:00:00"/>
    <x v="1"/>
    <n v="558.9"/>
    <n v="1942.6619999999998"/>
    <n v="-0.71230198562590907"/>
  </r>
  <r>
    <s v="West"/>
    <x v="46"/>
    <n v="65"/>
    <d v="2014-05-01T00:00:00"/>
    <d v="2014-05-07T00:00:00"/>
    <x v="1"/>
    <n v="500.32"/>
    <n v="1942.6619999999998"/>
    <n v="-0.74245648496753425"/>
  </r>
  <r>
    <s v="West"/>
    <x v="46"/>
    <n v="66"/>
    <d v="2014-05-08T00:00:00"/>
    <d v="2014-05-14T00:00:00"/>
    <x v="1"/>
    <n v="1688.26"/>
    <n v="1942.6619999999998"/>
    <n v="-0.1309553591926953"/>
  </r>
  <r>
    <s v="West"/>
    <x v="46"/>
    <n v="67"/>
    <d v="2014-05-15T00:00:00"/>
    <d v="2014-05-21T00:00:00"/>
    <x v="1"/>
    <n v="1759.36"/>
    <n v="1942.6619999999998"/>
    <n v="-9.435609488423613E-2"/>
  </r>
  <r>
    <s v="West"/>
    <x v="46"/>
    <n v="68"/>
    <d v="2014-05-22T00:00:00"/>
    <d v="2014-05-28T00:00:00"/>
    <x v="1"/>
    <n v="2197.52"/>
    <n v="1942.6619999999998"/>
    <n v="0.13119008865155143"/>
  </r>
  <r>
    <s v="Midwest"/>
    <x v="47"/>
    <n v="49"/>
    <d v="2014-01-09T00:00:00"/>
    <d v="2014-01-15T00:00:00"/>
    <x v="0"/>
    <n v="1311.31"/>
    <n v="1604.0409999999999"/>
    <n v="-0.18249595864444862"/>
  </r>
  <r>
    <s v="Midwest"/>
    <x v="47"/>
    <n v="50"/>
    <d v="2014-01-16T00:00:00"/>
    <d v="2014-01-22T00:00:00"/>
    <x v="0"/>
    <n v="1977.28"/>
    <n v="1604.0409999999999"/>
    <n v="0.23268669566426298"/>
  </r>
  <r>
    <s v="Midwest"/>
    <x v="47"/>
    <n v="51"/>
    <d v="2014-01-23T00:00:00"/>
    <d v="2014-01-29T00:00:00"/>
    <x v="0"/>
    <n v="1670.34"/>
    <n v="1604.0409999999999"/>
    <n v="4.133248464347232E-2"/>
  </r>
  <r>
    <s v="Midwest"/>
    <x v="47"/>
    <n v="52"/>
    <d v="2014-01-30T00:00:00"/>
    <d v="2014-02-05T00:00:00"/>
    <x v="0"/>
    <n v="970.47"/>
    <n v="1604.0409999999999"/>
    <n v="-0.39498429279550828"/>
  </r>
  <r>
    <s v="Midwest"/>
    <x v="47"/>
    <n v="53"/>
    <d v="2014-02-06T00:00:00"/>
    <d v="2014-02-12T00:00:00"/>
    <x v="0"/>
    <n v="756.26"/>
    <n v="1604.0409999999999"/>
    <n v="-0.52852826081128845"/>
  </r>
  <r>
    <s v="Midwest"/>
    <x v="47"/>
    <n v="54"/>
    <d v="2014-02-13T00:00:00"/>
    <d v="2014-02-19T00:00:00"/>
    <x v="0"/>
    <n v="2627.17"/>
    <n v="1604.0409999999999"/>
    <n v="0.63784466855897082"/>
  </r>
  <r>
    <s v="Midwest"/>
    <x v="47"/>
    <n v="55"/>
    <d v="2014-02-20T00:00:00"/>
    <d v="2014-02-26T00:00:00"/>
    <x v="0"/>
    <n v="1247.6300000000001"/>
    <n v="1604.0409999999999"/>
    <n v="-0.22219569200537881"/>
  </r>
  <r>
    <s v="Midwest"/>
    <x v="47"/>
    <n v="56"/>
    <d v="2014-02-27T00:00:00"/>
    <d v="2014-03-05T00:00:00"/>
    <x v="0"/>
    <n v="2049.7600000000002"/>
    <n v="1604.0409999999999"/>
    <n v="0.27787257308260843"/>
  </r>
  <r>
    <s v="Midwest"/>
    <x v="47"/>
    <n v="57"/>
    <d v="2014-03-06T00:00:00"/>
    <d v="2014-03-12T00:00:00"/>
    <x v="0"/>
    <n v="937.29"/>
    <n v="1604.0409999999999"/>
    <n v="-0.41566954959380714"/>
  </r>
  <r>
    <s v="Midwest"/>
    <x v="47"/>
    <n v="58"/>
    <d v="2014-03-13T00:00:00"/>
    <d v="2014-03-19T00:00:00"/>
    <x v="0"/>
    <n v="2492.9"/>
    <n v="1604.0409999999999"/>
    <n v="0.55413733190111736"/>
  </r>
  <r>
    <s v="Midwest"/>
    <x v="47"/>
    <n v="59"/>
    <d v="2014-03-20T00:00:00"/>
    <d v="2014-03-26T00:00:00"/>
    <x v="1"/>
    <n v="1321.69"/>
    <n v="1604.0409999999999"/>
    <n v="-0.17602480235854315"/>
  </r>
  <r>
    <s v="Midwest"/>
    <x v="47"/>
    <n v="60"/>
    <d v="2014-03-27T00:00:00"/>
    <d v="2014-04-02T00:00:00"/>
    <x v="1"/>
    <n v="591.47"/>
    <n v="1604.0409999999999"/>
    <n v="-0.6312625425409949"/>
  </r>
  <r>
    <s v="Midwest"/>
    <x v="47"/>
    <n v="61"/>
    <d v="2014-04-03T00:00:00"/>
    <d v="2014-04-09T00:00:00"/>
    <x v="1"/>
    <n v="590.14"/>
    <n v="1604.0409999999999"/>
    <n v="-0.63209169840421786"/>
  </r>
  <r>
    <s v="Midwest"/>
    <x v="47"/>
    <n v="62"/>
    <d v="2014-04-10T00:00:00"/>
    <d v="2014-04-16T00:00:00"/>
    <x v="1"/>
    <n v="127.89"/>
    <n v="1604.0409999999999"/>
    <n v="-0.92027011778377232"/>
  </r>
  <r>
    <s v="Midwest"/>
    <x v="47"/>
    <n v="63"/>
    <d v="2014-04-17T00:00:00"/>
    <d v="2014-04-23T00:00:00"/>
    <x v="1"/>
    <n v="858.42"/>
    <n v="1604.0409999999999"/>
    <n v="-0.46483911570838898"/>
  </r>
  <r>
    <s v="Midwest"/>
    <x v="47"/>
    <n v="64"/>
    <d v="2014-04-24T00:00:00"/>
    <d v="2014-04-30T00:00:00"/>
    <x v="1"/>
    <n v="45.57"/>
    <n v="1604.0409999999999"/>
    <n v="-0.97159050173904538"/>
  </r>
  <r>
    <s v="Midwest"/>
    <x v="47"/>
    <n v="65"/>
    <d v="2014-05-01T00:00:00"/>
    <d v="2014-05-07T00:00:00"/>
    <x v="1"/>
    <n v="814.55"/>
    <n v="1604.0409999999999"/>
    <n v="-0.4921887906855249"/>
  </r>
  <r>
    <s v="Midwest"/>
    <x v="47"/>
    <n v="66"/>
    <d v="2014-05-08T00:00:00"/>
    <d v="2014-05-14T00:00:00"/>
    <x v="1"/>
    <n v="2035.85"/>
    <n v="1604.0409999999999"/>
    <n v="0.26920072491912611"/>
  </r>
  <r>
    <s v="Midwest"/>
    <x v="47"/>
    <n v="67"/>
    <d v="2014-05-15T00:00:00"/>
    <d v="2014-05-21T00:00:00"/>
    <x v="1"/>
    <n v="905.45"/>
    <n v="1604.0409999999999"/>
    <n v="-0.43551941627427226"/>
  </r>
  <r>
    <s v="Midwest"/>
    <x v="47"/>
    <n v="68"/>
    <d v="2014-05-22T00:00:00"/>
    <d v="2014-05-28T00:00:00"/>
    <x v="1"/>
    <n v="482.75"/>
    <n v="1604.0409999999999"/>
    <n v="-0.6990413586685128"/>
  </r>
  <r>
    <s v="West"/>
    <x v="48"/>
    <n v="49"/>
    <d v="2014-01-09T00:00:00"/>
    <d v="2014-01-15T00:00:00"/>
    <x v="0"/>
    <n v="1160.27"/>
    <n v="2044.1520000000005"/>
    <n v="-0.43239543830400101"/>
  </r>
  <r>
    <s v="West"/>
    <x v="48"/>
    <n v="50"/>
    <d v="2014-01-16T00:00:00"/>
    <d v="2014-01-22T00:00:00"/>
    <x v="0"/>
    <n v="104.57"/>
    <n v="2044.1520000000005"/>
    <n v="-0.94884431294737381"/>
  </r>
  <r>
    <s v="West"/>
    <x v="48"/>
    <n v="51"/>
    <d v="2014-01-23T00:00:00"/>
    <d v="2014-01-29T00:00:00"/>
    <x v="0"/>
    <n v="1914.81"/>
    <n v="2044.1520000000005"/>
    <n v="-6.3274159651533018E-2"/>
  </r>
  <r>
    <s v="West"/>
    <x v="48"/>
    <n v="52"/>
    <d v="2014-01-30T00:00:00"/>
    <d v="2014-02-05T00:00:00"/>
    <x v="0"/>
    <n v="3534.58"/>
    <n v="2044.1520000000005"/>
    <n v="0.72911799122570098"/>
  </r>
  <r>
    <s v="West"/>
    <x v="48"/>
    <n v="53"/>
    <d v="2014-02-06T00:00:00"/>
    <d v="2014-02-12T00:00:00"/>
    <x v="0"/>
    <n v="2253.29"/>
    <n v="2044.1520000000005"/>
    <n v="0.10231039570442874"/>
  </r>
  <r>
    <s v="West"/>
    <x v="48"/>
    <n v="54"/>
    <d v="2014-02-13T00:00:00"/>
    <d v="2014-02-19T00:00:00"/>
    <x v="0"/>
    <n v="4213.16"/>
    <n v="2044.1520000000005"/>
    <n v="1.0610796066045964"/>
  </r>
  <r>
    <s v="West"/>
    <x v="48"/>
    <n v="55"/>
    <d v="2014-02-20T00:00:00"/>
    <d v="2014-02-26T00:00:00"/>
    <x v="0"/>
    <n v="2367.2600000000002"/>
    <n v="2044.1520000000005"/>
    <n v="0.15806456662713911"/>
  </r>
  <r>
    <s v="West"/>
    <x v="48"/>
    <n v="56"/>
    <d v="2014-02-27T00:00:00"/>
    <d v="2014-03-05T00:00:00"/>
    <x v="0"/>
    <n v="2336.38"/>
    <n v="2044.1520000000005"/>
    <n v="0.1429580579135013"/>
  </r>
  <r>
    <s v="West"/>
    <x v="48"/>
    <n v="57"/>
    <d v="2014-03-06T00:00:00"/>
    <d v="2014-03-12T00:00:00"/>
    <x v="0"/>
    <n v="1148.2"/>
    <n v="2044.1520000000005"/>
    <n v="-0.43830008727335357"/>
  </r>
  <r>
    <s v="West"/>
    <x v="48"/>
    <n v="58"/>
    <d v="2014-03-13T00:00:00"/>
    <d v="2014-03-19T00:00:00"/>
    <x v="0"/>
    <n v="1409"/>
    <n v="2044.1520000000005"/>
    <n v="-0.31071661989910748"/>
  </r>
  <r>
    <s v="West"/>
    <x v="48"/>
    <n v="59"/>
    <d v="2014-03-20T00:00:00"/>
    <d v="2014-03-26T00:00:00"/>
    <x v="1"/>
    <n v="1049.18"/>
    <n v="2044.1520000000005"/>
    <n v="-0.48674071204098335"/>
  </r>
  <r>
    <s v="West"/>
    <x v="48"/>
    <n v="60"/>
    <d v="2014-03-27T00:00:00"/>
    <d v="2014-04-02T00:00:00"/>
    <x v="1"/>
    <n v="1334.4"/>
    <n v="2044.1520000000005"/>
    <n v="-0.34721097061275297"/>
  </r>
  <r>
    <s v="West"/>
    <x v="48"/>
    <n v="61"/>
    <d v="2014-04-03T00:00:00"/>
    <d v="2014-04-09T00:00:00"/>
    <x v="1"/>
    <n v="2574.12"/>
    <n v="2044.1520000000005"/>
    <n v="0.25926056379369011"/>
  </r>
  <r>
    <s v="West"/>
    <x v="48"/>
    <n v="62"/>
    <d v="2014-04-10T00:00:00"/>
    <d v="2014-04-16T00:00:00"/>
    <x v="1"/>
    <n v="1949.43"/>
    <n v="2044.1520000000005"/>
    <n v="-4.6338041398095844E-2"/>
  </r>
  <r>
    <s v="West"/>
    <x v="48"/>
    <n v="63"/>
    <d v="2014-04-17T00:00:00"/>
    <d v="2014-04-23T00:00:00"/>
    <x v="1"/>
    <n v="1627.49"/>
    <n v="2044.1520000000005"/>
    <n v="-0.20383122194435657"/>
  </r>
  <r>
    <s v="West"/>
    <x v="48"/>
    <n v="64"/>
    <d v="2014-04-24T00:00:00"/>
    <d v="2014-04-30T00:00:00"/>
    <x v="1"/>
    <n v="1647.75"/>
    <n v="2044.1520000000005"/>
    <n v="-0.19392002160309038"/>
  </r>
  <r>
    <s v="West"/>
    <x v="48"/>
    <n v="65"/>
    <d v="2014-05-01T00:00:00"/>
    <d v="2014-05-07T00:00:00"/>
    <x v="1"/>
    <n v="2838.81"/>
    <n v="2044.1520000000005"/>
    <n v="0.3887470207694923"/>
  </r>
  <r>
    <s v="West"/>
    <x v="48"/>
    <n v="66"/>
    <d v="2014-05-08T00:00:00"/>
    <d v="2014-05-14T00:00:00"/>
    <x v="1"/>
    <n v="324.24"/>
    <n v="2044.1520000000005"/>
    <n v="-0.8413816585068038"/>
  </r>
  <r>
    <s v="West"/>
    <x v="48"/>
    <n v="67"/>
    <d v="2014-05-15T00:00:00"/>
    <d v="2014-05-21T00:00:00"/>
    <x v="1"/>
    <n v="636.98"/>
    <n v="2044.1520000000005"/>
    <n v="-0.68838912174828493"/>
  </r>
  <r>
    <s v="West"/>
    <x v="48"/>
    <n v="68"/>
    <d v="2014-05-22T00:00:00"/>
    <d v="2014-05-28T00:00:00"/>
    <x v="1"/>
    <n v="332.72"/>
    <n v="2044.1520000000005"/>
    <n v="-0.83723323901549396"/>
  </r>
  <r>
    <s v="Midwest"/>
    <x v="49"/>
    <n v="49"/>
    <d v="2014-01-09T00:00:00"/>
    <d v="2014-01-15T00:00:00"/>
    <x v="0"/>
    <n v="1492.57"/>
    <n v="2360.1180000000004"/>
    <n v="-0.36758670541049232"/>
  </r>
  <r>
    <s v="Midwest"/>
    <x v="49"/>
    <n v="50"/>
    <d v="2014-01-16T00:00:00"/>
    <d v="2014-01-22T00:00:00"/>
    <x v="0"/>
    <n v="1468.84"/>
    <n v="2360.1180000000004"/>
    <n v="-0.37764128742715419"/>
  </r>
  <r>
    <s v="Midwest"/>
    <x v="49"/>
    <n v="51"/>
    <d v="2014-01-23T00:00:00"/>
    <d v="2014-01-29T00:00:00"/>
    <x v="0"/>
    <n v="2673.67"/>
    <n v="2360.1180000000004"/>
    <n v="0.13285437423044086"/>
  </r>
  <r>
    <s v="Midwest"/>
    <x v="49"/>
    <n v="52"/>
    <d v="2014-01-30T00:00:00"/>
    <d v="2014-02-05T00:00:00"/>
    <x v="0"/>
    <n v="2381.77"/>
    <n v="2360.1180000000004"/>
    <n v="9.1741175653079991E-3"/>
  </r>
  <r>
    <s v="Midwest"/>
    <x v="49"/>
    <n v="53"/>
    <d v="2014-02-06T00:00:00"/>
    <d v="2014-02-12T00:00:00"/>
    <x v="0"/>
    <n v="1300.96"/>
    <n v="2360.1180000000004"/>
    <n v="-0.44877332404566223"/>
  </r>
  <r>
    <s v="Midwest"/>
    <x v="49"/>
    <n v="54"/>
    <d v="2014-02-13T00:00:00"/>
    <d v="2014-02-19T00:00:00"/>
    <x v="0"/>
    <n v="3782.31"/>
    <n v="2360.1180000000004"/>
    <n v="0.60259359913360233"/>
  </r>
  <r>
    <s v="Midwest"/>
    <x v="49"/>
    <n v="55"/>
    <d v="2014-02-20T00:00:00"/>
    <d v="2014-02-26T00:00:00"/>
    <x v="0"/>
    <n v="3338.87"/>
    <n v="2360.1180000000004"/>
    <n v="0.41470468849438857"/>
  </r>
  <r>
    <s v="Midwest"/>
    <x v="49"/>
    <n v="56"/>
    <d v="2014-02-27T00:00:00"/>
    <d v="2014-03-05T00:00:00"/>
    <x v="0"/>
    <n v="2231.23"/>
    <n v="2360.1180000000004"/>
    <n v="-5.4610828780595019E-2"/>
  </r>
  <r>
    <s v="Midwest"/>
    <x v="49"/>
    <n v="57"/>
    <d v="2014-03-06T00:00:00"/>
    <d v="2014-03-12T00:00:00"/>
    <x v="0"/>
    <n v="2588.59"/>
    <n v="2360.1180000000004"/>
    <n v="9.6805329225064046E-2"/>
  </r>
  <r>
    <s v="Midwest"/>
    <x v="49"/>
    <n v="58"/>
    <d v="2014-03-13T00:00:00"/>
    <d v="2014-03-19T00:00:00"/>
    <x v="0"/>
    <n v="2342.37"/>
    <n v="2360.1180000000004"/>
    <n v="-7.5199629849018136E-3"/>
  </r>
  <r>
    <s v="Midwest"/>
    <x v="49"/>
    <n v="59"/>
    <d v="2014-03-20T00:00:00"/>
    <d v="2014-03-26T00:00:00"/>
    <x v="1"/>
    <n v="609.74"/>
    <n v="2360.1180000000004"/>
    <n v="-0.74164851079479932"/>
  </r>
  <r>
    <s v="Midwest"/>
    <x v="49"/>
    <n v="60"/>
    <d v="2014-03-27T00:00:00"/>
    <d v="2014-04-02T00:00:00"/>
    <x v="1"/>
    <n v="1352.97"/>
    <n v="2360.1180000000004"/>
    <n v="-0.42673629030412896"/>
  </r>
  <r>
    <s v="Midwest"/>
    <x v="49"/>
    <n v="61"/>
    <d v="2014-04-03T00:00:00"/>
    <d v="2014-04-09T00:00:00"/>
    <x v="1"/>
    <n v="2105.2199999999998"/>
    <n v="2360.1180000000004"/>
    <n v="-0.10800222700729394"/>
  </r>
  <r>
    <s v="Midwest"/>
    <x v="49"/>
    <n v="62"/>
    <d v="2014-04-10T00:00:00"/>
    <d v="2014-04-16T00:00:00"/>
    <x v="1"/>
    <n v="2324.85"/>
    <n v="2360.1180000000004"/>
    <n v="-1.4943320630578844E-2"/>
  </r>
  <r>
    <s v="Midwest"/>
    <x v="49"/>
    <n v="63"/>
    <d v="2014-04-17T00:00:00"/>
    <d v="2014-04-23T00:00:00"/>
    <x v="1"/>
    <n v="334.51"/>
    <n v="2360.1180000000004"/>
    <n v="-0.8582655612982063"/>
  </r>
  <r>
    <s v="Midwest"/>
    <x v="49"/>
    <n v="64"/>
    <d v="2014-04-24T00:00:00"/>
    <d v="2014-04-30T00:00:00"/>
    <x v="1"/>
    <n v="1621.67"/>
    <n v="2360.1180000000004"/>
    <n v="-0.31288605061272368"/>
  </r>
  <r>
    <s v="Midwest"/>
    <x v="49"/>
    <n v="65"/>
    <d v="2014-05-01T00:00:00"/>
    <d v="2014-05-07T00:00:00"/>
    <x v="1"/>
    <n v="3902.29"/>
    <n v="2360.1180000000004"/>
    <n v="0.65343004036238839"/>
  </r>
  <r>
    <s v="Midwest"/>
    <x v="49"/>
    <n v="66"/>
    <d v="2014-05-08T00:00:00"/>
    <d v="2014-05-14T00:00:00"/>
    <x v="1"/>
    <n v="1352"/>
    <n v="2360.1180000000004"/>
    <n v="-0.42714728670346153"/>
  </r>
  <r>
    <s v="Midwest"/>
    <x v="49"/>
    <n v="67"/>
    <d v="2014-05-15T00:00:00"/>
    <d v="2014-05-21T00:00:00"/>
    <x v="1"/>
    <n v="1248.9000000000001"/>
    <n v="2360.1180000000004"/>
    <n v="-0.47083154316860432"/>
  </r>
  <r>
    <s v="Midwest"/>
    <x v="49"/>
    <n v="68"/>
    <d v="2014-05-22T00:00:00"/>
    <d v="2014-05-28T00:00:00"/>
    <x v="1"/>
    <n v="2747.51"/>
    <n v="2360.1180000000004"/>
    <n v="0.16414094549509803"/>
  </r>
  <r>
    <s v="Midwest"/>
    <x v="50"/>
    <n v="49"/>
    <d v="2014-01-09T00:00:00"/>
    <d v="2014-01-15T00:00:00"/>
    <x v="0"/>
    <n v="520.15"/>
    <n v="1382.7460000000001"/>
    <n v="-0.62382823743478566"/>
  </r>
  <r>
    <s v="Midwest"/>
    <x v="50"/>
    <n v="50"/>
    <d v="2014-01-16T00:00:00"/>
    <d v="2014-01-22T00:00:00"/>
    <x v="0"/>
    <n v="429.08"/>
    <n v="1382.7460000000001"/>
    <n v="-0.68968993582335447"/>
  </r>
  <r>
    <s v="Midwest"/>
    <x v="50"/>
    <n v="51"/>
    <d v="2014-01-23T00:00:00"/>
    <d v="2014-01-29T00:00:00"/>
    <x v="0"/>
    <n v="1595.01"/>
    <n v="1382.7460000000001"/>
    <n v="0.15350903202757404"/>
  </r>
  <r>
    <s v="Midwest"/>
    <x v="50"/>
    <n v="52"/>
    <d v="2014-01-30T00:00:00"/>
    <d v="2014-02-05T00:00:00"/>
    <x v="0"/>
    <n v="1141.6300000000001"/>
    <n v="1382.7460000000001"/>
    <n v="-0.17437475863246032"/>
  </r>
  <r>
    <s v="Midwest"/>
    <x v="50"/>
    <n v="53"/>
    <d v="2014-02-06T00:00:00"/>
    <d v="2014-02-12T00:00:00"/>
    <x v="0"/>
    <n v="460.18"/>
    <n v="1382.7460000000001"/>
    <n v="-0.66719845871909955"/>
  </r>
  <r>
    <s v="Midwest"/>
    <x v="50"/>
    <n v="54"/>
    <d v="2014-02-13T00:00:00"/>
    <d v="2014-02-19T00:00:00"/>
    <x v="0"/>
    <n v="2903.51"/>
    <n v="1382.7460000000001"/>
    <n v="1.0998144272339243"/>
  </r>
  <r>
    <s v="Midwest"/>
    <x v="50"/>
    <n v="55"/>
    <d v="2014-02-20T00:00:00"/>
    <d v="2014-02-26T00:00:00"/>
    <x v="0"/>
    <n v="2480.91"/>
    <n v="1382.7460000000001"/>
    <n v="0.7941906901195156"/>
  </r>
  <r>
    <s v="Midwest"/>
    <x v="50"/>
    <n v="56"/>
    <d v="2014-02-27T00:00:00"/>
    <d v="2014-03-05T00:00:00"/>
    <x v="0"/>
    <n v="970.29"/>
    <n v="1382.7460000000001"/>
    <n v="-0.2982876103058697"/>
  </r>
  <r>
    <s v="Midwest"/>
    <x v="50"/>
    <n v="57"/>
    <d v="2014-03-06T00:00:00"/>
    <d v="2014-03-12T00:00:00"/>
    <x v="0"/>
    <n v="1733.42"/>
    <n v="1382.7460000000001"/>
    <n v="0.25360695312081899"/>
  </r>
  <r>
    <s v="Midwest"/>
    <x v="50"/>
    <n v="58"/>
    <d v="2014-03-13T00:00:00"/>
    <d v="2014-03-19T00:00:00"/>
    <x v="0"/>
    <n v="1593.28"/>
    <n v="1382.7460000000001"/>
    <n v="0.15225789841373605"/>
  </r>
  <r>
    <s v="Midwest"/>
    <x v="50"/>
    <n v="59"/>
    <d v="2014-03-20T00:00:00"/>
    <d v="2014-03-26T00:00:00"/>
    <x v="1"/>
    <n v="1234.25"/>
    <n v="1382.7460000000001"/>
    <n v="-0.1073921023817824"/>
  </r>
  <r>
    <s v="Midwest"/>
    <x v="50"/>
    <n v="60"/>
    <d v="2014-03-27T00:00:00"/>
    <d v="2014-04-02T00:00:00"/>
    <x v="1"/>
    <n v="1239.51"/>
    <n v="1382.7460000000001"/>
    <n v="-0.1035880776368184"/>
  </r>
  <r>
    <s v="Midwest"/>
    <x v="50"/>
    <n v="61"/>
    <d v="2014-04-03T00:00:00"/>
    <d v="2014-04-09T00:00:00"/>
    <x v="1"/>
    <n v="1567.14"/>
    <n v="1382.7460000000001"/>
    <n v="0.13335348646823061"/>
  </r>
  <r>
    <s v="Midwest"/>
    <x v="50"/>
    <n v="62"/>
    <d v="2014-04-10T00:00:00"/>
    <d v="2014-04-16T00:00:00"/>
    <x v="1"/>
    <n v="1441.81"/>
    <n v="1382.7460000000001"/>
    <n v="4.2715003333945532E-2"/>
  </r>
  <r>
    <s v="Midwest"/>
    <x v="50"/>
    <n v="63"/>
    <d v="2014-04-17T00:00:00"/>
    <d v="2014-04-23T00:00:00"/>
    <x v="1"/>
    <n v="950.15"/>
    <n v="1382.7460000000001"/>
    <n v="-0.31285283052708168"/>
  </r>
  <r>
    <s v="Midwest"/>
    <x v="50"/>
    <n v="64"/>
    <d v="2014-04-24T00:00:00"/>
    <d v="2014-04-30T00:00:00"/>
    <x v="1"/>
    <n v="900.49"/>
    <n v="1382.7460000000001"/>
    <n v="-0.34876687403181789"/>
  </r>
  <r>
    <s v="Midwest"/>
    <x v="50"/>
    <n v="65"/>
    <d v="2014-05-01T00:00:00"/>
    <d v="2014-05-07T00:00:00"/>
    <x v="1"/>
    <n v="1206.75"/>
    <n v="1382.7460000000001"/>
    <n v="-0.12728006445146114"/>
  </r>
  <r>
    <s v="Midwest"/>
    <x v="50"/>
    <n v="66"/>
    <d v="2014-05-08T00:00:00"/>
    <d v="2014-05-14T00:00:00"/>
    <x v="1"/>
    <n v="329.17"/>
    <n v="1382.7460000000001"/>
    <n v="-0.76194471001904907"/>
  </r>
  <r>
    <s v="Midwest"/>
    <x v="50"/>
    <n v="67"/>
    <d v="2014-05-15T00:00:00"/>
    <d v="2014-05-21T00:00:00"/>
    <x v="1"/>
    <n v="765.36"/>
    <n v="1382.7460000000001"/>
    <n v="-0.44649270364911564"/>
  </r>
  <r>
    <s v="Midwest"/>
    <x v="50"/>
    <n v="68"/>
    <d v="2014-05-22T00:00:00"/>
    <d v="2014-05-28T00:00:00"/>
    <x v="1"/>
    <n v="559.03"/>
    <n v="1382.7460000000001"/>
    <n v="-0.59571027506136343"/>
  </r>
  <r>
    <s v="Midwest"/>
    <x v="51"/>
    <n v="49"/>
    <d v="2014-01-09T00:00:00"/>
    <d v="2014-01-15T00:00:00"/>
    <x v="0"/>
    <n v="1078.42"/>
    <n v="1590.6770000000001"/>
    <n v="-0.3220370948973299"/>
  </r>
  <r>
    <s v="Midwest"/>
    <x v="51"/>
    <n v="50"/>
    <d v="2014-01-16T00:00:00"/>
    <d v="2014-01-22T00:00:00"/>
    <x v="0"/>
    <n v="1000.72"/>
    <n v="1590.6770000000001"/>
    <n v="-0.37088422099521151"/>
  </r>
  <r>
    <s v="Midwest"/>
    <x v="51"/>
    <n v="51"/>
    <d v="2014-01-23T00:00:00"/>
    <d v="2014-01-29T00:00:00"/>
    <x v="0"/>
    <n v="362.2"/>
    <n v="1590.6770000000001"/>
    <n v="-0.77229821013316968"/>
  </r>
  <r>
    <s v="Midwest"/>
    <x v="51"/>
    <n v="52"/>
    <d v="2014-01-30T00:00:00"/>
    <d v="2014-02-05T00:00:00"/>
    <x v="0"/>
    <n v="1580.38"/>
    <n v="1590.6770000000001"/>
    <n v="-6.4733443684670267E-3"/>
  </r>
  <r>
    <s v="Midwest"/>
    <x v="51"/>
    <n v="53"/>
    <d v="2014-02-06T00:00:00"/>
    <d v="2014-02-12T00:00:00"/>
    <x v="0"/>
    <n v="2118.4299999999998"/>
    <n v="1590.6770000000001"/>
    <n v="0.33177885893867809"/>
  </r>
  <r>
    <s v="Midwest"/>
    <x v="51"/>
    <n v="54"/>
    <d v="2014-02-13T00:00:00"/>
    <d v="2014-02-19T00:00:00"/>
    <x v="0"/>
    <n v="2092.98"/>
    <n v="1590.6770000000001"/>
    <n v="0.31577938198641198"/>
  </r>
  <r>
    <s v="Midwest"/>
    <x v="51"/>
    <n v="55"/>
    <d v="2014-02-20T00:00:00"/>
    <d v="2014-02-26T00:00:00"/>
    <x v="0"/>
    <n v="2450.08"/>
    <n v="1590.6770000000001"/>
    <n v="0.54027498983137356"/>
  </r>
  <r>
    <s v="Midwest"/>
    <x v="51"/>
    <n v="56"/>
    <d v="2014-02-27T00:00:00"/>
    <d v="2014-03-05T00:00:00"/>
    <x v="0"/>
    <n v="1697.31"/>
    <n v="1590.6770000000001"/>
    <n v="6.7036236772141544E-2"/>
  </r>
  <r>
    <s v="Midwest"/>
    <x v="51"/>
    <n v="57"/>
    <d v="2014-03-06T00:00:00"/>
    <d v="2014-03-12T00:00:00"/>
    <x v="0"/>
    <n v="2239.42"/>
    <n v="1590.6770000000001"/>
    <n v="0.40784081243395098"/>
  </r>
  <r>
    <s v="Midwest"/>
    <x v="51"/>
    <n v="58"/>
    <d v="2014-03-13T00:00:00"/>
    <d v="2014-03-19T00:00:00"/>
    <x v="0"/>
    <n v="1286.83"/>
    <n v="1590.6770000000001"/>
    <n v="-0.19101740956837887"/>
  </r>
  <r>
    <s v="Midwest"/>
    <x v="51"/>
    <n v="59"/>
    <d v="2014-03-20T00:00:00"/>
    <d v="2014-03-26T00:00:00"/>
    <x v="1"/>
    <n v="1862.03"/>
    <n v="1590.6770000000001"/>
    <n v="0.17058962944708436"/>
  </r>
  <r>
    <s v="Midwest"/>
    <x v="51"/>
    <n v="60"/>
    <d v="2014-03-27T00:00:00"/>
    <d v="2014-04-02T00:00:00"/>
    <x v="1"/>
    <n v="776.72"/>
    <n v="1590.6770000000001"/>
    <n v="-0.51170476470081605"/>
  </r>
  <r>
    <s v="Midwest"/>
    <x v="51"/>
    <n v="61"/>
    <d v="2014-04-03T00:00:00"/>
    <d v="2014-04-09T00:00:00"/>
    <x v="1"/>
    <n v="1115.8"/>
    <n v="1590.6770000000001"/>
    <n v="-0.2985376666664572"/>
  </r>
  <r>
    <s v="Midwest"/>
    <x v="51"/>
    <n v="62"/>
    <d v="2014-04-10T00:00:00"/>
    <d v="2014-04-16T00:00:00"/>
    <x v="1"/>
    <n v="1135.6300000000001"/>
    <n v="1590.6770000000001"/>
    <n v="-0.28607127656966186"/>
  </r>
  <r>
    <s v="Midwest"/>
    <x v="51"/>
    <n v="63"/>
    <d v="2014-04-17T00:00:00"/>
    <d v="2014-04-23T00:00:00"/>
    <x v="1"/>
    <n v="594.95000000000005"/>
    <n v="1590.6770000000001"/>
    <n v="-0.62597686393906493"/>
  </r>
  <r>
    <s v="Midwest"/>
    <x v="51"/>
    <n v="64"/>
    <d v="2014-04-24T00:00:00"/>
    <d v="2014-04-30T00:00:00"/>
    <x v="1"/>
    <n v="151.24"/>
    <n v="1590.6770000000001"/>
    <n v="-0.90492098647305519"/>
  </r>
  <r>
    <s v="Midwest"/>
    <x v="51"/>
    <n v="65"/>
    <d v="2014-05-01T00:00:00"/>
    <d v="2014-05-07T00:00:00"/>
    <x v="1"/>
    <n v="977.45"/>
    <n v="1590.6770000000001"/>
    <n v="-0.38551321229891428"/>
  </r>
  <r>
    <s v="Midwest"/>
    <x v="51"/>
    <n v="66"/>
    <d v="2014-05-08T00:00:00"/>
    <d v="2014-05-14T00:00:00"/>
    <x v="1"/>
    <n v="1292.75"/>
    <n v="1590.6770000000001"/>
    <n v="-0.18729572377044498"/>
  </r>
  <r>
    <s v="Midwest"/>
    <x v="51"/>
    <n v="67"/>
    <d v="2014-05-15T00:00:00"/>
    <d v="2014-05-21T00:00:00"/>
    <x v="1"/>
    <n v="1239.24"/>
    <n v="1590.6770000000001"/>
    <n v="-0.22093548847440436"/>
  </r>
  <r>
    <s v="Midwest"/>
    <x v="51"/>
    <n v="68"/>
    <d v="2014-05-22T00:00:00"/>
    <d v="2014-05-28T00:00:00"/>
    <x v="1"/>
    <n v="1169.08"/>
    <n v="1590.6770000000001"/>
    <n v="-0.26504249448505268"/>
  </r>
  <r>
    <s v="Midwest"/>
    <x v="52"/>
    <n v="49"/>
    <d v="2014-01-09T00:00:00"/>
    <d v="2014-01-15T00:00:00"/>
    <x v="0"/>
    <n v="1365.81"/>
    <n v="2393.518"/>
    <n v="-0.42937132705916564"/>
  </r>
  <r>
    <s v="Midwest"/>
    <x v="52"/>
    <n v="50"/>
    <d v="2014-01-16T00:00:00"/>
    <d v="2014-01-22T00:00:00"/>
    <x v="0"/>
    <n v="1344.48"/>
    <n v="2393.518"/>
    <n v="-0.43828289572085943"/>
  </r>
  <r>
    <s v="Midwest"/>
    <x v="52"/>
    <n v="51"/>
    <d v="2014-01-23T00:00:00"/>
    <d v="2014-01-29T00:00:00"/>
    <x v="0"/>
    <n v="1779.08"/>
    <n v="2393.518"/>
    <n v="-0.25670916199502158"/>
  </r>
  <r>
    <s v="Midwest"/>
    <x v="52"/>
    <n v="52"/>
    <d v="2014-01-30T00:00:00"/>
    <d v="2014-02-05T00:00:00"/>
    <x v="0"/>
    <n v="2769.64"/>
    <n v="2393.518"/>
    <n v="0.15714191411971828"/>
  </r>
  <r>
    <s v="Midwest"/>
    <x v="52"/>
    <n v="53"/>
    <d v="2014-02-06T00:00:00"/>
    <d v="2014-02-12T00:00:00"/>
    <x v="0"/>
    <n v="2110.19"/>
    <n v="2393.518"/>
    <n v="-0.11837303918332763"/>
  </r>
  <r>
    <s v="Midwest"/>
    <x v="52"/>
    <n v="54"/>
    <d v="2014-02-13T00:00:00"/>
    <d v="2014-02-19T00:00:00"/>
    <x v="0"/>
    <n v="2856.34"/>
    <n v="2393.518"/>
    <n v="0.193364745951357"/>
  </r>
  <r>
    <s v="Midwest"/>
    <x v="52"/>
    <n v="55"/>
    <d v="2014-02-20T00:00:00"/>
    <d v="2014-02-26T00:00:00"/>
    <x v="0"/>
    <n v="4250.47"/>
    <n v="2393.518"/>
    <n v="0.77582537503373705"/>
  </r>
  <r>
    <s v="Midwest"/>
    <x v="52"/>
    <n v="56"/>
    <d v="2014-02-27T00:00:00"/>
    <d v="2014-03-05T00:00:00"/>
    <x v="0"/>
    <n v="4552.25"/>
    <n v="2393.518"/>
    <n v="0.90190756869177502"/>
  </r>
  <r>
    <s v="Midwest"/>
    <x v="52"/>
    <n v="57"/>
    <d v="2014-03-06T00:00:00"/>
    <d v="2014-03-12T00:00:00"/>
    <x v="0"/>
    <n v="1312.42"/>
    <n v="2393.518"/>
    <n v="-0.45167740539239726"/>
  </r>
  <r>
    <s v="Midwest"/>
    <x v="52"/>
    <n v="58"/>
    <d v="2014-03-13T00:00:00"/>
    <d v="2014-03-19T00:00:00"/>
    <x v="0"/>
    <n v="1594.5"/>
    <n v="2393.518"/>
    <n v="-0.33382577444581574"/>
  </r>
  <r>
    <s v="Midwest"/>
    <x v="52"/>
    <n v="59"/>
    <d v="2014-03-20T00:00:00"/>
    <d v="2014-03-26T00:00:00"/>
    <x v="1"/>
    <n v="2172.7399999999998"/>
    <n v="2393.518"/>
    <n v="-9.2239958086799537E-2"/>
  </r>
  <r>
    <s v="Midwest"/>
    <x v="52"/>
    <n v="60"/>
    <d v="2014-03-27T00:00:00"/>
    <d v="2014-04-02T00:00:00"/>
    <x v="1"/>
    <n v="3271.71"/>
    <n v="2393.518"/>
    <n v="0.36690428064464109"/>
  </r>
  <r>
    <s v="Midwest"/>
    <x v="52"/>
    <n v="61"/>
    <d v="2014-04-03T00:00:00"/>
    <d v="2014-04-09T00:00:00"/>
    <x v="1"/>
    <n v="1788.86"/>
    <n v="2393.518"/>
    <n v="-0.25262312629359801"/>
  </r>
  <r>
    <s v="Midwest"/>
    <x v="52"/>
    <n v="62"/>
    <d v="2014-04-10T00:00:00"/>
    <d v="2014-04-16T00:00:00"/>
    <x v="1"/>
    <n v="2049.73"/>
    <n v="2393.518"/>
    <n v="-0.14363292860133076"/>
  </r>
  <r>
    <s v="Midwest"/>
    <x v="52"/>
    <n v="63"/>
    <d v="2014-04-17T00:00:00"/>
    <d v="2014-04-23T00:00:00"/>
    <x v="1"/>
    <n v="2329.5100000000002"/>
    <n v="2393.518"/>
    <n v="-2.674222629618821E-2"/>
  </r>
  <r>
    <s v="Midwest"/>
    <x v="52"/>
    <n v="64"/>
    <d v="2014-04-24T00:00:00"/>
    <d v="2014-04-30T00:00:00"/>
    <x v="1"/>
    <n v="1817.81"/>
    <n v="2393.518"/>
    <n v="-0.24052795926331036"/>
  </r>
  <r>
    <s v="Midwest"/>
    <x v="52"/>
    <n v="65"/>
    <d v="2014-05-01T00:00:00"/>
    <d v="2014-05-07T00:00:00"/>
    <x v="1"/>
    <n v="1441.27"/>
    <n v="2393.518"/>
    <n v="-0.3978445117187337"/>
  </r>
  <r>
    <s v="Midwest"/>
    <x v="52"/>
    <n v="66"/>
    <d v="2014-05-08T00:00:00"/>
    <d v="2014-05-14T00:00:00"/>
    <x v="1"/>
    <n v="2627.95"/>
    <n v="2393.518"/>
    <n v="9.7944531856455561E-2"/>
  </r>
  <r>
    <s v="Midwest"/>
    <x v="52"/>
    <n v="67"/>
    <d v="2014-05-15T00:00:00"/>
    <d v="2014-05-21T00:00:00"/>
    <x v="1"/>
    <n v="899.63"/>
    <n v="2393.518"/>
    <n v="-0.62413902882702366"/>
  </r>
  <r>
    <s v="Midwest"/>
    <x v="52"/>
    <n v="68"/>
    <d v="2014-05-22T00:00:00"/>
    <d v="2014-05-28T00:00:00"/>
    <x v="1"/>
    <n v="2998.53"/>
    <n v="2393.518"/>
    <n v="0.25277102574536736"/>
  </r>
  <r>
    <s v="Midwest"/>
    <x v="53"/>
    <n v="49"/>
    <d v="2014-01-09T00:00:00"/>
    <d v="2014-01-15T00:00:00"/>
    <x v="0"/>
    <n v="630.74"/>
    <n v="2240.9480000000003"/>
    <n v="-0.71853876127424643"/>
  </r>
  <r>
    <s v="Midwest"/>
    <x v="53"/>
    <n v="50"/>
    <d v="2014-01-16T00:00:00"/>
    <d v="2014-01-22T00:00:00"/>
    <x v="0"/>
    <n v="2429.89"/>
    <n v="2240.9480000000003"/>
    <n v="8.431342449713225E-2"/>
  </r>
  <r>
    <s v="Midwest"/>
    <x v="53"/>
    <n v="51"/>
    <d v="2014-01-23T00:00:00"/>
    <d v="2014-01-29T00:00:00"/>
    <x v="0"/>
    <n v="2405.81"/>
    <n v="2240.9480000000003"/>
    <n v="7.3567972126082182E-2"/>
  </r>
  <r>
    <s v="Midwest"/>
    <x v="53"/>
    <n v="52"/>
    <d v="2014-01-30T00:00:00"/>
    <d v="2014-02-05T00:00:00"/>
    <x v="0"/>
    <n v="1884.45"/>
    <n v="2240.9480000000003"/>
    <n v="-0.15908356641921198"/>
  </r>
  <r>
    <s v="Midwest"/>
    <x v="53"/>
    <n v="53"/>
    <d v="2014-02-06T00:00:00"/>
    <d v="2014-02-12T00:00:00"/>
    <x v="0"/>
    <n v="3361.26"/>
    <n v="2240.9480000000003"/>
    <n v="0.49992770916594215"/>
  </r>
  <r>
    <s v="Midwest"/>
    <x v="53"/>
    <n v="54"/>
    <d v="2014-02-13T00:00:00"/>
    <d v="2014-02-19T00:00:00"/>
    <x v="0"/>
    <n v="2680.76"/>
    <n v="2240.9480000000003"/>
    <n v="0.19626158215183923"/>
  </r>
  <r>
    <s v="Midwest"/>
    <x v="53"/>
    <n v="55"/>
    <d v="2014-02-20T00:00:00"/>
    <d v="2014-02-26T00:00:00"/>
    <x v="0"/>
    <n v="2647.07"/>
    <n v="2240.9480000000003"/>
    <n v="0.18122776610612998"/>
  </r>
  <r>
    <s v="Midwest"/>
    <x v="53"/>
    <n v="56"/>
    <d v="2014-02-27T00:00:00"/>
    <d v="2014-03-05T00:00:00"/>
    <x v="0"/>
    <n v="1894.99"/>
    <n v="2240.9480000000003"/>
    <n v="-0.15438019980829554"/>
  </r>
  <r>
    <s v="Midwest"/>
    <x v="53"/>
    <n v="57"/>
    <d v="2014-03-06T00:00:00"/>
    <d v="2014-03-12T00:00:00"/>
    <x v="0"/>
    <n v="2541.5"/>
    <n v="2240.9480000000003"/>
    <n v="0.13411823924517643"/>
  </r>
  <r>
    <s v="Midwest"/>
    <x v="53"/>
    <n v="58"/>
    <d v="2014-03-13T00:00:00"/>
    <d v="2014-03-19T00:00:00"/>
    <x v="0"/>
    <n v="1933.01"/>
    <n v="2240.9480000000003"/>
    <n v="-0.13741416579054949"/>
  </r>
  <r>
    <s v="Midwest"/>
    <x v="53"/>
    <n v="59"/>
    <d v="2014-03-20T00:00:00"/>
    <d v="2014-03-26T00:00:00"/>
    <x v="1"/>
    <n v="2889.31"/>
    <n v="2240.9480000000003"/>
    <n v="0.28932487500825521"/>
  </r>
  <r>
    <s v="Midwest"/>
    <x v="53"/>
    <n v="60"/>
    <d v="2014-03-27T00:00:00"/>
    <d v="2014-04-02T00:00:00"/>
    <x v="1"/>
    <n v="1135.1400000000001"/>
    <n v="2240.9480000000003"/>
    <n v="-0.49345544831919352"/>
  </r>
  <r>
    <s v="Midwest"/>
    <x v="53"/>
    <n v="61"/>
    <d v="2014-04-03T00:00:00"/>
    <d v="2014-04-09T00:00:00"/>
    <x v="1"/>
    <n v="947.75"/>
    <n v="2240.9480000000003"/>
    <n v="-0.57707630877646432"/>
  </r>
  <r>
    <s v="Midwest"/>
    <x v="53"/>
    <n v="62"/>
    <d v="2014-04-10T00:00:00"/>
    <d v="2014-04-16T00:00:00"/>
    <x v="1"/>
    <n v="1205.24"/>
    <n v="2240.9480000000003"/>
    <n v="-0.46217404419915148"/>
  </r>
  <r>
    <s v="Midwest"/>
    <x v="53"/>
    <n v="63"/>
    <d v="2014-04-17T00:00:00"/>
    <d v="2014-04-23T00:00:00"/>
    <x v="1"/>
    <n v="1101.3599999999999"/>
    <n v="2240.9480000000003"/>
    <n v="-0.50852942593937933"/>
  </r>
  <r>
    <s v="Midwest"/>
    <x v="53"/>
    <n v="64"/>
    <d v="2014-04-24T00:00:00"/>
    <d v="2014-04-30T00:00:00"/>
    <x v="1"/>
    <n v="1798.3"/>
    <n v="2240.9480000000003"/>
    <n v="-0.19752711798756611"/>
  </r>
  <r>
    <s v="Midwest"/>
    <x v="53"/>
    <n v="65"/>
    <d v="2014-05-01T00:00:00"/>
    <d v="2014-05-07T00:00:00"/>
    <x v="1"/>
    <n v="692.33"/>
    <n v="2240.9480000000003"/>
    <n v="-0.69105485714081727"/>
  </r>
  <r>
    <s v="Midwest"/>
    <x v="53"/>
    <n v="66"/>
    <d v="2014-05-08T00:00:00"/>
    <d v="2014-05-14T00:00:00"/>
    <x v="1"/>
    <n v="429.16"/>
    <n v="2240.9480000000003"/>
    <n v="-0.80849176330731454"/>
  </r>
  <r>
    <s v="Midwest"/>
    <x v="53"/>
    <n v="67"/>
    <d v="2014-05-15T00:00:00"/>
    <d v="2014-05-21T00:00:00"/>
    <x v="1"/>
    <n v="1135.69"/>
    <n v="2240.9480000000003"/>
    <n v="-0.49321001647517038"/>
  </r>
  <r>
    <s v="Midwest"/>
    <x v="53"/>
    <n v="68"/>
    <d v="2014-05-22T00:00:00"/>
    <d v="2014-05-28T00:00:00"/>
    <x v="1"/>
    <n v="297.06"/>
    <n v="2240.9480000000003"/>
    <n v="-0.86744002984451229"/>
  </r>
  <r>
    <s v="Midwest"/>
    <x v="54"/>
    <n v="49"/>
    <d v="2014-01-09T00:00:00"/>
    <d v="2014-01-15T00:00:00"/>
    <x v="0"/>
    <n v="1397.56"/>
    <n v="1353.0369999999998"/>
    <n v="3.2905973746468239E-2"/>
  </r>
  <r>
    <s v="Midwest"/>
    <x v="54"/>
    <n v="50"/>
    <d v="2014-01-16T00:00:00"/>
    <d v="2014-01-22T00:00:00"/>
    <x v="0"/>
    <n v="1168.2"/>
    <n v="1353.0369999999998"/>
    <n v="-0.13660897669465047"/>
  </r>
  <r>
    <s v="Midwest"/>
    <x v="54"/>
    <n v="51"/>
    <d v="2014-01-23T00:00:00"/>
    <d v="2014-01-29T00:00:00"/>
    <x v="0"/>
    <n v="1106.07"/>
    <n v="1353.0369999999998"/>
    <n v="-0.18252789835015593"/>
  </r>
  <r>
    <s v="Midwest"/>
    <x v="54"/>
    <n v="52"/>
    <d v="2014-01-30T00:00:00"/>
    <d v="2014-02-05T00:00:00"/>
    <x v="0"/>
    <n v="1040.73"/>
    <n v="1353.0369999999998"/>
    <n v="-0.23081926067062455"/>
  </r>
  <r>
    <s v="Midwest"/>
    <x v="54"/>
    <n v="53"/>
    <d v="2014-02-06T00:00:00"/>
    <d v="2014-02-12T00:00:00"/>
    <x v="0"/>
    <n v="1098.74"/>
    <n v="1353.0369999999998"/>
    <n v="-0.18794534074086652"/>
  </r>
  <r>
    <s v="Midwest"/>
    <x v="54"/>
    <n v="54"/>
    <d v="2014-02-13T00:00:00"/>
    <d v="2014-02-19T00:00:00"/>
    <x v="0"/>
    <n v="2143.9299999999998"/>
    <n v="1353.0369999999998"/>
    <n v="0.58453168686443913"/>
  </r>
  <r>
    <s v="Midwest"/>
    <x v="54"/>
    <n v="55"/>
    <d v="2014-02-20T00:00:00"/>
    <d v="2014-02-26T00:00:00"/>
    <x v="0"/>
    <n v="1727.66"/>
    <n v="1353.0369999999998"/>
    <n v="0.27687565085064214"/>
  </r>
  <r>
    <s v="Midwest"/>
    <x v="54"/>
    <n v="56"/>
    <d v="2014-02-27T00:00:00"/>
    <d v="2014-03-05T00:00:00"/>
    <x v="0"/>
    <n v="981.41"/>
    <n v="1353.0369999999998"/>
    <n v="-0.27466137289667608"/>
  </r>
  <r>
    <s v="Midwest"/>
    <x v="54"/>
    <n v="57"/>
    <d v="2014-03-06T00:00:00"/>
    <d v="2014-03-12T00:00:00"/>
    <x v="0"/>
    <n v="1447.84"/>
    <n v="1353.0369999999998"/>
    <n v="7.0066820050006112E-2"/>
  </r>
  <r>
    <s v="Midwest"/>
    <x v="54"/>
    <n v="58"/>
    <d v="2014-03-13T00:00:00"/>
    <d v="2014-03-19T00:00:00"/>
    <x v="0"/>
    <n v="1418.23"/>
    <n v="1353.0369999999998"/>
    <n v="4.8182717841419136E-2"/>
  </r>
  <r>
    <s v="Midwest"/>
    <x v="54"/>
    <n v="59"/>
    <d v="2014-03-20T00:00:00"/>
    <d v="2014-03-26T00:00:00"/>
    <x v="1"/>
    <n v="953"/>
    <n v="1353.0369999999998"/>
    <n v="-0.29565858139873474"/>
  </r>
  <r>
    <s v="Midwest"/>
    <x v="54"/>
    <n v="60"/>
    <d v="2014-03-27T00:00:00"/>
    <d v="2014-04-02T00:00:00"/>
    <x v="1"/>
    <n v="490.12"/>
    <n v="1353.0369999999998"/>
    <n v="-0.63776304713027054"/>
  </r>
  <r>
    <s v="Midwest"/>
    <x v="54"/>
    <n v="61"/>
    <d v="2014-04-03T00:00:00"/>
    <d v="2014-04-09T00:00:00"/>
    <x v="1"/>
    <n v="1553.66"/>
    <n v="1353.0369999999998"/>
    <n v="0.14827606340403129"/>
  </r>
  <r>
    <s v="Midwest"/>
    <x v="54"/>
    <n v="62"/>
    <d v="2014-04-10T00:00:00"/>
    <d v="2014-04-16T00:00:00"/>
    <x v="1"/>
    <n v="2117.84"/>
    <n v="1353.0369999999998"/>
    <n v="0.56524913952833544"/>
  </r>
  <r>
    <s v="Midwest"/>
    <x v="54"/>
    <n v="63"/>
    <d v="2014-04-17T00:00:00"/>
    <d v="2014-04-23T00:00:00"/>
    <x v="1"/>
    <n v="1148.1400000000001"/>
    <n v="1353.0369999999998"/>
    <n v="-0.15143488315544937"/>
  </r>
  <r>
    <s v="Midwest"/>
    <x v="54"/>
    <n v="64"/>
    <d v="2014-04-24T00:00:00"/>
    <d v="2014-04-30T00:00:00"/>
    <x v="1"/>
    <n v="1307.4000000000001"/>
    <n v="1353.0369999999998"/>
    <n v="-3.3729306737361742E-2"/>
  </r>
  <r>
    <s v="Midwest"/>
    <x v="54"/>
    <n v="65"/>
    <d v="2014-05-01T00:00:00"/>
    <d v="2014-05-07T00:00:00"/>
    <x v="1"/>
    <n v="1989.73"/>
    <n v="1353.0369999999998"/>
    <n v="0.4705658455755462"/>
  </r>
  <r>
    <s v="Midwest"/>
    <x v="54"/>
    <n v="66"/>
    <d v="2014-05-08T00:00:00"/>
    <d v="2014-05-14T00:00:00"/>
    <x v="1"/>
    <n v="1491.31"/>
    <n v="1353.0369999999998"/>
    <n v="0.10219454456899564"/>
  </r>
  <r>
    <s v="Midwest"/>
    <x v="54"/>
    <n v="67"/>
    <d v="2014-05-15T00:00:00"/>
    <d v="2014-05-21T00:00:00"/>
    <x v="1"/>
    <n v="1870.46"/>
    <n v="1353.0369999999998"/>
    <n v="0.3824160019275159"/>
  </r>
  <r>
    <s v="Midwest"/>
    <x v="54"/>
    <n v="68"/>
    <d v="2014-05-22T00:00:00"/>
    <d v="2014-05-28T00:00:00"/>
    <x v="1"/>
    <n v="1823.14"/>
    <n v="1353.0369999999998"/>
    <n v="0.34744282676674798"/>
  </r>
  <r>
    <s v="Midwest"/>
    <x v="55"/>
    <n v="49"/>
    <d v="2014-01-09T00:00:00"/>
    <d v="2014-01-15T00:00:00"/>
    <x v="0"/>
    <n v="557.41"/>
    <n v="1004.61"/>
    <n v="-0.44514786832701253"/>
  </r>
  <r>
    <s v="Midwest"/>
    <x v="55"/>
    <n v="50"/>
    <d v="2014-01-16T00:00:00"/>
    <d v="2014-01-22T00:00:00"/>
    <x v="0"/>
    <n v="526.61"/>
    <n v="1004.61"/>
    <n v="-0.47580653188799632"/>
  </r>
  <r>
    <s v="Midwest"/>
    <x v="55"/>
    <n v="51"/>
    <d v="2014-01-23T00:00:00"/>
    <d v="2014-01-29T00:00:00"/>
    <x v="0"/>
    <n v="939"/>
    <n v="1004.61"/>
    <n v="-6.5308925851823102E-2"/>
  </r>
  <r>
    <s v="Midwest"/>
    <x v="55"/>
    <n v="52"/>
    <d v="2014-01-30T00:00:00"/>
    <d v="2014-02-05T00:00:00"/>
    <x v="0"/>
    <n v="655.65"/>
    <n v="1004.61"/>
    <n v="-0.3473586765013289"/>
  </r>
  <r>
    <s v="Midwest"/>
    <x v="55"/>
    <n v="53"/>
    <d v="2014-02-06T00:00:00"/>
    <d v="2014-02-12T00:00:00"/>
    <x v="0"/>
    <n v="1167.32"/>
    <n v="1004.61"/>
    <n v="0.16196334896128839"/>
  </r>
  <r>
    <s v="Midwest"/>
    <x v="55"/>
    <n v="54"/>
    <d v="2014-02-13T00:00:00"/>
    <d v="2014-02-19T00:00:00"/>
    <x v="0"/>
    <n v="1737.8"/>
    <n v="1004.61"/>
    <n v="0.72982550442460248"/>
  </r>
  <r>
    <s v="Midwest"/>
    <x v="55"/>
    <n v="55"/>
    <d v="2014-02-20T00:00:00"/>
    <d v="2014-02-26T00:00:00"/>
    <x v="0"/>
    <n v="530.1"/>
    <n v="1004.61"/>
    <n v="-0.47233254695852123"/>
  </r>
  <r>
    <s v="Midwest"/>
    <x v="55"/>
    <n v="56"/>
    <d v="2014-02-27T00:00:00"/>
    <d v="2014-03-05T00:00:00"/>
    <x v="0"/>
    <n v="1285.26"/>
    <n v="1004.61"/>
    <n v="0.27936214053214675"/>
  </r>
  <r>
    <s v="Midwest"/>
    <x v="55"/>
    <n v="57"/>
    <d v="2014-03-06T00:00:00"/>
    <d v="2014-03-12T00:00:00"/>
    <x v="0"/>
    <n v="1331.51"/>
    <n v="1004.61"/>
    <n v="0.32539990643135142"/>
  </r>
  <r>
    <s v="Midwest"/>
    <x v="55"/>
    <n v="58"/>
    <d v="2014-03-13T00:00:00"/>
    <d v="2014-03-19T00:00:00"/>
    <x v="0"/>
    <n v="1315.44"/>
    <n v="1004.61"/>
    <n v="0.30940364917729274"/>
  </r>
  <r>
    <s v="Midwest"/>
    <x v="55"/>
    <n v="59"/>
    <d v="2014-03-20T00:00:00"/>
    <d v="2014-03-26T00:00:00"/>
    <x v="1"/>
    <n v="719.96"/>
    <n v="1004.61"/>
    <n v="-0.28334378515045638"/>
  </r>
  <r>
    <s v="Midwest"/>
    <x v="55"/>
    <n v="60"/>
    <d v="2014-03-27T00:00:00"/>
    <d v="2014-04-02T00:00:00"/>
    <x v="1"/>
    <n v="214.82"/>
    <n v="1004.61"/>
    <n v="-0.7861657757736833"/>
  </r>
  <r>
    <s v="Midwest"/>
    <x v="55"/>
    <n v="61"/>
    <d v="2014-04-03T00:00:00"/>
    <d v="2014-04-09T00:00:00"/>
    <x v="1"/>
    <n v="1029.5899999999999"/>
    <n v="1004.61"/>
    <n v="2.4865370641343313E-2"/>
  </r>
  <r>
    <s v="Midwest"/>
    <x v="55"/>
    <n v="62"/>
    <d v="2014-04-10T00:00:00"/>
    <d v="2014-04-16T00:00:00"/>
    <x v="1"/>
    <n v="911.22"/>
    <n v="1004.61"/>
    <n v="-9.2961447725983207E-2"/>
  </r>
  <r>
    <s v="Midwest"/>
    <x v="55"/>
    <n v="63"/>
    <d v="2014-04-17T00:00:00"/>
    <d v="2014-04-23T00:00:00"/>
    <x v="1"/>
    <n v="1346.9"/>
    <n v="1004.61"/>
    <n v="0.34071928410029773"/>
  </r>
  <r>
    <s v="Midwest"/>
    <x v="55"/>
    <n v="64"/>
    <d v="2014-04-24T00:00:00"/>
    <d v="2014-04-30T00:00:00"/>
    <x v="1"/>
    <n v="643.86"/>
    <n v="1004.61"/>
    <n v="-0.35909457401379641"/>
  </r>
  <r>
    <s v="Midwest"/>
    <x v="55"/>
    <n v="65"/>
    <d v="2014-05-01T00:00:00"/>
    <d v="2014-05-07T00:00:00"/>
    <x v="1"/>
    <n v="1967.71"/>
    <n v="1004.61"/>
    <n v="0.95868048297349218"/>
  </r>
  <r>
    <s v="Midwest"/>
    <x v="55"/>
    <n v="66"/>
    <d v="2014-05-08T00:00:00"/>
    <d v="2014-05-14T00:00:00"/>
    <x v="1"/>
    <n v="671.13"/>
    <n v="1004.61"/>
    <n v="-0.33194971182847077"/>
  </r>
  <r>
    <s v="Midwest"/>
    <x v="55"/>
    <n v="67"/>
    <d v="2014-05-15T00:00:00"/>
    <d v="2014-05-21T00:00:00"/>
    <x v="1"/>
    <n v="331.62"/>
    <n v="1004.61"/>
    <n v="-0.66990175291904319"/>
  </r>
  <r>
    <s v="Midwest"/>
    <x v="55"/>
    <n v="68"/>
    <d v="2014-05-22T00:00:00"/>
    <d v="2014-05-28T00:00:00"/>
    <x v="1"/>
    <n v="1613.11"/>
    <n v="1004.61"/>
    <n v="0.60570768756034665"/>
  </r>
  <r>
    <s v="Midwest"/>
    <x v="56"/>
    <n v="49"/>
    <d v="2014-01-09T00:00:00"/>
    <d v="2014-01-15T00:00:00"/>
    <x v="0"/>
    <n v="528.96"/>
    <n v="1903.7570000000001"/>
    <n v="-0.72214941297655111"/>
  </r>
  <r>
    <s v="Midwest"/>
    <x v="56"/>
    <n v="50"/>
    <d v="2014-01-16T00:00:00"/>
    <d v="2014-01-22T00:00:00"/>
    <x v="0"/>
    <n v="4136.1099999999997"/>
    <n v="1903.7570000000001"/>
    <n v="1.1726039615350066"/>
  </r>
  <r>
    <s v="Midwest"/>
    <x v="56"/>
    <n v="51"/>
    <d v="2014-01-23T00:00:00"/>
    <d v="2014-01-29T00:00:00"/>
    <x v="0"/>
    <n v="629.57000000000005"/>
    <n v="1903.7570000000001"/>
    <n v="-0.66930128162365254"/>
  </r>
  <r>
    <s v="Midwest"/>
    <x v="56"/>
    <n v="52"/>
    <d v="2014-01-30T00:00:00"/>
    <d v="2014-02-05T00:00:00"/>
    <x v="0"/>
    <n v="1611.89"/>
    <n v="1903.7570000000001"/>
    <n v="-0.15331105808146731"/>
  </r>
  <r>
    <s v="Midwest"/>
    <x v="56"/>
    <n v="53"/>
    <d v="2014-02-06T00:00:00"/>
    <d v="2014-02-12T00:00:00"/>
    <x v="0"/>
    <n v="2096.52"/>
    <n v="1903.7570000000001"/>
    <n v="0.10125399407592456"/>
  </r>
  <r>
    <s v="Midwest"/>
    <x v="56"/>
    <n v="54"/>
    <d v="2014-02-13T00:00:00"/>
    <d v="2014-02-19T00:00:00"/>
    <x v="0"/>
    <n v="3795.5"/>
    <n v="1903.7570000000001"/>
    <n v="0.99368932064333837"/>
  </r>
  <r>
    <s v="Midwest"/>
    <x v="56"/>
    <n v="55"/>
    <d v="2014-02-20T00:00:00"/>
    <d v="2014-02-26T00:00:00"/>
    <x v="0"/>
    <n v="256.33999999999997"/>
    <n v="1903.7570000000001"/>
    <n v="-0.86535046227013224"/>
  </r>
  <r>
    <s v="Midwest"/>
    <x v="56"/>
    <n v="56"/>
    <d v="2014-02-27T00:00:00"/>
    <d v="2014-03-05T00:00:00"/>
    <x v="0"/>
    <n v="4155.21"/>
    <n v="1903.7570000000001"/>
    <n v="1.1826367545858005"/>
  </r>
  <r>
    <s v="Midwest"/>
    <x v="56"/>
    <n v="57"/>
    <d v="2014-03-06T00:00:00"/>
    <d v="2014-03-12T00:00:00"/>
    <x v="0"/>
    <n v="1349.34"/>
    <n v="1903.7570000000001"/>
    <n v="-0.29122256674565089"/>
  </r>
  <r>
    <s v="Midwest"/>
    <x v="56"/>
    <n v="58"/>
    <d v="2014-03-13T00:00:00"/>
    <d v="2014-03-19T00:00:00"/>
    <x v="0"/>
    <n v="478.13"/>
    <n v="1903.7570000000001"/>
    <n v="-0.74884924914261641"/>
  </r>
  <r>
    <s v="Midwest"/>
    <x v="56"/>
    <n v="59"/>
    <d v="2014-03-20T00:00:00"/>
    <d v="2014-03-26T00:00:00"/>
    <x v="1"/>
    <n v="1581"/>
    <n v="1903.7570000000001"/>
    <n v="-0.16953686841335319"/>
  </r>
  <r>
    <s v="Midwest"/>
    <x v="56"/>
    <n v="60"/>
    <d v="2014-03-27T00:00:00"/>
    <d v="2014-04-02T00:00:00"/>
    <x v="1"/>
    <n v="608.58000000000004"/>
    <n v="1903.7570000000001"/>
    <n v="-0.68032684843706426"/>
  </r>
  <r>
    <s v="Midwest"/>
    <x v="56"/>
    <n v="61"/>
    <d v="2014-04-03T00:00:00"/>
    <d v="2014-04-09T00:00:00"/>
    <x v="1"/>
    <n v="229.61"/>
    <n v="1903.7570000000001"/>
    <n v="-0.87939111977001261"/>
  </r>
  <r>
    <s v="Midwest"/>
    <x v="56"/>
    <n v="62"/>
    <d v="2014-04-10T00:00:00"/>
    <d v="2014-04-16T00:00:00"/>
    <x v="1"/>
    <n v="1605.53"/>
    <n v="1903.7570000000001"/>
    <n v="-0.15665182058424476"/>
  </r>
  <r>
    <s v="Midwest"/>
    <x v="56"/>
    <n v="63"/>
    <d v="2014-04-17T00:00:00"/>
    <d v="2014-04-23T00:00:00"/>
    <x v="1"/>
    <n v="1043.75"/>
    <n v="1903.7570000000001"/>
    <n v="-0.45174200278712046"/>
  </r>
  <r>
    <s v="Midwest"/>
    <x v="56"/>
    <n v="64"/>
    <d v="2014-04-24T00:00:00"/>
    <d v="2014-04-30T00:00:00"/>
    <x v="1"/>
    <n v="1925.36"/>
    <n v="1903.7570000000001"/>
    <n v="1.1347561689858442E-2"/>
  </r>
  <r>
    <s v="Midwest"/>
    <x v="56"/>
    <n v="65"/>
    <d v="2014-05-01T00:00:00"/>
    <d v="2014-05-07T00:00:00"/>
    <x v="1"/>
    <n v="1798.19"/>
    <n v="1903.7570000000001"/>
    <n v="-5.5451930051997188E-2"/>
  </r>
  <r>
    <s v="Midwest"/>
    <x v="56"/>
    <n v="66"/>
    <d v="2014-05-08T00:00:00"/>
    <d v="2014-05-14T00:00:00"/>
    <x v="1"/>
    <n v="1133.49"/>
    <n v="1903.7570000000001"/>
    <n v="-0.40460363376208203"/>
  </r>
  <r>
    <s v="Midwest"/>
    <x v="56"/>
    <n v="67"/>
    <d v="2014-05-15T00:00:00"/>
    <d v="2014-05-21T00:00:00"/>
    <x v="1"/>
    <n v="699.8"/>
    <n v="1903.7570000000001"/>
    <n v="-0.63241106926987012"/>
  </r>
  <r>
    <s v="Midwest"/>
    <x v="56"/>
    <n v="68"/>
    <d v="2014-05-22T00:00:00"/>
    <d v="2014-05-28T00:00:00"/>
    <x v="1"/>
    <n v="668.81"/>
    <n v="1903.7570000000001"/>
    <n v="-0.64868940731406377"/>
  </r>
  <r>
    <s v="Midwest"/>
    <x v="57"/>
    <n v="49"/>
    <d v="2014-01-09T00:00:00"/>
    <d v="2014-01-15T00:00:00"/>
    <x v="0"/>
    <n v="1837.68"/>
    <n v="1797.2939999999999"/>
    <n v="2.2470447239016096E-2"/>
  </r>
  <r>
    <s v="Midwest"/>
    <x v="57"/>
    <n v="50"/>
    <d v="2014-01-16T00:00:00"/>
    <d v="2014-01-22T00:00:00"/>
    <x v="0"/>
    <n v="1533.83"/>
    <n v="1797.2939999999999"/>
    <n v="-0.14658926141187806"/>
  </r>
  <r>
    <s v="Midwest"/>
    <x v="57"/>
    <n v="51"/>
    <d v="2014-01-23T00:00:00"/>
    <d v="2014-01-29T00:00:00"/>
    <x v="0"/>
    <n v="1244.18"/>
    <n v="1797.2939999999999"/>
    <n v="-0.30774820368843375"/>
  </r>
  <r>
    <s v="Midwest"/>
    <x v="57"/>
    <n v="52"/>
    <d v="2014-01-30T00:00:00"/>
    <d v="2014-02-05T00:00:00"/>
    <x v="0"/>
    <n v="1696.12"/>
    <n v="1797.2939999999999"/>
    <n v="-5.6292404025162265E-2"/>
  </r>
  <r>
    <s v="Midwest"/>
    <x v="57"/>
    <n v="53"/>
    <d v="2014-02-06T00:00:00"/>
    <d v="2014-02-12T00:00:00"/>
    <x v="0"/>
    <n v="3308.86"/>
    <n v="1797.2939999999999"/>
    <n v="0.84102322714035671"/>
  </r>
  <r>
    <s v="Midwest"/>
    <x v="57"/>
    <n v="54"/>
    <d v="2014-02-13T00:00:00"/>
    <d v="2014-02-19T00:00:00"/>
    <x v="0"/>
    <n v="3427.55"/>
    <n v="1797.2939999999999"/>
    <n v="0.90706139340586478"/>
  </r>
  <r>
    <s v="Midwest"/>
    <x v="57"/>
    <n v="55"/>
    <d v="2014-02-20T00:00:00"/>
    <d v="2014-02-26T00:00:00"/>
    <x v="0"/>
    <n v="1680.02"/>
    <n v="1797.2939999999999"/>
    <n v="-6.5250315196066916E-2"/>
  </r>
  <r>
    <s v="Midwest"/>
    <x v="57"/>
    <n v="56"/>
    <d v="2014-02-27T00:00:00"/>
    <d v="2014-03-05T00:00:00"/>
    <x v="0"/>
    <n v="1182.1199999999999"/>
    <n v="1797.2939999999999"/>
    <n v="-0.34227789109628143"/>
  </r>
  <r>
    <s v="Midwest"/>
    <x v="57"/>
    <n v="57"/>
    <d v="2014-03-06T00:00:00"/>
    <d v="2014-03-12T00:00:00"/>
    <x v="0"/>
    <n v="303.12"/>
    <n v="1797.2939999999999"/>
    <n v="-0.8313464575077868"/>
  </r>
  <r>
    <s v="Midwest"/>
    <x v="57"/>
    <n v="58"/>
    <d v="2014-03-13T00:00:00"/>
    <d v="2014-03-19T00:00:00"/>
    <x v="0"/>
    <n v="1759.46"/>
    <n v="1797.2939999999999"/>
    <n v="-2.1050534859627771E-2"/>
  </r>
  <r>
    <s v="Midwest"/>
    <x v="57"/>
    <n v="59"/>
    <d v="2014-03-20T00:00:00"/>
    <d v="2014-03-26T00:00:00"/>
    <x v="1"/>
    <n v="725.97"/>
    <n v="1797.2939999999999"/>
    <n v="-0.59607610107194475"/>
  </r>
  <r>
    <s v="Midwest"/>
    <x v="57"/>
    <n v="60"/>
    <d v="2014-03-27T00:00:00"/>
    <d v="2014-04-02T00:00:00"/>
    <x v="1"/>
    <n v="2061.87"/>
    <n v="1797.2939999999999"/>
    <n v="0.14720796931386854"/>
  </r>
  <r>
    <s v="Midwest"/>
    <x v="57"/>
    <n v="61"/>
    <d v="2014-04-03T00:00:00"/>
    <d v="2014-04-09T00:00:00"/>
    <x v="1"/>
    <n v="1675.17"/>
    <n v="1797.2939999999999"/>
    <n v="-6.794881638730213E-2"/>
  </r>
  <r>
    <s v="Midwest"/>
    <x v="57"/>
    <n v="62"/>
    <d v="2014-04-10T00:00:00"/>
    <d v="2014-04-16T00:00:00"/>
    <x v="1"/>
    <n v="986.26"/>
    <n v="1797.2939999999999"/>
    <n v="-0.45125282786233079"/>
  </r>
  <r>
    <s v="Midwest"/>
    <x v="57"/>
    <n v="63"/>
    <d v="2014-04-17T00:00:00"/>
    <d v="2014-04-23T00:00:00"/>
    <x v="1"/>
    <n v="1412.81"/>
    <n v="1797.2939999999999"/>
    <n v="-0.21392382103317539"/>
  </r>
  <r>
    <s v="Midwest"/>
    <x v="57"/>
    <n v="64"/>
    <d v="2014-04-24T00:00:00"/>
    <d v="2014-04-30T00:00:00"/>
    <x v="1"/>
    <n v="995.5"/>
    <n v="1797.2939999999999"/>
    <n v="-0.44611176579902895"/>
  </r>
  <r>
    <s v="Midwest"/>
    <x v="57"/>
    <n v="65"/>
    <d v="2014-05-01T00:00:00"/>
    <d v="2014-05-07T00:00:00"/>
    <x v="1"/>
    <n v="795.17"/>
    <n v="1797.2939999999999"/>
    <n v="-0.55757377479700032"/>
  </r>
  <r>
    <s v="Midwest"/>
    <x v="57"/>
    <n v="66"/>
    <d v="2014-05-08T00:00:00"/>
    <d v="2014-05-14T00:00:00"/>
    <x v="1"/>
    <n v="612.04"/>
    <n v="1797.2939999999999"/>
    <n v="-0.65946584142605491"/>
  </r>
  <r>
    <s v="Midwest"/>
    <x v="57"/>
    <n v="67"/>
    <d v="2014-05-15T00:00:00"/>
    <d v="2014-05-21T00:00:00"/>
    <x v="1"/>
    <n v="1275.22"/>
    <n v="1797.2939999999999"/>
    <n v="-0.29047779606452806"/>
  </r>
  <r>
    <s v="Midwest"/>
    <x v="57"/>
    <n v="68"/>
    <d v="2014-05-22T00:00:00"/>
    <d v="2014-05-28T00:00:00"/>
    <x v="1"/>
    <n v="700.95"/>
    <n v="1797.2939999999999"/>
    <n v="-0.60999702886672957"/>
  </r>
  <r>
    <s v="Midwest"/>
    <x v="58"/>
    <n v="49"/>
    <d v="2014-01-09T00:00:00"/>
    <d v="2014-01-15T00:00:00"/>
    <x v="0"/>
    <n v="939.08"/>
    <n v="1571.3820000000001"/>
    <n v="-0.40238592525560302"/>
  </r>
  <r>
    <s v="Midwest"/>
    <x v="58"/>
    <n v="50"/>
    <d v="2014-01-16T00:00:00"/>
    <d v="2014-01-22T00:00:00"/>
    <x v="0"/>
    <n v="1433.43"/>
    <n v="1571.3820000000001"/>
    <n v="-8.7790238147057803E-2"/>
  </r>
  <r>
    <s v="Midwest"/>
    <x v="58"/>
    <n v="51"/>
    <d v="2014-01-23T00:00:00"/>
    <d v="2014-01-29T00:00:00"/>
    <x v="0"/>
    <n v="598.28"/>
    <n v="1571.3820000000001"/>
    <n v="-0.61926508003782665"/>
  </r>
  <r>
    <s v="Midwest"/>
    <x v="58"/>
    <n v="52"/>
    <d v="2014-01-30T00:00:00"/>
    <d v="2014-02-05T00:00:00"/>
    <x v="0"/>
    <n v="447.69"/>
    <n v="1571.3820000000001"/>
    <n v="-0.71509792017472518"/>
  </r>
  <r>
    <s v="Midwest"/>
    <x v="58"/>
    <n v="53"/>
    <d v="2014-02-06T00:00:00"/>
    <d v="2014-02-12T00:00:00"/>
    <x v="0"/>
    <n v="2378.42"/>
    <n v="1571.3820000000001"/>
    <n v="0.51358485715122104"/>
  </r>
  <r>
    <s v="Midwest"/>
    <x v="58"/>
    <n v="54"/>
    <d v="2014-02-13T00:00:00"/>
    <d v="2014-02-19T00:00:00"/>
    <x v="0"/>
    <n v="1824.22"/>
    <n v="1571.3820000000001"/>
    <n v="0.16090167763153707"/>
  </r>
  <r>
    <s v="Midwest"/>
    <x v="58"/>
    <n v="55"/>
    <d v="2014-02-20T00:00:00"/>
    <d v="2014-02-26T00:00:00"/>
    <x v="0"/>
    <n v="1196.99"/>
    <n v="1571.3820000000001"/>
    <n v="-0.23825651560218969"/>
  </r>
  <r>
    <s v="Midwest"/>
    <x v="58"/>
    <n v="56"/>
    <d v="2014-02-27T00:00:00"/>
    <d v="2014-03-05T00:00:00"/>
    <x v="0"/>
    <n v="1967.67"/>
    <n v="1571.3820000000001"/>
    <n v="0.25219074674394898"/>
  </r>
  <r>
    <s v="Midwest"/>
    <x v="58"/>
    <n v="57"/>
    <d v="2014-03-06T00:00:00"/>
    <d v="2014-03-12T00:00:00"/>
    <x v="0"/>
    <n v="2964.49"/>
    <n v="1571.3820000000001"/>
    <n v="0.88654954683202403"/>
  </r>
  <r>
    <s v="Midwest"/>
    <x v="58"/>
    <n v="58"/>
    <d v="2014-03-13T00:00:00"/>
    <d v="2014-03-19T00:00:00"/>
    <x v="0"/>
    <n v="1963.55"/>
    <n v="1571.3820000000001"/>
    <n v="0.24956885085867084"/>
  </r>
  <r>
    <s v="Midwest"/>
    <x v="58"/>
    <n v="59"/>
    <d v="2014-03-20T00:00:00"/>
    <d v="2014-03-26T00:00:00"/>
    <x v="1"/>
    <n v="1707.93"/>
    <n v="1571.3820000000001"/>
    <n v="8.6896757122074703E-2"/>
  </r>
  <r>
    <s v="Midwest"/>
    <x v="58"/>
    <n v="60"/>
    <d v="2014-03-27T00:00:00"/>
    <d v="2014-04-02T00:00:00"/>
    <x v="1"/>
    <n v="1382.15"/>
    <n v="1571.3820000000001"/>
    <n v="-0.1204239325638196"/>
  </r>
  <r>
    <s v="Midwest"/>
    <x v="58"/>
    <n v="61"/>
    <d v="2014-04-03T00:00:00"/>
    <d v="2014-04-09T00:00:00"/>
    <x v="1"/>
    <n v="1961.58"/>
    <n v="1571.3820000000001"/>
    <n v="0.24831517734071018"/>
  </r>
  <r>
    <s v="Midwest"/>
    <x v="58"/>
    <n v="62"/>
    <d v="2014-04-10T00:00:00"/>
    <d v="2014-04-16T00:00:00"/>
    <x v="1"/>
    <n v="610.05999999999995"/>
    <n v="1571.3820000000001"/>
    <n v="-0.61176849422991997"/>
  </r>
  <r>
    <s v="Midwest"/>
    <x v="58"/>
    <n v="63"/>
    <d v="2014-04-17T00:00:00"/>
    <d v="2014-04-23T00:00:00"/>
    <x v="1"/>
    <n v="1619.89"/>
    <n v="1571.3820000000001"/>
    <n v="3.0869642136666983E-2"/>
  </r>
  <r>
    <s v="Midwest"/>
    <x v="58"/>
    <n v="64"/>
    <d v="2014-04-24T00:00:00"/>
    <d v="2014-04-30T00:00:00"/>
    <x v="1"/>
    <n v="2262.88"/>
    <n v="1571.3820000000001"/>
    <n v="0.44005722351407872"/>
  </r>
  <r>
    <s v="Midwest"/>
    <x v="58"/>
    <n v="65"/>
    <d v="2014-05-01T00:00:00"/>
    <d v="2014-05-07T00:00:00"/>
    <x v="1"/>
    <n v="801.71"/>
    <n v="1571.3820000000001"/>
    <n v="-0.48980578878974051"/>
  </r>
  <r>
    <s v="Midwest"/>
    <x v="58"/>
    <n v="66"/>
    <d v="2014-05-08T00:00:00"/>
    <d v="2014-05-14T00:00:00"/>
    <x v="1"/>
    <n v="260.13"/>
    <n v="1571.3820000000001"/>
    <n v="-0.83445782120451928"/>
  </r>
  <r>
    <s v="Midwest"/>
    <x v="58"/>
    <n v="67"/>
    <d v="2014-05-15T00:00:00"/>
    <d v="2014-05-21T00:00:00"/>
    <x v="1"/>
    <n v="1680.36"/>
    <n v="1571.3820000000001"/>
    <n v="6.9351691695590148E-2"/>
  </r>
  <r>
    <s v="Midwest"/>
    <x v="58"/>
    <n v="68"/>
    <d v="2014-05-22T00:00:00"/>
    <d v="2014-05-28T00:00:00"/>
    <x v="1"/>
    <n v="1077.32"/>
    <n v="1571.3820000000001"/>
    <n v="-0.3144124089495744"/>
  </r>
  <r>
    <s v="Midwest"/>
    <x v="59"/>
    <n v="49"/>
    <d v="2014-01-09T00:00:00"/>
    <d v="2014-01-15T00:00:00"/>
    <x v="0"/>
    <n v="1013.6"/>
    <n v="828.71499999999992"/>
    <n v="0.22309841139595654"/>
  </r>
  <r>
    <s v="Midwest"/>
    <x v="59"/>
    <n v="50"/>
    <d v="2014-01-16T00:00:00"/>
    <d v="2014-01-22T00:00:00"/>
    <x v="0"/>
    <n v="84.69"/>
    <n v="828.71499999999992"/>
    <n v="-0.89780563885050946"/>
  </r>
  <r>
    <s v="Midwest"/>
    <x v="59"/>
    <n v="51"/>
    <d v="2014-01-23T00:00:00"/>
    <d v="2014-01-29T00:00:00"/>
    <x v="0"/>
    <n v="800.67"/>
    <n v="828.71499999999992"/>
    <n v="-3.3841549869376035E-2"/>
  </r>
  <r>
    <s v="Midwest"/>
    <x v="59"/>
    <n v="52"/>
    <d v="2014-01-30T00:00:00"/>
    <d v="2014-02-05T00:00:00"/>
    <x v="0"/>
    <n v="159.16999999999999"/>
    <n v="828.71499999999992"/>
    <n v="-0.80793155668716032"/>
  </r>
  <r>
    <s v="Midwest"/>
    <x v="59"/>
    <n v="53"/>
    <d v="2014-02-06T00:00:00"/>
    <d v="2014-02-12T00:00:00"/>
    <x v="0"/>
    <n v="731.75"/>
    <n v="828.71499999999992"/>
    <n v="-0.11700644974448385"/>
  </r>
  <r>
    <s v="Midwest"/>
    <x v="59"/>
    <n v="54"/>
    <d v="2014-02-13T00:00:00"/>
    <d v="2014-02-19T00:00:00"/>
    <x v="0"/>
    <n v="640.05999999999995"/>
    <n v="828.71499999999992"/>
    <n v="-0.22764762312737188"/>
  </r>
  <r>
    <s v="Midwest"/>
    <x v="59"/>
    <n v="55"/>
    <d v="2014-02-20T00:00:00"/>
    <d v="2014-02-26T00:00:00"/>
    <x v="0"/>
    <n v="2055.1999999999998"/>
    <n v="828.71499999999992"/>
    <n v="1.4799840717255028"/>
  </r>
  <r>
    <s v="Midwest"/>
    <x v="59"/>
    <n v="56"/>
    <d v="2014-02-27T00:00:00"/>
    <d v="2014-03-05T00:00:00"/>
    <x v="0"/>
    <n v="1192.94"/>
    <n v="828.71499999999992"/>
    <n v="0.43950574081560029"/>
  </r>
  <r>
    <s v="Midwest"/>
    <x v="59"/>
    <n v="57"/>
    <d v="2014-03-06T00:00:00"/>
    <d v="2014-03-12T00:00:00"/>
    <x v="0"/>
    <n v="719.99"/>
    <n v="828.71499999999992"/>
    <n v="-0.13119709429659163"/>
  </r>
  <r>
    <s v="Midwest"/>
    <x v="59"/>
    <n v="58"/>
    <d v="2014-03-13T00:00:00"/>
    <d v="2014-03-19T00:00:00"/>
    <x v="0"/>
    <n v="889.08"/>
    <n v="828.71499999999992"/>
    <n v="7.2841688638434363E-2"/>
  </r>
  <r>
    <s v="Midwest"/>
    <x v="59"/>
    <n v="59"/>
    <d v="2014-03-20T00:00:00"/>
    <d v="2014-03-26T00:00:00"/>
    <x v="1"/>
    <n v="1010.05"/>
    <n v="828.71499999999992"/>
    <n v="0.21881467090616202"/>
  </r>
  <r>
    <s v="Midwest"/>
    <x v="59"/>
    <n v="60"/>
    <d v="2014-03-27T00:00:00"/>
    <d v="2014-04-02T00:00:00"/>
    <x v="1"/>
    <n v="957.91"/>
    <n v="828.71499999999992"/>
    <n v="0.15589798664196988"/>
  </r>
  <r>
    <s v="Midwest"/>
    <x v="59"/>
    <n v="61"/>
    <d v="2014-04-03T00:00:00"/>
    <d v="2014-04-09T00:00:00"/>
    <x v="1"/>
    <n v="1365.84"/>
    <n v="828.71499999999992"/>
    <n v="0.64814200298051805"/>
  </r>
  <r>
    <s v="Midwest"/>
    <x v="59"/>
    <n v="62"/>
    <d v="2014-04-10T00:00:00"/>
    <d v="2014-04-16T00:00:00"/>
    <x v="1"/>
    <n v="436.91"/>
    <n v="828.71499999999992"/>
    <n v="-0.4727861810151861"/>
  </r>
  <r>
    <s v="Midwest"/>
    <x v="59"/>
    <n v="63"/>
    <d v="2014-04-17T00:00:00"/>
    <d v="2014-04-23T00:00:00"/>
    <x v="1"/>
    <n v="186.84"/>
    <n v="828.71499999999992"/>
    <n v="-0.77454251461600188"/>
  </r>
  <r>
    <s v="Midwest"/>
    <x v="59"/>
    <n v="64"/>
    <d v="2014-04-24T00:00:00"/>
    <d v="2014-04-30T00:00:00"/>
    <x v="1"/>
    <n v="207.05"/>
    <n v="828.71499999999992"/>
    <n v="-0.75015536101072144"/>
  </r>
  <r>
    <s v="Midwest"/>
    <x v="59"/>
    <n v="65"/>
    <d v="2014-05-01T00:00:00"/>
    <d v="2014-05-07T00:00:00"/>
    <x v="1"/>
    <n v="290.27"/>
    <n v="828.71499999999992"/>
    <n v="-0.64973483043024438"/>
  </r>
  <r>
    <s v="Midwest"/>
    <x v="59"/>
    <n v="66"/>
    <d v="2014-05-08T00:00:00"/>
    <d v="2014-05-14T00:00:00"/>
    <x v="1"/>
    <n v="825.95"/>
    <n v="828.71499999999992"/>
    <n v="-3.3364908321918546E-3"/>
  </r>
  <r>
    <s v="Midwest"/>
    <x v="59"/>
    <n v="67"/>
    <d v="2014-05-15T00:00:00"/>
    <d v="2014-05-21T00:00:00"/>
    <x v="1"/>
    <n v="883.13"/>
    <n v="828.71499999999992"/>
    <n v="6.5661898240046437E-2"/>
  </r>
  <r>
    <s v="Midwest"/>
    <x v="59"/>
    <n v="68"/>
    <d v="2014-05-22T00:00:00"/>
    <d v="2014-05-28T00:00:00"/>
    <x v="1"/>
    <n v="961.92"/>
    <n v="828.71499999999992"/>
    <n v="0.1607368033642447"/>
  </r>
  <r>
    <s v="Midwest"/>
    <x v="60"/>
    <n v="49"/>
    <d v="2014-01-09T00:00:00"/>
    <d v="2014-01-15T00:00:00"/>
    <x v="0"/>
    <n v="2029.83"/>
    <n v="2583.4960000000001"/>
    <n v="-0.21430882803766685"/>
  </r>
  <r>
    <s v="Midwest"/>
    <x v="60"/>
    <n v="50"/>
    <d v="2014-01-16T00:00:00"/>
    <d v="2014-01-22T00:00:00"/>
    <x v="0"/>
    <n v="1483.09"/>
    <n v="2583.4960000000001"/>
    <n v="-0.42593679262518702"/>
  </r>
  <r>
    <s v="Midwest"/>
    <x v="60"/>
    <n v="51"/>
    <d v="2014-01-23T00:00:00"/>
    <d v="2014-01-29T00:00:00"/>
    <x v="0"/>
    <n v="2373.63"/>
    <n v="2583.4960000000001"/>
    <n v="-8.1233336533131847E-2"/>
  </r>
  <r>
    <s v="Midwest"/>
    <x v="60"/>
    <n v="52"/>
    <d v="2014-01-30T00:00:00"/>
    <d v="2014-02-05T00:00:00"/>
    <x v="0"/>
    <n v="749.74"/>
    <n v="2583.4960000000001"/>
    <n v="-0.70979633798542752"/>
  </r>
  <r>
    <s v="Midwest"/>
    <x v="60"/>
    <n v="53"/>
    <d v="2014-02-06T00:00:00"/>
    <d v="2014-02-12T00:00:00"/>
    <x v="0"/>
    <n v="2826.92"/>
    <n v="2583.4960000000001"/>
    <n v="9.4222712169865941E-2"/>
  </r>
  <r>
    <s v="Midwest"/>
    <x v="60"/>
    <n v="54"/>
    <d v="2014-02-13T00:00:00"/>
    <d v="2014-02-19T00:00:00"/>
    <x v="0"/>
    <n v="4304.0600000000004"/>
    <n v="2583.4960000000001"/>
    <n v="0.66598283875802411"/>
  </r>
  <r>
    <s v="Midwest"/>
    <x v="60"/>
    <n v="55"/>
    <d v="2014-02-20T00:00:00"/>
    <d v="2014-02-26T00:00:00"/>
    <x v="0"/>
    <n v="3487.63"/>
    <n v="2583.4960000000001"/>
    <n v="0.34996531831285976"/>
  </r>
  <r>
    <s v="Midwest"/>
    <x v="60"/>
    <n v="56"/>
    <d v="2014-02-27T00:00:00"/>
    <d v="2014-03-05T00:00:00"/>
    <x v="0"/>
    <n v="1253.27"/>
    <n v="2583.4960000000001"/>
    <n v="-0.5148937718502371"/>
  </r>
  <r>
    <s v="Midwest"/>
    <x v="60"/>
    <n v="57"/>
    <d v="2014-03-06T00:00:00"/>
    <d v="2014-03-12T00:00:00"/>
    <x v="0"/>
    <n v="3930.71"/>
    <n v="2583.4960000000001"/>
    <n v="0.52146935780043779"/>
  </r>
  <r>
    <s v="Midwest"/>
    <x v="60"/>
    <n v="58"/>
    <d v="2014-03-13T00:00:00"/>
    <d v="2014-03-19T00:00:00"/>
    <x v="0"/>
    <n v="3396.08"/>
    <n v="2583.4960000000001"/>
    <n v="0.31452883999046244"/>
  </r>
  <r>
    <s v="Midwest"/>
    <x v="60"/>
    <n v="59"/>
    <d v="2014-03-20T00:00:00"/>
    <d v="2014-03-26T00:00:00"/>
    <x v="1"/>
    <n v="2422.33"/>
    <n v="2583.4960000000001"/>
    <n v="-6.2382910598661724E-2"/>
  </r>
  <r>
    <s v="Midwest"/>
    <x v="60"/>
    <n v="60"/>
    <d v="2014-03-27T00:00:00"/>
    <d v="2014-04-02T00:00:00"/>
    <x v="1"/>
    <n v="1281.3699999999999"/>
    <n v="2583.4960000000001"/>
    <n v="-0.50401703737880765"/>
  </r>
  <r>
    <s v="Midwest"/>
    <x v="60"/>
    <n v="61"/>
    <d v="2014-04-03T00:00:00"/>
    <d v="2014-04-09T00:00:00"/>
    <x v="1"/>
    <n v="4171.72"/>
    <n v="2583.4960000000001"/>
    <n v="0.61475767719400387"/>
  </r>
  <r>
    <s v="Midwest"/>
    <x v="60"/>
    <n v="62"/>
    <d v="2014-04-10T00:00:00"/>
    <d v="2014-04-16T00:00:00"/>
    <x v="1"/>
    <n v="2779.06"/>
    <n v="2583.4960000000001"/>
    <n v="7.5697427052335231E-2"/>
  </r>
  <r>
    <s v="Midwest"/>
    <x v="60"/>
    <n v="63"/>
    <d v="2014-04-17T00:00:00"/>
    <d v="2014-04-23T00:00:00"/>
    <x v="1"/>
    <n v="3414.55"/>
    <n v="2583.4960000000001"/>
    <n v="0.32167806723912096"/>
  </r>
  <r>
    <s v="Midwest"/>
    <x v="60"/>
    <n v="64"/>
    <d v="2014-04-24T00:00:00"/>
    <d v="2014-04-30T00:00:00"/>
    <x v="1"/>
    <n v="3610.76"/>
    <n v="2583.4960000000001"/>
    <n v="0.3976255430625788"/>
  </r>
  <r>
    <s v="Midwest"/>
    <x v="60"/>
    <n v="65"/>
    <d v="2014-05-01T00:00:00"/>
    <d v="2014-05-07T00:00:00"/>
    <x v="1"/>
    <n v="1794.51"/>
    <n v="2583.4960000000001"/>
    <n v="-0.30539470546886854"/>
  </r>
  <r>
    <s v="Midwest"/>
    <x v="60"/>
    <n v="66"/>
    <d v="2014-05-08T00:00:00"/>
    <d v="2014-05-14T00:00:00"/>
    <x v="1"/>
    <n v="1096.5899999999999"/>
    <n v="2583.4960000000001"/>
    <n v="-0.57554027565748123"/>
  </r>
  <r>
    <s v="Midwest"/>
    <x v="60"/>
    <n v="67"/>
    <d v="2014-05-15T00:00:00"/>
    <d v="2014-05-21T00:00:00"/>
    <x v="1"/>
    <n v="3229.74"/>
    <n v="2583.4960000000001"/>
    <n v="0.25014321678841372"/>
  </r>
  <r>
    <s v="Midwest"/>
    <x v="60"/>
    <n v="68"/>
    <d v="2014-05-22T00:00:00"/>
    <d v="2014-05-28T00:00:00"/>
    <x v="1"/>
    <n v="2193.4499999999998"/>
    <n v="2583.4960000000001"/>
    <n v="-0.15097604176666046"/>
  </r>
  <r>
    <s v="Midwest"/>
    <x v="61"/>
    <n v="49"/>
    <d v="2014-01-09T00:00:00"/>
    <d v="2014-01-15T00:00:00"/>
    <x v="0"/>
    <n v="1332.03"/>
    <n v="1064.2239999999999"/>
    <n v="0.25164439065459909"/>
  </r>
  <r>
    <s v="Midwest"/>
    <x v="61"/>
    <n v="50"/>
    <d v="2014-01-16T00:00:00"/>
    <d v="2014-01-22T00:00:00"/>
    <x v="0"/>
    <n v="1232.21"/>
    <n v="1064.2239999999999"/>
    <n v="0.15784834771627038"/>
  </r>
  <r>
    <s v="Midwest"/>
    <x v="61"/>
    <n v="51"/>
    <d v="2014-01-23T00:00:00"/>
    <d v="2014-01-29T00:00:00"/>
    <x v="0"/>
    <n v="496.27"/>
    <n v="1064.2239999999999"/>
    <n v="-0.53367899990979339"/>
  </r>
  <r>
    <s v="Midwest"/>
    <x v="61"/>
    <n v="52"/>
    <d v="2014-01-30T00:00:00"/>
    <d v="2014-02-05T00:00:00"/>
    <x v="0"/>
    <n v="776.53"/>
    <n v="1064.2239999999999"/>
    <n v="-0.27033218570526502"/>
  </r>
  <r>
    <s v="Midwest"/>
    <x v="61"/>
    <n v="53"/>
    <d v="2014-02-06T00:00:00"/>
    <d v="2014-02-12T00:00:00"/>
    <x v="0"/>
    <n v="788.51"/>
    <n v="1064.2239999999999"/>
    <n v="-0.25907515710978135"/>
  </r>
  <r>
    <s v="Midwest"/>
    <x v="61"/>
    <n v="54"/>
    <d v="2014-02-13T00:00:00"/>
    <d v="2014-02-19T00:00:00"/>
    <x v="0"/>
    <n v="1314.66"/>
    <n v="1064.2239999999999"/>
    <n v="0.23532263884295052"/>
  </r>
  <r>
    <s v="Midwest"/>
    <x v="61"/>
    <n v="55"/>
    <d v="2014-02-20T00:00:00"/>
    <d v="2014-02-26T00:00:00"/>
    <x v="0"/>
    <n v="1014.84"/>
    <n v="1064.2239999999999"/>
    <n v="-4.640376462098196E-2"/>
  </r>
  <r>
    <s v="Midwest"/>
    <x v="61"/>
    <n v="56"/>
    <d v="2014-02-27T00:00:00"/>
    <d v="2014-03-05T00:00:00"/>
    <x v="0"/>
    <n v="611.66999999999996"/>
    <n v="1064.2239999999999"/>
    <n v="-0.42524318188652016"/>
  </r>
  <r>
    <s v="Midwest"/>
    <x v="61"/>
    <n v="57"/>
    <d v="2014-03-06T00:00:00"/>
    <d v="2014-03-12T00:00:00"/>
    <x v="0"/>
    <n v="1733.69"/>
    <n v="1064.2239999999999"/>
    <n v="0.62906493369816896"/>
  </r>
  <r>
    <s v="Midwest"/>
    <x v="61"/>
    <n v="58"/>
    <d v="2014-03-13T00:00:00"/>
    <d v="2014-03-19T00:00:00"/>
    <x v="0"/>
    <n v="1341.83"/>
    <n v="1064.2239999999999"/>
    <n v="0.26085297832035365"/>
  </r>
  <r>
    <s v="Midwest"/>
    <x v="61"/>
    <n v="59"/>
    <d v="2014-03-20T00:00:00"/>
    <d v="2014-03-26T00:00:00"/>
    <x v="1"/>
    <n v="1749.68"/>
    <n v="1064.2239999999999"/>
    <n v="0.64408996602219093"/>
  </r>
  <r>
    <s v="Midwest"/>
    <x v="61"/>
    <n v="60"/>
    <d v="2014-03-27T00:00:00"/>
    <d v="2014-04-02T00:00:00"/>
    <x v="1"/>
    <n v="1167.0999999999999"/>
    <n v="1064.2239999999999"/>
    <n v="9.6667618847159978E-2"/>
  </r>
  <r>
    <s v="Midwest"/>
    <x v="61"/>
    <n v="61"/>
    <d v="2014-04-03T00:00:00"/>
    <d v="2014-04-09T00:00:00"/>
    <x v="1"/>
    <n v="84.69"/>
    <n v="1064.2239999999999"/>
    <n v="-0.92042088883543305"/>
  </r>
  <r>
    <s v="Midwest"/>
    <x v="61"/>
    <n v="62"/>
    <d v="2014-04-10T00:00:00"/>
    <d v="2014-04-16T00:00:00"/>
    <x v="1"/>
    <n v="1490.05"/>
    <n v="1064.2239999999999"/>
    <n v="0.40012816850587851"/>
  </r>
  <r>
    <s v="Midwest"/>
    <x v="61"/>
    <n v="63"/>
    <d v="2014-04-17T00:00:00"/>
    <d v="2014-04-23T00:00:00"/>
    <x v="1"/>
    <n v="903.49"/>
    <n v="1064.2239999999999"/>
    <n v="-0.1510339928436118"/>
  </r>
  <r>
    <s v="Midwest"/>
    <x v="61"/>
    <n v="64"/>
    <d v="2014-04-24T00:00:00"/>
    <d v="2014-04-30T00:00:00"/>
    <x v="1"/>
    <n v="959.31"/>
    <n v="1064.2239999999999"/>
    <n v="-9.8582629220915888E-2"/>
  </r>
  <r>
    <s v="Midwest"/>
    <x v="61"/>
    <n v="65"/>
    <d v="2014-05-01T00:00:00"/>
    <d v="2014-05-07T00:00:00"/>
    <x v="1"/>
    <n v="924.04"/>
    <n v="1064.2239999999999"/>
    <n v="-0.13172414829960608"/>
  </r>
  <r>
    <s v="Midwest"/>
    <x v="61"/>
    <n v="66"/>
    <d v="2014-05-08T00:00:00"/>
    <d v="2014-05-14T00:00:00"/>
    <x v="1"/>
    <n v="946.06"/>
    <n v="1064.2239999999999"/>
    <n v="-0.11103301560573714"/>
  </r>
  <r>
    <s v="Midwest"/>
    <x v="61"/>
    <n v="67"/>
    <d v="2014-05-15T00:00:00"/>
    <d v="2014-05-21T00:00:00"/>
    <x v="1"/>
    <n v="946.84"/>
    <n v="1064.2239999999999"/>
    <n v="-0.1103000871996872"/>
  </r>
  <r>
    <s v="Midwest"/>
    <x v="61"/>
    <n v="68"/>
    <d v="2014-05-22T00:00:00"/>
    <d v="2014-05-28T00:00:00"/>
    <x v="1"/>
    <n v="987.54"/>
    <n v="1064.2239999999999"/>
    <n v="-7.2056258832726927E-2"/>
  </r>
  <r>
    <s v="Midwest"/>
    <x v="62"/>
    <n v="49"/>
    <d v="2014-01-09T00:00:00"/>
    <d v="2014-01-15T00:00:00"/>
    <x v="0"/>
    <n v="1597.22"/>
    <n v="2354.5200000000004"/>
    <n v="-0.32163668178652138"/>
  </r>
  <r>
    <s v="Midwest"/>
    <x v="62"/>
    <n v="50"/>
    <d v="2014-01-16T00:00:00"/>
    <d v="2014-01-22T00:00:00"/>
    <x v="0"/>
    <n v="1861.67"/>
    <n v="2354.5200000000004"/>
    <n v="-0.2093207957460545"/>
  </r>
  <r>
    <s v="Midwest"/>
    <x v="62"/>
    <n v="51"/>
    <d v="2014-01-23T00:00:00"/>
    <d v="2014-01-29T00:00:00"/>
    <x v="0"/>
    <n v="1611.02"/>
    <n v="2354.5200000000004"/>
    <n v="-0.31577561456262859"/>
  </r>
  <r>
    <s v="Midwest"/>
    <x v="62"/>
    <n v="52"/>
    <d v="2014-01-30T00:00:00"/>
    <d v="2014-02-05T00:00:00"/>
    <x v="0"/>
    <n v="894.06"/>
    <n v="2354.5200000000004"/>
    <n v="-0.62027929259466907"/>
  </r>
  <r>
    <s v="Midwest"/>
    <x v="62"/>
    <n v="53"/>
    <d v="2014-02-06T00:00:00"/>
    <d v="2014-02-12T00:00:00"/>
    <x v="0"/>
    <n v="4055.29"/>
    <n v="2354.5200000000004"/>
    <n v="0.72234255814348536"/>
  </r>
  <r>
    <s v="Midwest"/>
    <x v="62"/>
    <n v="54"/>
    <d v="2014-02-13T00:00:00"/>
    <d v="2014-02-19T00:00:00"/>
    <x v="0"/>
    <n v="4308.16"/>
    <n v="2354.5200000000004"/>
    <n v="0.82974024429607696"/>
  </r>
  <r>
    <s v="Midwest"/>
    <x v="62"/>
    <n v="55"/>
    <d v="2014-02-20T00:00:00"/>
    <d v="2014-02-26T00:00:00"/>
    <x v="0"/>
    <n v="1855.75"/>
    <n v="2354.5200000000004"/>
    <n v="-0.21183510864210128"/>
  </r>
  <r>
    <s v="Midwest"/>
    <x v="62"/>
    <n v="56"/>
    <d v="2014-02-27T00:00:00"/>
    <d v="2014-03-05T00:00:00"/>
    <x v="0"/>
    <n v="1730.75"/>
    <n v="2354.5200000000004"/>
    <n v="-0.26492448567011551"/>
  </r>
  <r>
    <s v="Midwest"/>
    <x v="62"/>
    <n v="57"/>
    <d v="2014-03-06T00:00:00"/>
    <d v="2014-03-12T00:00:00"/>
    <x v="0"/>
    <n v="2490.8000000000002"/>
    <n v="2354.5200000000004"/>
    <n v="5.7880162411022083E-2"/>
  </r>
  <r>
    <s v="Midwest"/>
    <x v="62"/>
    <n v="58"/>
    <d v="2014-03-13T00:00:00"/>
    <d v="2014-03-19T00:00:00"/>
    <x v="0"/>
    <n v="3140.48"/>
    <n v="2354.5200000000004"/>
    <n v="0.3338090141515041"/>
  </r>
  <r>
    <s v="Midwest"/>
    <x v="62"/>
    <n v="59"/>
    <d v="2014-03-20T00:00:00"/>
    <d v="2014-03-26T00:00:00"/>
    <x v="1"/>
    <n v="2973.15"/>
    <n v="2354.5200000000004"/>
    <n v="0.2627414504867232"/>
  </r>
  <r>
    <s v="Midwest"/>
    <x v="62"/>
    <n v="60"/>
    <d v="2014-03-27T00:00:00"/>
    <d v="2014-04-02T00:00:00"/>
    <x v="1"/>
    <n v="2691.19"/>
    <n v="2354.5200000000004"/>
    <n v="0.14298880451217214"/>
  </r>
  <r>
    <s v="Midwest"/>
    <x v="62"/>
    <n v="61"/>
    <d v="2014-04-03T00:00:00"/>
    <d v="2014-04-09T00:00:00"/>
    <x v="1"/>
    <n v="1710.87"/>
    <n v="2354.5200000000004"/>
    <n v="-0.27336782019265093"/>
  </r>
  <r>
    <s v="Midwest"/>
    <x v="62"/>
    <n v="62"/>
    <d v="2014-04-10T00:00:00"/>
    <d v="2014-04-16T00:00:00"/>
    <x v="1"/>
    <n v="2138.52"/>
    <n v="2354.5200000000004"/>
    <n v="-9.1738443504408712E-2"/>
  </r>
  <r>
    <s v="Midwest"/>
    <x v="62"/>
    <n v="63"/>
    <d v="2014-04-17T00:00:00"/>
    <d v="2014-04-23T00:00:00"/>
    <x v="1"/>
    <n v="719.15"/>
    <n v="2354.5200000000004"/>
    <n v="-0.69456619608242876"/>
  </r>
  <r>
    <s v="Midwest"/>
    <x v="62"/>
    <n v="64"/>
    <d v="2014-04-24T00:00:00"/>
    <d v="2014-04-30T00:00:00"/>
    <x v="1"/>
    <n v="3206.14"/>
    <n v="2354.5200000000004"/>
    <n v="0.36169580211677932"/>
  </r>
  <r>
    <s v="Midwest"/>
    <x v="62"/>
    <n v="65"/>
    <d v="2014-05-01T00:00:00"/>
    <d v="2014-05-07T00:00:00"/>
    <x v="1"/>
    <n v="3782.29"/>
    <n v="2354.5200000000004"/>
    <n v="0.60639535871430239"/>
  </r>
  <r>
    <s v="Midwest"/>
    <x v="62"/>
    <n v="66"/>
    <d v="2014-05-08T00:00:00"/>
    <d v="2014-05-14T00:00:00"/>
    <x v="1"/>
    <n v="723.05"/>
    <n v="2354.5200000000004"/>
    <n v="-0.69290980751915476"/>
  </r>
  <r>
    <s v="Midwest"/>
    <x v="62"/>
    <n v="67"/>
    <d v="2014-05-15T00:00:00"/>
    <d v="2014-05-21T00:00:00"/>
    <x v="1"/>
    <n v="4204.88"/>
    <n v="2354.5200000000004"/>
    <n v="0.78587567742045061"/>
  </r>
  <r>
    <s v="Midwest"/>
    <x v="62"/>
    <n v="68"/>
    <d v="2014-05-22T00:00:00"/>
    <d v="2014-05-28T00:00:00"/>
    <x v="1"/>
    <n v="3231.39"/>
    <n v="2354.5200000000004"/>
    <n v="0.3724198562764382"/>
  </r>
  <r>
    <s v="Midwest"/>
    <x v="63"/>
    <n v="49"/>
    <d v="2014-01-09T00:00:00"/>
    <d v="2014-01-15T00:00:00"/>
    <x v="0"/>
    <n v="592.20000000000005"/>
    <n v="1896.8030000000003"/>
    <n v="-0.6877904558354242"/>
  </r>
  <r>
    <s v="Midwest"/>
    <x v="63"/>
    <n v="50"/>
    <d v="2014-01-16T00:00:00"/>
    <d v="2014-01-22T00:00:00"/>
    <x v="0"/>
    <n v="1270.2"/>
    <n v="1896.8030000000003"/>
    <n v="-0.33034690476554507"/>
  </r>
  <r>
    <s v="Midwest"/>
    <x v="63"/>
    <n v="51"/>
    <d v="2014-01-23T00:00:00"/>
    <d v="2014-01-29T00:00:00"/>
    <x v="0"/>
    <n v="1846.64"/>
    <n v="1896.8030000000003"/>
    <n v="-2.6446077953272022E-2"/>
  </r>
  <r>
    <s v="Midwest"/>
    <x v="63"/>
    <n v="52"/>
    <d v="2014-01-30T00:00:00"/>
    <d v="2014-02-05T00:00:00"/>
    <x v="0"/>
    <n v="523.47"/>
    <n v="1896.8030000000003"/>
    <n v="-0.7240251096186584"/>
  </r>
  <r>
    <s v="Midwest"/>
    <x v="63"/>
    <n v="53"/>
    <d v="2014-02-06T00:00:00"/>
    <d v="2014-02-12T00:00:00"/>
    <x v="0"/>
    <n v="2425.9899999999998"/>
    <n v="1896.8030000000003"/>
    <n v="0.2789889092330618"/>
  </r>
  <r>
    <s v="Midwest"/>
    <x v="63"/>
    <n v="54"/>
    <d v="2014-02-13T00:00:00"/>
    <d v="2014-02-19T00:00:00"/>
    <x v="0"/>
    <n v="5335.46"/>
    <n v="1896.8030000000003"/>
    <n v="1.8128698657688749"/>
  </r>
  <r>
    <s v="Midwest"/>
    <x v="63"/>
    <n v="55"/>
    <d v="2014-02-20T00:00:00"/>
    <d v="2014-02-26T00:00:00"/>
    <x v="0"/>
    <n v="1842.45"/>
    <n v="1896.8030000000003"/>
    <n v="-2.8655058010768796E-2"/>
  </r>
  <r>
    <s v="Midwest"/>
    <x v="63"/>
    <n v="56"/>
    <d v="2014-02-27T00:00:00"/>
    <d v="2014-03-05T00:00:00"/>
    <x v="0"/>
    <n v="1466.06"/>
    <n v="1896.8030000000003"/>
    <n v="-0.22708894914232017"/>
  </r>
  <r>
    <s v="Midwest"/>
    <x v="63"/>
    <n v="57"/>
    <d v="2014-03-06T00:00:00"/>
    <d v="2014-03-12T00:00:00"/>
    <x v="0"/>
    <n v="1804.42"/>
    <n v="1896.8030000000003"/>
    <n v="-4.8704583449098428E-2"/>
  </r>
  <r>
    <s v="Midwest"/>
    <x v="63"/>
    <n v="58"/>
    <d v="2014-03-13T00:00:00"/>
    <d v="2014-03-19T00:00:00"/>
    <x v="0"/>
    <n v="1861.14"/>
    <n v="1896.8030000000003"/>
    <n v="-1.8801636226851302E-2"/>
  </r>
  <r>
    <s v="Midwest"/>
    <x v="63"/>
    <n v="59"/>
    <d v="2014-03-20T00:00:00"/>
    <d v="2014-03-26T00:00:00"/>
    <x v="1"/>
    <n v="1374.06"/>
    <n v="1896.8030000000003"/>
    <n v="-0.2755916138892654"/>
  </r>
  <r>
    <s v="Midwest"/>
    <x v="63"/>
    <n v="60"/>
    <d v="2014-03-27T00:00:00"/>
    <d v="2014-04-02T00:00:00"/>
    <x v="1"/>
    <n v="1650.37"/>
    <n v="1896.8030000000003"/>
    <n v="-0.12992018675634762"/>
  </r>
  <r>
    <s v="Midwest"/>
    <x v="63"/>
    <n v="61"/>
    <d v="2014-04-03T00:00:00"/>
    <d v="2014-04-09T00:00:00"/>
    <x v="1"/>
    <n v="1712.1"/>
    <n v="1896.8030000000003"/>
    <n v="-9.7375953116902697E-2"/>
  </r>
  <r>
    <s v="Midwest"/>
    <x v="63"/>
    <n v="62"/>
    <d v="2014-04-10T00:00:00"/>
    <d v="2014-04-16T00:00:00"/>
    <x v="1"/>
    <n v="2429.3200000000002"/>
    <n v="1896.8030000000003"/>
    <n v="0.28074449481575037"/>
  </r>
  <r>
    <s v="Midwest"/>
    <x v="63"/>
    <n v="63"/>
    <d v="2014-04-17T00:00:00"/>
    <d v="2014-04-23T00:00:00"/>
    <x v="1"/>
    <n v="1881.52"/>
    <n v="1896.8030000000003"/>
    <n v="-8.0572415796476247E-3"/>
  </r>
  <r>
    <s v="Midwest"/>
    <x v="63"/>
    <n v="64"/>
    <d v="2014-04-24T00:00:00"/>
    <d v="2014-04-30T00:00:00"/>
    <x v="1"/>
    <n v="920.98"/>
    <n v="1896.8030000000003"/>
    <n v="-0.51445669371041702"/>
  </r>
  <r>
    <s v="Midwest"/>
    <x v="63"/>
    <n v="65"/>
    <d v="2014-05-01T00:00:00"/>
    <d v="2014-05-07T00:00:00"/>
    <x v="1"/>
    <n v="2184.44"/>
    <n v="1896.8030000000003"/>
    <n v="0.15164305412844648"/>
  </r>
  <r>
    <s v="Midwest"/>
    <x v="63"/>
    <n v="66"/>
    <d v="2014-05-08T00:00:00"/>
    <d v="2014-05-14T00:00:00"/>
    <x v="1"/>
    <n v="1260.6600000000001"/>
    <n v="1896.8030000000003"/>
    <n v="-0.33537642021865222"/>
  </r>
  <r>
    <s v="Midwest"/>
    <x v="63"/>
    <n v="67"/>
    <d v="2014-05-15T00:00:00"/>
    <d v="2014-05-21T00:00:00"/>
    <x v="1"/>
    <n v="568.64"/>
    <n v="1896.8030000000003"/>
    <n v="-0.70021135563366366"/>
  </r>
  <r>
    <s v="Midwest"/>
    <x v="63"/>
    <n v="68"/>
    <d v="2014-05-22T00:00:00"/>
    <d v="2014-05-28T00:00:00"/>
    <x v="1"/>
    <n v="758.63"/>
    <n v="1896.8030000000003"/>
    <n v="-0.60004808090244477"/>
  </r>
  <r>
    <s v="Midwest"/>
    <x v="64"/>
    <n v="49"/>
    <d v="2014-01-09T00:00:00"/>
    <d v="2014-01-15T00:00:00"/>
    <x v="0"/>
    <n v="700.43"/>
    <n v="2149.7080000000001"/>
    <n v="-0.67417435298189343"/>
  </r>
  <r>
    <s v="Midwest"/>
    <x v="64"/>
    <n v="50"/>
    <d v="2014-01-16T00:00:00"/>
    <d v="2014-01-22T00:00:00"/>
    <x v="0"/>
    <n v="2435.37"/>
    <n v="2149.7080000000001"/>
    <n v="0.13288409402579318"/>
  </r>
  <r>
    <s v="Midwest"/>
    <x v="64"/>
    <n v="51"/>
    <d v="2014-01-23T00:00:00"/>
    <d v="2014-01-29T00:00:00"/>
    <x v="0"/>
    <n v="1026.72"/>
    <n v="2149.7080000000001"/>
    <n v="-0.5223909479799117"/>
  </r>
  <r>
    <s v="Midwest"/>
    <x v="64"/>
    <n v="52"/>
    <d v="2014-01-30T00:00:00"/>
    <d v="2014-02-05T00:00:00"/>
    <x v="0"/>
    <n v="1737.28"/>
    <n v="2149.7080000000001"/>
    <n v="-0.19185303306309512"/>
  </r>
  <r>
    <s v="Midwest"/>
    <x v="64"/>
    <n v="53"/>
    <d v="2014-02-06T00:00:00"/>
    <d v="2014-02-12T00:00:00"/>
    <x v="0"/>
    <n v="3466.09"/>
    <n v="2149.7080000000001"/>
    <n v="0.61235386387360513"/>
  </r>
  <r>
    <s v="Midwest"/>
    <x v="64"/>
    <n v="54"/>
    <d v="2014-02-13T00:00:00"/>
    <d v="2014-02-19T00:00:00"/>
    <x v="0"/>
    <n v="1241.95"/>
    <n v="2149.7080000000001"/>
    <n v="-0.42227037346467522"/>
  </r>
  <r>
    <s v="Midwest"/>
    <x v="64"/>
    <n v="55"/>
    <d v="2014-02-20T00:00:00"/>
    <d v="2014-02-26T00:00:00"/>
    <x v="0"/>
    <n v="2914.67"/>
    <n v="2149.7080000000001"/>
    <n v="0.35584460773277116"/>
  </r>
  <r>
    <s v="Midwest"/>
    <x v="64"/>
    <n v="56"/>
    <d v="2014-02-27T00:00:00"/>
    <d v="2014-03-05T00:00:00"/>
    <x v="0"/>
    <n v="3084.47"/>
    <n v="2149.7080000000001"/>
    <n v="0.43483207951963693"/>
  </r>
  <r>
    <s v="Midwest"/>
    <x v="64"/>
    <n v="57"/>
    <d v="2014-03-06T00:00:00"/>
    <d v="2014-03-12T00:00:00"/>
    <x v="0"/>
    <n v="3527.53"/>
    <n v="2149.7080000000001"/>
    <n v="0.64093448970743938"/>
  </r>
  <r>
    <s v="Midwest"/>
    <x v="64"/>
    <n v="58"/>
    <d v="2014-03-13T00:00:00"/>
    <d v="2014-03-19T00:00:00"/>
    <x v="0"/>
    <n v="1362.57"/>
    <n v="2149.7080000000001"/>
    <n v="-0.36616042736967075"/>
  </r>
  <r>
    <s v="Midwest"/>
    <x v="64"/>
    <n v="59"/>
    <d v="2014-03-20T00:00:00"/>
    <d v="2014-03-26T00:00:00"/>
    <x v="1"/>
    <n v="2233.7800000000002"/>
    <n v="2149.7080000000001"/>
    <n v="3.9108567303094241E-2"/>
  </r>
  <r>
    <s v="Midwest"/>
    <x v="64"/>
    <n v="60"/>
    <d v="2014-03-27T00:00:00"/>
    <d v="2014-04-02T00:00:00"/>
    <x v="1"/>
    <n v="2213.5100000000002"/>
    <n v="2149.7080000000001"/>
    <n v="2.967937971110501E-2"/>
  </r>
  <r>
    <s v="Midwest"/>
    <x v="64"/>
    <n v="61"/>
    <d v="2014-04-03T00:00:00"/>
    <d v="2014-04-09T00:00:00"/>
    <x v="1"/>
    <n v="1244.83"/>
    <n v="2149.7080000000001"/>
    <n v="-0.42093065662871426"/>
  </r>
  <r>
    <s v="Midwest"/>
    <x v="64"/>
    <n v="62"/>
    <d v="2014-04-10T00:00:00"/>
    <d v="2014-04-16T00:00:00"/>
    <x v="1"/>
    <n v="2294.52"/>
    <n v="2149.7080000000001"/>
    <n v="6.7363567517076686E-2"/>
  </r>
  <r>
    <s v="Midwest"/>
    <x v="64"/>
    <n v="63"/>
    <d v="2014-04-17T00:00:00"/>
    <d v="2014-04-23T00:00:00"/>
    <x v="1"/>
    <n v="1434.41"/>
    <n v="2149.7080000000001"/>
    <n v="-0.33274193518375517"/>
  </r>
  <r>
    <s v="Midwest"/>
    <x v="64"/>
    <n v="64"/>
    <d v="2014-04-24T00:00:00"/>
    <d v="2014-04-30T00:00:00"/>
    <x v="1"/>
    <n v="1040.19"/>
    <n v="2149.7080000000001"/>
    <n v="-0.51612498069505253"/>
  </r>
  <r>
    <s v="Midwest"/>
    <x v="64"/>
    <n v="65"/>
    <d v="2014-05-01T00:00:00"/>
    <d v="2014-05-07T00:00:00"/>
    <x v="1"/>
    <n v="221.57"/>
    <n v="2149.7080000000001"/>
    <n v="-0.89693018772782163"/>
  </r>
  <r>
    <s v="Midwest"/>
    <x v="64"/>
    <n v="66"/>
    <d v="2014-05-08T00:00:00"/>
    <d v="2014-05-14T00:00:00"/>
    <x v="1"/>
    <n v="303.95999999999998"/>
    <n v="2149.7080000000001"/>
    <n v="-0.85860405227128522"/>
  </r>
  <r>
    <s v="Midwest"/>
    <x v="64"/>
    <n v="67"/>
    <d v="2014-05-15T00:00:00"/>
    <d v="2014-05-21T00:00:00"/>
    <x v="1"/>
    <n v="1021.53"/>
    <n v="2149.7080000000001"/>
    <n v="-0.52480522936138307"/>
  </r>
  <r>
    <s v="Midwest"/>
    <x v="64"/>
    <n v="68"/>
    <d v="2014-05-22T00:00:00"/>
    <d v="2014-05-28T00:00:00"/>
    <x v="1"/>
    <n v="3575.32"/>
    <n v="2149.7080000000001"/>
    <n v="0.66316541595416678"/>
  </r>
  <r>
    <s v="Midwest"/>
    <x v="65"/>
    <n v="49"/>
    <d v="2014-01-09T00:00:00"/>
    <d v="2014-01-15T00:00:00"/>
    <x v="0"/>
    <n v="1370.65"/>
    <n v="2179.1190000000001"/>
    <n v="-0.37100727404056411"/>
  </r>
  <r>
    <s v="Midwest"/>
    <x v="65"/>
    <n v="50"/>
    <d v="2014-01-16T00:00:00"/>
    <d v="2014-01-22T00:00:00"/>
    <x v="0"/>
    <n v="2304.58"/>
    <n v="2179.1190000000001"/>
    <n v="5.7574184796699845E-2"/>
  </r>
  <r>
    <s v="Midwest"/>
    <x v="65"/>
    <n v="51"/>
    <d v="2014-01-23T00:00:00"/>
    <d v="2014-01-29T00:00:00"/>
    <x v="0"/>
    <n v="3105.91"/>
    <n v="2179.1190000000001"/>
    <n v="0.42530536423205878"/>
  </r>
  <r>
    <s v="Midwest"/>
    <x v="65"/>
    <n v="52"/>
    <d v="2014-01-30T00:00:00"/>
    <d v="2014-02-05T00:00:00"/>
    <x v="0"/>
    <n v="1485.89"/>
    <n v="2179.1190000000001"/>
    <n v="-0.31812351688916485"/>
  </r>
  <r>
    <s v="Midwest"/>
    <x v="65"/>
    <n v="53"/>
    <d v="2014-02-06T00:00:00"/>
    <d v="2014-02-12T00:00:00"/>
    <x v="0"/>
    <n v="2593.4699999999998"/>
    <n v="2179.1190000000001"/>
    <n v="0.19014610950572211"/>
  </r>
  <r>
    <s v="Midwest"/>
    <x v="65"/>
    <n v="54"/>
    <d v="2014-02-13T00:00:00"/>
    <d v="2014-02-19T00:00:00"/>
    <x v="0"/>
    <n v="2822.79"/>
    <n v="2179.1190000000001"/>
    <n v="0.29538129858901685"/>
  </r>
  <r>
    <s v="Midwest"/>
    <x v="65"/>
    <n v="55"/>
    <d v="2014-02-20T00:00:00"/>
    <d v="2014-02-26T00:00:00"/>
    <x v="0"/>
    <n v="1820.1"/>
    <n v="2179.1190000000001"/>
    <n v="-0.16475419653538895"/>
  </r>
  <r>
    <s v="Midwest"/>
    <x v="65"/>
    <n v="56"/>
    <d v="2014-02-27T00:00:00"/>
    <d v="2014-03-05T00:00:00"/>
    <x v="0"/>
    <n v="1893.81"/>
    <n v="2179.1190000000001"/>
    <n v="-0.13092860004432993"/>
  </r>
  <r>
    <s v="Midwest"/>
    <x v="65"/>
    <n v="57"/>
    <d v="2014-03-06T00:00:00"/>
    <d v="2014-03-12T00:00:00"/>
    <x v="0"/>
    <n v="1600.65"/>
    <n v="2179.1190000000001"/>
    <n v="-0.26546003224238784"/>
  </r>
  <r>
    <s v="Midwest"/>
    <x v="65"/>
    <n v="58"/>
    <d v="2014-03-13T00:00:00"/>
    <d v="2014-03-19T00:00:00"/>
    <x v="0"/>
    <n v="2793.34"/>
    <n v="2179.1190000000001"/>
    <n v="0.28186666262833737"/>
  </r>
  <r>
    <s v="Midwest"/>
    <x v="65"/>
    <n v="59"/>
    <d v="2014-03-20T00:00:00"/>
    <d v="2014-03-26T00:00:00"/>
    <x v="1"/>
    <n v="2864.04"/>
    <n v="2179.1190000000001"/>
    <n v="0.31431096695499411"/>
  </r>
  <r>
    <s v="Midwest"/>
    <x v="65"/>
    <n v="60"/>
    <d v="2014-03-27T00:00:00"/>
    <d v="2014-04-02T00:00:00"/>
    <x v="1"/>
    <n v="1565.58"/>
    <n v="2179.1190000000001"/>
    <n v="-0.28155369211135334"/>
  </r>
  <r>
    <s v="Midwest"/>
    <x v="65"/>
    <n v="61"/>
    <d v="2014-04-03T00:00:00"/>
    <d v="2014-04-09T00:00:00"/>
    <x v="1"/>
    <n v="2399.0100000000002"/>
    <n v="2179.1190000000001"/>
    <n v="0.10090821107062077"/>
  </r>
  <r>
    <s v="Midwest"/>
    <x v="65"/>
    <n v="62"/>
    <d v="2014-04-10T00:00:00"/>
    <d v="2014-04-16T00:00:00"/>
    <x v="1"/>
    <n v="1544.63"/>
    <n v="2179.1190000000001"/>
    <n v="-0.29116766913601322"/>
  </r>
  <r>
    <s v="Midwest"/>
    <x v="65"/>
    <n v="63"/>
    <d v="2014-04-17T00:00:00"/>
    <d v="2014-04-23T00:00:00"/>
    <x v="1"/>
    <n v="2272.12"/>
    <n v="2179.1190000000001"/>
    <n v="4.2678256671618092E-2"/>
  </r>
  <r>
    <s v="Midwest"/>
    <x v="65"/>
    <n v="64"/>
    <d v="2014-04-24T00:00:00"/>
    <d v="2014-04-30T00:00:00"/>
    <x v="1"/>
    <n v="3111.39"/>
    <n v="2179.1190000000001"/>
    <n v="0.42782014199316315"/>
  </r>
  <r>
    <s v="Midwest"/>
    <x v="65"/>
    <n v="65"/>
    <d v="2014-05-01T00:00:00"/>
    <d v="2014-05-07T00:00:00"/>
    <x v="1"/>
    <n v="2276.4"/>
    <n v="2179.1190000000001"/>
    <n v="4.4642353171166854E-2"/>
  </r>
  <r>
    <s v="Midwest"/>
    <x v="65"/>
    <n v="66"/>
    <d v="2014-05-08T00:00:00"/>
    <d v="2014-05-14T00:00:00"/>
    <x v="1"/>
    <n v="546.28"/>
    <n v="2179.1190000000001"/>
    <n v="-0.74931153369779258"/>
  </r>
  <r>
    <s v="Midwest"/>
    <x v="65"/>
    <n v="67"/>
    <d v="2014-05-15T00:00:00"/>
    <d v="2014-05-21T00:00:00"/>
    <x v="1"/>
    <n v="5912.15"/>
    <n v="2179.1190000000001"/>
    <n v="1.7130918504221198"/>
  </r>
  <r>
    <s v="Midwest"/>
    <x v="65"/>
    <n v="68"/>
    <d v="2014-05-22T00:00:00"/>
    <d v="2014-05-28T00:00:00"/>
    <x v="1"/>
    <n v="3175.41"/>
    <n v="2179.1190000000001"/>
    <n v="0.45719898729715985"/>
  </r>
  <r>
    <s v="Midwest"/>
    <x v="66"/>
    <n v="49"/>
    <d v="2014-01-09T00:00:00"/>
    <d v="2014-01-15T00:00:00"/>
    <x v="0"/>
    <n v="937.74"/>
    <n v="2381.4290000000001"/>
    <n v="-0.60622802527390063"/>
  </r>
  <r>
    <s v="Midwest"/>
    <x v="66"/>
    <n v="50"/>
    <d v="2014-01-16T00:00:00"/>
    <d v="2014-01-22T00:00:00"/>
    <x v="0"/>
    <n v="2253.84"/>
    <n v="2381.4290000000001"/>
    <n v="-5.3576655025197033E-2"/>
  </r>
  <r>
    <s v="Midwest"/>
    <x v="66"/>
    <n v="51"/>
    <d v="2014-01-23T00:00:00"/>
    <d v="2014-01-29T00:00:00"/>
    <x v="0"/>
    <n v="4584.6000000000004"/>
    <n v="2381.4290000000001"/>
    <n v="0.92514662414877802"/>
  </r>
  <r>
    <s v="Midwest"/>
    <x v="66"/>
    <n v="52"/>
    <d v="2014-01-30T00:00:00"/>
    <d v="2014-02-05T00:00:00"/>
    <x v="0"/>
    <n v="1806.51"/>
    <n v="2381.4290000000001"/>
    <n v="-0.24141765301421964"/>
  </r>
  <r>
    <s v="Midwest"/>
    <x v="66"/>
    <n v="53"/>
    <d v="2014-02-06T00:00:00"/>
    <d v="2014-02-12T00:00:00"/>
    <x v="0"/>
    <n v="1506.67"/>
    <n v="2381.4290000000001"/>
    <n v="-0.36732524883168888"/>
  </r>
  <r>
    <s v="Midwest"/>
    <x v="66"/>
    <n v="54"/>
    <d v="2014-02-13T00:00:00"/>
    <d v="2014-02-19T00:00:00"/>
    <x v="0"/>
    <n v="2530.2600000000002"/>
    <n v="2381.4290000000001"/>
    <n v="6.2496509448738607E-2"/>
  </r>
  <r>
    <s v="Midwest"/>
    <x v="66"/>
    <n v="55"/>
    <d v="2014-02-20T00:00:00"/>
    <d v="2014-02-26T00:00:00"/>
    <x v="0"/>
    <n v="3318.13"/>
    <n v="2381.4290000000001"/>
    <n v="0.3933356820631646"/>
  </r>
  <r>
    <s v="Midwest"/>
    <x v="66"/>
    <n v="56"/>
    <d v="2014-02-27T00:00:00"/>
    <d v="2014-03-05T00:00:00"/>
    <x v="0"/>
    <n v="1025.03"/>
    <n v="2381.4290000000001"/>
    <n v="-0.5695735627642059"/>
  </r>
  <r>
    <s v="Midwest"/>
    <x v="66"/>
    <n v="57"/>
    <d v="2014-03-06T00:00:00"/>
    <d v="2014-03-12T00:00:00"/>
    <x v="0"/>
    <n v="3692.39"/>
    <n v="2381.4290000000001"/>
    <n v="0.55049342222673858"/>
  </r>
  <r>
    <s v="Midwest"/>
    <x v="66"/>
    <n v="58"/>
    <d v="2014-03-13T00:00:00"/>
    <d v="2014-03-19T00:00:00"/>
    <x v="0"/>
    <n v="2159.12"/>
    <n v="2381.4290000000001"/>
    <n v="-9.3351092978207706E-2"/>
  </r>
  <r>
    <s v="Midwest"/>
    <x v="66"/>
    <n v="59"/>
    <d v="2014-03-20T00:00:00"/>
    <d v="2014-03-26T00:00:00"/>
    <x v="1"/>
    <n v="1568.55"/>
    <n v="2381.4290000000001"/>
    <n v="-0.34134085038856926"/>
  </r>
  <r>
    <s v="Midwest"/>
    <x v="66"/>
    <n v="60"/>
    <d v="2014-03-27T00:00:00"/>
    <d v="2014-04-02T00:00:00"/>
    <x v="1"/>
    <n v="2115.0700000000002"/>
    <n v="2381.4290000000001"/>
    <n v="-0.11184839018925188"/>
  </r>
  <r>
    <s v="Midwest"/>
    <x v="66"/>
    <n v="61"/>
    <d v="2014-04-03T00:00:00"/>
    <d v="2014-04-09T00:00:00"/>
    <x v="1"/>
    <n v="1343.03"/>
    <n v="2381.4290000000001"/>
    <n v="-0.43604029345405643"/>
  </r>
  <r>
    <s v="Midwest"/>
    <x v="66"/>
    <n v="62"/>
    <d v="2014-04-10T00:00:00"/>
    <d v="2014-04-16T00:00:00"/>
    <x v="1"/>
    <n v="1502.9"/>
    <n v="2381.4290000000001"/>
    <n v="-0.36890833193011424"/>
  </r>
  <r>
    <s v="Midwest"/>
    <x v="66"/>
    <n v="63"/>
    <d v="2014-04-17T00:00:00"/>
    <d v="2014-04-23T00:00:00"/>
    <x v="1"/>
    <n v="1444.28"/>
    <n v="2381.4290000000001"/>
    <n v="-0.39352380440483425"/>
  </r>
  <r>
    <s v="Midwest"/>
    <x v="66"/>
    <n v="64"/>
    <d v="2014-04-24T00:00:00"/>
    <d v="2014-04-30T00:00:00"/>
    <x v="1"/>
    <n v="2018.54"/>
    <n v="2381.4290000000001"/>
    <n v="-0.15238287599588318"/>
  </r>
  <r>
    <s v="Midwest"/>
    <x v="66"/>
    <n v="65"/>
    <d v="2014-05-01T00:00:00"/>
    <d v="2014-05-07T00:00:00"/>
    <x v="1"/>
    <n v="3308.64"/>
    <n v="2381.4290000000001"/>
    <n v="0.38935067978092136"/>
  </r>
  <r>
    <s v="Midwest"/>
    <x v="66"/>
    <n v="66"/>
    <d v="2014-05-08T00:00:00"/>
    <d v="2014-05-14T00:00:00"/>
    <x v="1"/>
    <n v="2748.54"/>
    <n v="2381.4290000000001"/>
    <n v="0.15415576109974299"/>
  </r>
  <r>
    <s v="Midwest"/>
    <x v="66"/>
    <n v="67"/>
    <d v="2014-05-15T00:00:00"/>
    <d v="2014-05-21T00:00:00"/>
    <x v="1"/>
    <n v="2093.54"/>
    <n v="2381.4290000000001"/>
    <n v="-0.1208891804038668"/>
  </r>
  <r>
    <s v="Midwest"/>
    <x v="66"/>
    <n v="68"/>
    <d v="2014-05-22T00:00:00"/>
    <d v="2014-05-28T00:00:00"/>
    <x v="1"/>
    <n v="1768.99"/>
    <n v="2381.4290000000001"/>
    <n v="-0.25717289912905239"/>
  </r>
  <r>
    <s v="Midwest"/>
    <x v="67"/>
    <n v="49"/>
    <d v="2014-01-09T00:00:00"/>
    <d v="2014-01-15T00:00:00"/>
    <x v="0"/>
    <n v="2851.8"/>
    <n v="2323.66"/>
    <n v="0.22728798533348268"/>
  </r>
  <r>
    <s v="Midwest"/>
    <x v="67"/>
    <n v="50"/>
    <d v="2014-01-16T00:00:00"/>
    <d v="2014-01-22T00:00:00"/>
    <x v="0"/>
    <n v="2637.05"/>
    <n v="2323.66"/>
    <n v="0.13486912887427607"/>
  </r>
  <r>
    <s v="Midwest"/>
    <x v="67"/>
    <n v="51"/>
    <d v="2014-01-23T00:00:00"/>
    <d v="2014-01-29T00:00:00"/>
    <x v="0"/>
    <n v="1465.87"/>
    <n v="2323.66"/>
    <n v="-0.36915469560951258"/>
  </r>
  <r>
    <s v="Midwest"/>
    <x v="67"/>
    <n v="52"/>
    <d v="2014-01-30T00:00:00"/>
    <d v="2014-02-05T00:00:00"/>
    <x v="0"/>
    <n v="2968.26"/>
    <n v="2323.66"/>
    <n v="0.27740719382353718"/>
  </r>
  <r>
    <s v="Midwest"/>
    <x v="67"/>
    <n v="53"/>
    <d v="2014-02-06T00:00:00"/>
    <d v="2014-02-12T00:00:00"/>
    <x v="0"/>
    <n v="1377.79"/>
    <n v="2323.66"/>
    <n v="-0.40706041331347959"/>
  </r>
  <r>
    <s v="Midwest"/>
    <x v="67"/>
    <n v="54"/>
    <d v="2014-02-13T00:00:00"/>
    <d v="2014-02-19T00:00:00"/>
    <x v="0"/>
    <n v="4042.34"/>
    <n v="2323.66"/>
    <n v="0.73964349345429214"/>
  </r>
  <r>
    <s v="Midwest"/>
    <x v="67"/>
    <n v="55"/>
    <d v="2014-02-20T00:00:00"/>
    <d v="2014-02-26T00:00:00"/>
    <x v="0"/>
    <n v="496.48"/>
    <n v="2323.66"/>
    <n v="-0.7863370716886291"/>
  </r>
  <r>
    <s v="Midwest"/>
    <x v="67"/>
    <n v="56"/>
    <d v="2014-02-27T00:00:00"/>
    <d v="2014-03-05T00:00:00"/>
    <x v="0"/>
    <n v="2685.51"/>
    <n v="2323.66"/>
    <n v="0.15572415930041417"/>
  </r>
  <r>
    <s v="Midwest"/>
    <x v="67"/>
    <n v="57"/>
    <d v="2014-03-06T00:00:00"/>
    <d v="2014-03-12T00:00:00"/>
    <x v="0"/>
    <n v="2774.67"/>
    <n v="2323.66"/>
    <n v="0.19409466100892567"/>
  </r>
  <r>
    <s v="Midwest"/>
    <x v="67"/>
    <n v="58"/>
    <d v="2014-03-13T00:00:00"/>
    <d v="2014-03-19T00:00:00"/>
    <x v="0"/>
    <n v="1936.83"/>
    <n v="2323.66"/>
    <n v="-0.16647444118330562"/>
  </r>
  <r>
    <s v="Midwest"/>
    <x v="67"/>
    <n v="59"/>
    <d v="2014-03-20T00:00:00"/>
    <d v="2014-03-26T00:00:00"/>
    <x v="1"/>
    <n v="1112.6099999999999"/>
    <n v="2323.66"/>
    <n v="-0.52118210065155834"/>
  </r>
  <r>
    <s v="Midwest"/>
    <x v="67"/>
    <n v="60"/>
    <d v="2014-03-27T00:00:00"/>
    <d v="2014-04-02T00:00:00"/>
    <x v="1"/>
    <n v="1274.78"/>
    <n v="2323.66"/>
    <n v="-0.45139133952471527"/>
  </r>
  <r>
    <s v="Midwest"/>
    <x v="67"/>
    <n v="61"/>
    <d v="2014-04-03T00:00:00"/>
    <d v="2014-04-09T00:00:00"/>
    <x v="1"/>
    <n v="1051.78"/>
    <n v="2323.66"/>
    <n v="-0.54736062935197061"/>
  </r>
  <r>
    <s v="Midwest"/>
    <x v="67"/>
    <n v="62"/>
    <d v="2014-04-10T00:00:00"/>
    <d v="2014-04-16T00:00:00"/>
    <x v="1"/>
    <n v="2534.5500000000002"/>
    <n v="2323.66"/>
    <n v="9.0757683998519717E-2"/>
  </r>
  <r>
    <s v="Midwest"/>
    <x v="67"/>
    <n v="63"/>
    <d v="2014-04-17T00:00:00"/>
    <d v="2014-04-23T00:00:00"/>
    <x v="1"/>
    <n v="1539.34"/>
    <n v="2323.66"/>
    <n v="-0.33753647263368997"/>
  </r>
  <r>
    <s v="Midwest"/>
    <x v="67"/>
    <n v="64"/>
    <d v="2014-04-24T00:00:00"/>
    <d v="2014-04-30T00:00:00"/>
    <x v="1"/>
    <n v="1467.62"/>
    <n v="2323.66"/>
    <n v="-0.36840157337992652"/>
  </r>
  <r>
    <s v="Midwest"/>
    <x v="67"/>
    <n v="65"/>
    <d v="2014-05-01T00:00:00"/>
    <d v="2014-05-07T00:00:00"/>
    <x v="1"/>
    <n v="378.36"/>
    <n v="2323.66"/>
    <n v="-0.83717067040789095"/>
  </r>
  <r>
    <s v="Midwest"/>
    <x v="67"/>
    <n v="66"/>
    <d v="2014-05-08T00:00:00"/>
    <d v="2014-05-14T00:00:00"/>
    <x v="1"/>
    <n v="1232.46"/>
    <n v="2323.66"/>
    <n v="-0.46960398681390558"/>
  </r>
  <r>
    <s v="Midwest"/>
    <x v="67"/>
    <n v="67"/>
    <d v="2014-05-15T00:00:00"/>
    <d v="2014-05-21T00:00:00"/>
    <x v="1"/>
    <n v="1479.25"/>
    <n v="2323.66"/>
    <n v="-0.36339653821987722"/>
  </r>
  <r>
    <s v="Midwest"/>
    <x v="67"/>
    <n v="68"/>
    <d v="2014-05-22T00:00:00"/>
    <d v="2014-05-28T00:00:00"/>
    <x v="1"/>
    <n v="1975.61"/>
    <n v="2323.66"/>
    <n v="-0.14978525257567801"/>
  </r>
  <r>
    <s v="Midwest"/>
    <x v="68"/>
    <n v="49"/>
    <d v="2014-01-09T00:00:00"/>
    <d v="2014-01-15T00:00:00"/>
    <x v="0"/>
    <n v="872.77"/>
    <n v="1050.3319999999999"/>
    <n v="-0.16905321365054091"/>
  </r>
  <r>
    <s v="Midwest"/>
    <x v="68"/>
    <n v="50"/>
    <d v="2014-01-16T00:00:00"/>
    <d v="2014-01-22T00:00:00"/>
    <x v="0"/>
    <n v="242.74"/>
    <n v="1050.3319999999999"/>
    <n v="-0.76889212172912946"/>
  </r>
  <r>
    <s v="Midwest"/>
    <x v="68"/>
    <n v="51"/>
    <d v="2014-01-23T00:00:00"/>
    <d v="2014-01-29T00:00:00"/>
    <x v="0"/>
    <n v="408.72"/>
    <n v="1050.3319999999999"/>
    <n v="-0.61086589763998422"/>
  </r>
  <r>
    <s v="Midwest"/>
    <x v="68"/>
    <n v="52"/>
    <d v="2014-01-30T00:00:00"/>
    <d v="2014-02-05T00:00:00"/>
    <x v="0"/>
    <n v="164.59"/>
    <n v="1050.3319999999999"/>
    <n v="-0.84329716699100854"/>
  </r>
  <r>
    <s v="Midwest"/>
    <x v="68"/>
    <n v="53"/>
    <d v="2014-02-06T00:00:00"/>
    <d v="2014-02-12T00:00:00"/>
    <x v="0"/>
    <n v="893.81"/>
    <n v="1050.3319999999999"/>
    <n v="-0.14902145226461724"/>
  </r>
  <r>
    <s v="Midwest"/>
    <x v="68"/>
    <n v="54"/>
    <d v="2014-02-13T00:00:00"/>
    <d v="2014-02-19T00:00:00"/>
    <x v="0"/>
    <n v="2275.2399999999998"/>
    <n v="1050.3319999999999"/>
    <n v="1.1662103030279949"/>
  </r>
  <r>
    <s v="Midwest"/>
    <x v="68"/>
    <n v="55"/>
    <d v="2014-02-20T00:00:00"/>
    <d v="2014-02-26T00:00:00"/>
    <x v="0"/>
    <n v="1170.69"/>
    <n v="1050.3319999999999"/>
    <n v="0.11459043426269046"/>
  </r>
  <r>
    <s v="Midwest"/>
    <x v="68"/>
    <n v="56"/>
    <d v="2014-02-27T00:00:00"/>
    <d v="2014-03-05T00:00:00"/>
    <x v="0"/>
    <n v="3144.23"/>
    <n v="1050.3319999999999"/>
    <n v="1.9935582273033674"/>
  </r>
  <r>
    <s v="Midwest"/>
    <x v="68"/>
    <n v="57"/>
    <d v="2014-03-06T00:00:00"/>
    <d v="2014-03-12T00:00:00"/>
    <x v="0"/>
    <n v="408.34"/>
    <n v="1050.3319999999999"/>
    <n v="-0.6112276880072206"/>
  </r>
  <r>
    <s v="Midwest"/>
    <x v="68"/>
    <n v="58"/>
    <d v="2014-03-13T00:00:00"/>
    <d v="2014-03-19T00:00:00"/>
    <x v="0"/>
    <n v="922.19"/>
    <n v="1050.3319999999999"/>
    <n v="-0.12200142431155087"/>
  </r>
  <r>
    <s v="Midwest"/>
    <x v="68"/>
    <n v="59"/>
    <d v="2014-03-20T00:00:00"/>
    <d v="2014-03-26T00:00:00"/>
    <x v="1"/>
    <n v="1411.63"/>
    <n v="1050.3319999999999"/>
    <n v="0.34398456868875771"/>
  </r>
  <r>
    <s v="Midwest"/>
    <x v="68"/>
    <n v="60"/>
    <d v="2014-03-27T00:00:00"/>
    <d v="2014-04-02T00:00:00"/>
    <x v="1"/>
    <n v="620.89"/>
    <n v="1050.3319999999999"/>
    <n v="-0.40886310233335738"/>
  </r>
  <r>
    <s v="Midwest"/>
    <x v="68"/>
    <n v="61"/>
    <d v="2014-04-03T00:00:00"/>
    <d v="2014-04-09T00:00:00"/>
    <x v="1"/>
    <n v="336.16"/>
    <n v="1050.3319999999999"/>
    <n v="-0.67994881618383507"/>
  </r>
  <r>
    <s v="Midwest"/>
    <x v="68"/>
    <n v="62"/>
    <d v="2014-04-10T00:00:00"/>
    <d v="2014-04-16T00:00:00"/>
    <x v="1"/>
    <n v="339.72"/>
    <n v="1050.3319999999999"/>
    <n v="-0.6765594116907796"/>
  </r>
  <r>
    <s v="Midwest"/>
    <x v="68"/>
    <n v="63"/>
    <d v="2014-04-17T00:00:00"/>
    <d v="2014-04-23T00:00:00"/>
    <x v="1"/>
    <n v="2231.5300000000002"/>
    <n v="1050.3319999999999"/>
    <n v="1.1245948899966871"/>
  </r>
  <r>
    <s v="Midwest"/>
    <x v="68"/>
    <n v="64"/>
    <d v="2014-04-24T00:00:00"/>
    <d v="2014-04-30T00:00:00"/>
    <x v="1"/>
    <n v="381.87"/>
    <n v="1050.3319999999999"/>
    <n v="-0.63642924332496764"/>
  </r>
  <r>
    <s v="Midwest"/>
    <x v="68"/>
    <n v="65"/>
    <d v="2014-05-01T00:00:00"/>
    <d v="2014-05-07T00:00:00"/>
    <x v="1"/>
    <n v="1087.27"/>
    <n v="1050.3319999999999"/>
    <n v="3.5167927855192557E-2"/>
  </r>
  <r>
    <s v="Midwest"/>
    <x v="68"/>
    <n v="66"/>
    <d v="2014-05-08T00:00:00"/>
    <d v="2014-05-14T00:00:00"/>
    <x v="1"/>
    <n v="2438.4899999999998"/>
    <n v="1050.3319999999999"/>
    <n v="1.3216373489525217"/>
  </r>
  <r>
    <s v="Midwest"/>
    <x v="68"/>
    <n v="67"/>
    <d v="2014-05-15T00:00:00"/>
    <d v="2014-05-21T00:00:00"/>
    <x v="1"/>
    <n v="984.64"/>
    <n v="1050.3319999999999"/>
    <n v="-6.2544033696012219E-2"/>
  </r>
  <r>
    <s v="Midwest"/>
    <x v="68"/>
    <n v="68"/>
    <d v="2014-05-22T00:00:00"/>
    <d v="2014-05-28T00:00:00"/>
    <x v="1"/>
    <n v="1596.62"/>
    <n v="1050.3319999999999"/>
    <n v="0.52010983193885374"/>
  </r>
  <r>
    <s v="Midwest"/>
    <x v="69"/>
    <n v="49"/>
    <d v="2014-01-09T00:00:00"/>
    <d v="2014-01-15T00:00:00"/>
    <x v="0"/>
    <n v="635.35"/>
    <n v="1407.2990000000002"/>
    <n v="-0.54853233037186844"/>
  </r>
  <r>
    <s v="Midwest"/>
    <x v="69"/>
    <n v="50"/>
    <d v="2014-01-16T00:00:00"/>
    <d v="2014-01-22T00:00:00"/>
    <x v="0"/>
    <n v="653.25"/>
    <n v="1407.2990000000002"/>
    <n v="-0.53581292959065563"/>
  </r>
  <r>
    <s v="Midwest"/>
    <x v="69"/>
    <n v="51"/>
    <d v="2014-01-23T00:00:00"/>
    <d v="2014-01-29T00:00:00"/>
    <x v="0"/>
    <n v="1941.39"/>
    <n v="1407.2990000000002"/>
    <n v="0.37951494316417467"/>
  </r>
  <r>
    <s v="Midwest"/>
    <x v="69"/>
    <n v="52"/>
    <d v="2014-01-30T00:00:00"/>
    <d v="2014-02-05T00:00:00"/>
    <x v="0"/>
    <n v="970.26"/>
    <n v="1407.2990000000002"/>
    <n v="-0.31055163117432766"/>
  </r>
  <r>
    <s v="Midwest"/>
    <x v="69"/>
    <n v="53"/>
    <d v="2014-02-06T00:00:00"/>
    <d v="2014-02-12T00:00:00"/>
    <x v="0"/>
    <n v="846.29"/>
    <n v="1407.2990000000002"/>
    <n v="-0.3986423638473417"/>
  </r>
  <r>
    <s v="Midwest"/>
    <x v="69"/>
    <n v="54"/>
    <d v="2014-02-13T00:00:00"/>
    <d v="2014-02-19T00:00:00"/>
    <x v="0"/>
    <n v="1567.81"/>
    <n v="1407.2990000000002"/>
    <n v="0.11405607479291871"/>
  </r>
  <r>
    <s v="Midwest"/>
    <x v="69"/>
    <n v="55"/>
    <d v="2014-02-20T00:00:00"/>
    <d v="2014-02-26T00:00:00"/>
    <x v="0"/>
    <n v="1127.02"/>
    <n v="1407.2990000000002"/>
    <n v="-0.19916094589706962"/>
  </r>
  <r>
    <s v="Midwest"/>
    <x v="69"/>
    <n v="56"/>
    <d v="2014-02-27T00:00:00"/>
    <d v="2014-03-05T00:00:00"/>
    <x v="0"/>
    <n v="1248.44"/>
    <n v="1407.2990000000002"/>
    <n v="-0.11288219489959143"/>
  </r>
  <r>
    <s v="Midwest"/>
    <x v="69"/>
    <n v="57"/>
    <d v="2014-03-06T00:00:00"/>
    <d v="2014-03-12T00:00:00"/>
    <x v="0"/>
    <n v="1696.24"/>
    <n v="1407.2990000000002"/>
    <n v="0.20531599894549754"/>
  </r>
  <r>
    <s v="Midwest"/>
    <x v="69"/>
    <n v="58"/>
    <d v="2014-03-13T00:00:00"/>
    <d v="2014-03-19T00:00:00"/>
    <x v="0"/>
    <n v="3386.94"/>
    <n v="1407.2990000000002"/>
    <n v="1.4066953788782621"/>
  </r>
  <r>
    <s v="Midwest"/>
    <x v="69"/>
    <n v="59"/>
    <d v="2014-03-20T00:00:00"/>
    <d v="2014-03-26T00:00:00"/>
    <x v="1"/>
    <n v="644.29999999999995"/>
    <n v="1407.2990000000002"/>
    <n v="-0.54217262998126203"/>
  </r>
  <r>
    <s v="Midwest"/>
    <x v="69"/>
    <n v="60"/>
    <d v="2014-03-27T00:00:00"/>
    <d v="2014-04-02T00:00:00"/>
    <x v="1"/>
    <n v="2559.7800000000002"/>
    <n v="1407.2990000000002"/>
    <n v="0.8189311581973695"/>
  </r>
  <r>
    <s v="Midwest"/>
    <x v="69"/>
    <n v="61"/>
    <d v="2014-04-03T00:00:00"/>
    <d v="2014-04-09T00:00:00"/>
    <x v="1"/>
    <n v="1286.23"/>
    <n v="1407.2990000000002"/>
    <n v="-8.6029337049198615E-2"/>
  </r>
  <r>
    <s v="Midwest"/>
    <x v="69"/>
    <n v="62"/>
    <d v="2014-04-10T00:00:00"/>
    <d v="2014-04-16T00:00:00"/>
    <x v="1"/>
    <n v="952.95"/>
    <n v="1407.2990000000002"/>
    <n v="-0.32285178913649487"/>
  </r>
  <r>
    <s v="Midwest"/>
    <x v="69"/>
    <n v="63"/>
    <d v="2014-04-17T00:00:00"/>
    <d v="2014-04-23T00:00:00"/>
    <x v="1"/>
    <n v="1843.5"/>
    <n v="1407.2990000000002"/>
    <n v="0.30995616425507283"/>
  </r>
  <r>
    <s v="Midwest"/>
    <x v="69"/>
    <n v="64"/>
    <d v="2014-04-24T00:00:00"/>
    <d v="2014-04-30T00:00:00"/>
    <x v="1"/>
    <n v="372.15"/>
    <n v="1407.2990000000002"/>
    <n v="-0.73555726252914289"/>
  </r>
  <r>
    <s v="Midwest"/>
    <x v="69"/>
    <n v="65"/>
    <d v="2014-05-01T00:00:00"/>
    <d v="2014-05-07T00:00:00"/>
    <x v="1"/>
    <n v="899.72"/>
    <n v="1407.2990000000002"/>
    <n v="-0.36067601838699531"/>
  </r>
  <r>
    <s v="Midwest"/>
    <x v="69"/>
    <n v="66"/>
    <d v="2014-05-08T00:00:00"/>
    <d v="2014-05-14T00:00:00"/>
    <x v="1"/>
    <n v="934.78"/>
    <n v="1407.2990000000002"/>
    <n v="-0.33576304680099978"/>
  </r>
  <r>
    <s v="Midwest"/>
    <x v="69"/>
    <n v="67"/>
    <d v="2014-05-15T00:00:00"/>
    <d v="2014-05-21T00:00:00"/>
    <x v="1"/>
    <n v="1517.34"/>
    <n v="1407.2990000000002"/>
    <n v="7.8193049238292428E-2"/>
  </r>
  <r>
    <s v="Midwest"/>
    <x v="69"/>
    <n v="68"/>
    <d v="2014-05-22T00:00:00"/>
    <d v="2014-05-28T00:00:00"/>
    <x v="1"/>
    <n v="873.31"/>
    <n v="1407.2990000000002"/>
    <n v="-0.37944246389715347"/>
  </r>
  <r>
    <s v="Midwest"/>
    <x v="70"/>
    <n v="49"/>
    <d v="2014-01-09T00:00:00"/>
    <d v="2014-01-15T00:00:00"/>
    <x v="0"/>
    <n v="1288.8499999999999"/>
    <n v="2003.1339999999996"/>
    <n v="-0.35658323407220877"/>
  </r>
  <r>
    <s v="Midwest"/>
    <x v="70"/>
    <n v="50"/>
    <d v="2014-01-16T00:00:00"/>
    <d v="2014-01-22T00:00:00"/>
    <x v="0"/>
    <n v="1399.19"/>
    <n v="2003.1339999999996"/>
    <n v="-0.30149955020482883"/>
  </r>
  <r>
    <s v="Midwest"/>
    <x v="70"/>
    <n v="51"/>
    <d v="2014-01-23T00:00:00"/>
    <d v="2014-01-29T00:00:00"/>
    <x v="0"/>
    <n v="820.87"/>
    <n v="2003.1339999999996"/>
    <n v="-0.59020714540315322"/>
  </r>
  <r>
    <s v="Midwest"/>
    <x v="70"/>
    <n v="52"/>
    <d v="2014-01-30T00:00:00"/>
    <d v="2014-02-05T00:00:00"/>
    <x v="0"/>
    <n v="669.2"/>
    <n v="2003.1339999999996"/>
    <n v="-0.66592349787882377"/>
  </r>
  <r>
    <s v="Midwest"/>
    <x v="70"/>
    <n v="53"/>
    <d v="2014-02-06T00:00:00"/>
    <d v="2014-02-12T00:00:00"/>
    <x v="0"/>
    <n v="1393.18"/>
    <n v="2003.1339999999996"/>
    <n v="-0.3044998487370289"/>
  </r>
  <r>
    <s v="Midwest"/>
    <x v="70"/>
    <n v="54"/>
    <d v="2014-02-13T00:00:00"/>
    <d v="2014-02-19T00:00:00"/>
    <x v="0"/>
    <n v="3626.11"/>
    <n v="2003.1339999999996"/>
    <n v="0.81021838778633926"/>
  </r>
  <r>
    <s v="Midwest"/>
    <x v="70"/>
    <n v="55"/>
    <d v="2014-02-20T00:00:00"/>
    <d v="2014-02-26T00:00:00"/>
    <x v="0"/>
    <n v="2781.41"/>
    <n v="2003.1339999999996"/>
    <n v="0.38852917478311511"/>
  </r>
  <r>
    <s v="Midwest"/>
    <x v="70"/>
    <n v="56"/>
    <d v="2014-02-27T00:00:00"/>
    <d v="2014-03-05T00:00:00"/>
    <x v="0"/>
    <n v="3899.45"/>
    <n v="2003.1339999999996"/>
    <n v="0.94667456096297131"/>
  </r>
  <r>
    <s v="Midwest"/>
    <x v="70"/>
    <n v="57"/>
    <d v="2014-03-06T00:00:00"/>
    <d v="2014-03-12T00:00:00"/>
    <x v="0"/>
    <n v="1871.92"/>
    <n v="2003.1339999999996"/>
    <n v="-6.5504354676222121E-2"/>
  </r>
  <r>
    <s v="Midwest"/>
    <x v="70"/>
    <n v="58"/>
    <d v="2014-03-13T00:00:00"/>
    <d v="2014-03-19T00:00:00"/>
    <x v="0"/>
    <n v="2281.16"/>
    <n v="2003.1339999999996"/>
    <n v="0.13879550743984195"/>
  </r>
  <r>
    <s v="Midwest"/>
    <x v="70"/>
    <n v="59"/>
    <d v="2014-03-20T00:00:00"/>
    <d v="2014-03-26T00:00:00"/>
    <x v="1"/>
    <n v="690.06"/>
    <n v="2003.1339999999996"/>
    <n v="-0.65550981611814285"/>
  </r>
  <r>
    <s v="Midwest"/>
    <x v="70"/>
    <n v="60"/>
    <d v="2014-03-27T00:00:00"/>
    <d v="2014-04-02T00:00:00"/>
    <x v="1"/>
    <n v="2458.5100000000002"/>
    <n v="2003.1339999999996"/>
    <n v="0.22733177111466371"/>
  </r>
  <r>
    <s v="Midwest"/>
    <x v="70"/>
    <n v="61"/>
    <d v="2014-04-03T00:00:00"/>
    <d v="2014-04-09T00:00:00"/>
    <x v="1"/>
    <n v="3904"/>
    <n v="2003.1339999999996"/>
    <n v="0.94894600161546894"/>
  </r>
  <r>
    <s v="Midwest"/>
    <x v="70"/>
    <n v="62"/>
    <d v="2014-04-10T00:00:00"/>
    <d v="2014-04-16T00:00:00"/>
    <x v="1"/>
    <n v="1376.88"/>
    <n v="2003.1339999999996"/>
    <n v="-0.31263709766795411"/>
  </r>
  <r>
    <s v="Midwest"/>
    <x v="70"/>
    <n v="63"/>
    <d v="2014-04-17T00:00:00"/>
    <d v="2014-04-23T00:00:00"/>
    <x v="1"/>
    <n v="1023.31"/>
    <n v="2003.1339999999996"/>
    <n v="-0.48914550898741666"/>
  </r>
  <r>
    <s v="Midwest"/>
    <x v="70"/>
    <n v="64"/>
    <d v="2014-04-24T00:00:00"/>
    <d v="2014-04-30T00:00:00"/>
    <x v="1"/>
    <n v="1130.3900000000001"/>
    <n v="2003.1339999999996"/>
    <n v="-0.43568927490622178"/>
  </r>
  <r>
    <s v="Midwest"/>
    <x v="70"/>
    <n v="65"/>
    <d v="2014-05-01T00:00:00"/>
    <d v="2014-05-07T00:00:00"/>
    <x v="1"/>
    <n v="1401.53"/>
    <n v="2003.1339999999996"/>
    <n v="-0.30033138072640159"/>
  </r>
  <r>
    <s v="Midwest"/>
    <x v="70"/>
    <n v="66"/>
    <d v="2014-05-08T00:00:00"/>
    <d v="2014-05-14T00:00:00"/>
    <x v="1"/>
    <n v="2935.62"/>
    <n v="2003.1339999999996"/>
    <n v="0.46551354028237779"/>
  </r>
  <r>
    <s v="Midwest"/>
    <x v="70"/>
    <n v="67"/>
    <d v="2014-05-15T00:00:00"/>
    <d v="2014-05-21T00:00:00"/>
    <x v="1"/>
    <n v="1566.96"/>
    <n v="2003.1339999999996"/>
    <n v="-0.21774579234339769"/>
  </r>
  <r>
    <s v="Midwest"/>
    <x v="70"/>
    <n v="68"/>
    <d v="2014-05-22T00:00:00"/>
    <d v="2014-05-28T00:00:00"/>
    <x v="1"/>
    <n v="1881.19"/>
    <n v="2003.1339999999996"/>
    <n v="-6.0876606357837038E-2"/>
  </r>
  <r>
    <s v="Midwest"/>
    <x v="71"/>
    <n v="49"/>
    <d v="2014-01-09T00:00:00"/>
    <d v="2014-01-15T00:00:00"/>
    <x v="0"/>
    <n v="828.99"/>
    <n v="805.03100000000006"/>
    <n v="2.976158682088012E-2"/>
  </r>
  <r>
    <s v="Midwest"/>
    <x v="71"/>
    <n v="50"/>
    <d v="2014-01-16T00:00:00"/>
    <d v="2014-01-22T00:00:00"/>
    <x v="0"/>
    <n v="1607.58"/>
    <n v="805.03100000000006"/>
    <n v="0.99691688891483654"/>
  </r>
  <r>
    <s v="Midwest"/>
    <x v="71"/>
    <n v="51"/>
    <d v="2014-01-23T00:00:00"/>
    <d v="2014-01-29T00:00:00"/>
    <x v="0"/>
    <n v="416.86"/>
    <n v="805.03100000000006"/>
    <n v="-0.4821814315225128"/>
  </r>
  <r>
    <s v="Midwest"/>
    <x v="71"/>
    <n v="52"/>
    <d v="2014-01-30T00:00:00"/>
    <d v="2014-02-05T00:00:00"/>
    <x v="0"/>
    <n v="710.85"/>
    <n v="805.03100000000006"/>
    <n v="-0.11699052583068234"/>
  </r>
  <r>
    <s v="Midwest"/>
    <x v="71"/>
    <n v="53"/>
    <d v="2014-02-06T00:00:00"/>
    <d v="2014-02-12T00:00:00"/>
    <x v="0"/>
    <n v="104.27"/>
    <n v="805.03100000000006"/>
    <n v="-0.87047703753023176"/>
  </r>
  <r>
    <s v="Midwest"/>
    <x v="71"/>
    <n v="54"/>
    <d v="2014-02-13T00:00:00"/>
    <d v="2014-02-19T00:00:00"/>
    <x v="0"/>
    <n v="912.06"/>
    <n v="805.03100000000006"/>
    <n v="0.13295015968329155"/>
  </r>
  <r>
    <s v="Midwest"/>
    <x v="71"/>
    <n v="55"/>
    <d v="2014-02-20T00:00:00"/>
    <d v="2014-02-26T00:00:00"/>
    <x v="0"/>
    <n v="1067.27"/>
    <n v="805.03100000000006"/>
    <n v="0.32575018850205756"/>
  </r>
  <r>
    <s v="Midwest"/>
    <x v="71"/>
    <n v="56"/>
    <d v="2014-02-27T00:00:00"/>
    <d v="2014-03-05T00:00:00"/>
    <x v="0"/>
    <n v="572.42999999999995"/>
    <n v="805.03100000000006"/>
    <n v="-0.28893421495569749"/>
  </r>
  <r>
    <s v="Midwest"/>
    <x v="71"/>
    <n v="57"/>
    <d v="2014-03-06T00:00:00"/>
    <d v="2014-03-12T00:00:00"/>
    <x v="0"/>
    <n v="869.96"/>
    <n v="805.03100000000006"/>
    <n v="8.0654036925286068E-2"/>
  </r>
  <r>
    <s v="Midwest"/>
    <x v="71"/>
    <n v="58"/>
    <d v="2014-03-13T00:00:00"/>
    <d v="2014-03-19T00:00:00"/>
    <x v="0"/>
    <n v="960.04"/>
    <n v="805.03100000000006"/>
    <n v="0.19255034899277157"/>
  </r>
  <r>
    <s v="Midwest"/>
    <x v="71"/>
    <n v="59"/>
    <d v="2014-03-20T00:00:00"/>
    <d v="2014-03-26T00:00:00"/>
    <x v="1"/>
    <n v="1009.96"/>
    <n v="805.03100000000006"/>
    <n v="0.25456038338896259"/>
  </r>
  <r>
    <s v="Midwest"/>
    <x v="71"/>
    <n v="60"/>
    <d v="2014-03-27T00:00:00"/>
    <d v="2014-04-02T00:00:00"/>
    <x v="1"/>
    <n v="215.4"/>
    <n v="805.03100000000006"/>
    <n v="-0.73243266408374341"/>
  </r>
  <r>
    <s v="Midwest"/>
    <x v="71"/>
    <n v="61"/>
    <d v="2014-04-03T00:00:00"/>
    <d v="2014-04-09T00:00:00"/>
    <x v="1"/>
    <n v="1782.96"/>
    <n v="805.03100000000006"/>
    <n v="1.2147718535062624"/>
  </r>
  <r>
    <s v="Midwest"/>
    <x v="71"/>
    <n v="62"/>
    <d v="2014-04-10T00:00:00"/>
    <d v="2014-04-16T00:00:00"/>
    <x v="1"/>
    <n v="318.67"/>
    <n v="805.03100000000006"/>
    <n v="-0.60415188980300139"/>
  </r>
  <r>
    <s v="Midwest"/>
    <x v="71"/>
    <n v="63"/>
    <d v="2014-04-17T00:00:00"/>
    <d v="2014-04-23T00:00:00"/>
    <x v="1"/>
    <n v="102.43"/>
    <n v="805.03100000000006"/>
    <n v="-0.87276266379804013"/>
  </r>
  <r>
    <s v="Midwest"/>
    <x v="71"/>
    <n v="64"/>
    <d v="2014-04-24T00:00:00"/>
    <d v="2014-04-30T00:00:00"/>
    <x v="1"/>
    <n v="640.32000000000005"/>
    <n v="805.03100000000006"/>
    <n v="-0.20460205880270449"/>
  </r>
  <r>
    <s v="Midwest"/>
    <x v="71"/>
    <n v="65"/>
    <d v="2014-05-01T00:00:00"/>
    <d v="2014-05-07T00:00:00"/>
    <x v="1"/>
    <n v="1850.38"/>
    <n v="805.03100000000006"/>
    <n v="1.298520181210413"/>
  </r>
  <r>
    <s v="Midwest"/>
    <x v="71"/>
    <n v="66"/>
    <d v="2014-05-08T00:00:00"/>
    <d v="2014-05-14T00:00:00"/>
    <x v="1"/>
    <n v="1557.22"/>
    <n v="805.03100000000006"/>
    <n v="0.93436029171547419"/>
  </r>
  <r>
    <s v="Midwest"/>
    <x v="71"/>
    <n v="67"/>
    <d v="2014-05-15T00:00:00"/>
    <d v="2014-05-21T00:00:00"/>
    <x v="1"/>
    <n v="1647.9"/>
    <n v="805.03100000000006"/>
    <n v="1.0470019166963755"/>
  </r>
  <r>
    <s v="Midwest"/>
    <x v="71"/>
    <n v="68"/>
    <d v="2014-05-22T00:00:00"/>
    <d v="2014-05-28T00:00:00"/>
    <x v="1"/>
    <n v="327.39"/>
    <n v="805.03100000000006"/>
    <n v="-0.59332000879469238"/>
  </r>
  <r>
    <s v="Midwest"/>
    <x v="72"/>
    <n v="49"/>
    <d v="2014-01-09T00:00:00"/>
    <d v="2014-01-15T00:00:00"/>
    <x v="0"/>
    <n v="882.23"/>
    <n v="1559.6749999999997"/>
    <n v="-0.43435010498982146"/>
  </r>
  <r>
    <s v="Midwest"/>
    <x v="72"/>
    <n v="50"/>
    <d v="2014-01-16T00:00:00"/>
    <d v="2014-01-22T00:00:00"/>
    <x v="0"/>
    <n v="1339.75"/>
    <n v="1559.6749999999997"/>
    <n v="-0.14100694054851157"/>
  </r>
  <r>
    <s v="Midwest"/>
    <x v="72"/>
    <n v="51"/>
    <d v="2014-01-23T00:00:00"/>
    <d v="2014-01-29T00:00:00"/>
    <x v="0"/>
    <n v="759.01"/>
    <n v="1559.6749999999997"/>
    <n v="-0.51335374356837149"/>
  </r>
  <r>
    <s v="Midwest"/>
    <x v="72"/>
    <n v="52"/>
    <d v="2014-01-30T00:00:00"/>
    <d v="2014-02-05T00:00:00"/>
    <x v="0"/>
    <n v="1218.5899999999999"/>
    <n v="1559.6749999999997"/>
    <n v="-0.21868979114238535"/>
  </r>
  <r>
    <s v="Midwest"/>
    <x v="72"/>
    <n v="53"/>
    <d v="2014-02-06T00:00:00"/>
    <d v="2014-02-12T00:00:00"/>
    <x v="0"/>
    <n v="2958.05"/>
    <n v="1559.6749999999997"/>
    <n v="0.8965810184814148"/>
  </r>
  <r>
    <s v="Midwest"/>
    <x v="72"/>
    <n v="54"/>
    <d v="2014-02-13T00:00:00"/>
    <d v="2014-02-19T00:00:00"/>
    <x v="0"/>
    <n v="2547.91"/>
    <n v="1559.6749999999997"/>
    <n v="0.63361597768765943"/>
  </r>
  <r>
    <s v="Midwest"/>
    <x v="72"/>
    <n v="55"/>
    <d v="2014-02-20T00:00:00"/>
    <d v="2014-02-26T00:00:00"/>
    <x v="0"/>
    <n v="1288.9100000000001"/>
    <n v="1559.6749999999997"/>
    <n v="-0.17360347508294977"/>
  </r>
  <r>
    <s v="Midwest"/>
    <x v="72"/>
    <n v="56"/>
    <d v="2014-02-27T00:00:00"/>
    <d v="2014-03-05T00:00:00"/>
    <x v="0"/>
    <n v="1642.77"/>
    <n v="1559.6749999999997"/>
    <n v="5.3277125042076247E-2"/>
  </r>
  <r>
    <s v="Midwest"/>
    <x v="72"/>
    <n v="57"/>
    <d v="2014-03-06T00:00:00"/>
    <d v="2014-03-12T00:00:00"/>
    <x v="0"/>
    <n v="1544.85"/>
    <n v="1559.6749999999997"/>
    <n v="-9.5051853751581712E-3"/>
  </r>
  <r>
    <s v="Midwest"/>
    <x v="72"/>
    <n v="58"/>
    <d v="2014-03-13T00:00:00"/>
    <d v="2014-03-19T00:00:00"/>
    <x v="0"/>
    <n v="1414.68"/>
    <n v="1559.6749999999997"/>
    <n v="-9.296488050395095E-2"/>
  </r>
  <r>
    <s v="Midwest"/>
    <x v="72"/>
    <n v="59"/>
    <d v="2014-03-20T00:00:00"/>
    <d v="2014-03-26T00:00:00"/>
    <x v="1"/>
    <n v="1491.15"/>
    <n v="1559.6749999999997"/>
    <n v="-4.393543526696244E-2"/>
  </r>
  <r>
    <s v="Midwest"/>
    <x v="72"/>
    <n v="60"/>
    <d v="2014-03-27T00:00:00"/>
    <d v="2014-04-02T00:00:00"/>
    <x v="1"/>
    <n v="824.75"/>
    <n v="1559.6749999999997"/>
    <n v="-0.47120393671758531"/>
  </r>
  <r>
    <s v="Midwest"/>
    <x v="72"/>
    <n v="61"/>
    <d v="2014-04-03T00:00:00"/>
    <d v="2014-04-09T00:00:00"/>
    <x v="1"/>
    <n v="2223.61"/>
    <n v="1559.6749999999997"/>
    <n v="0.42568804398352256"/>
  </r>
  <r>
    <s v="Midwest"/>
    <x v="72"/>
    <n v="62"/>
    <d v="2014-04-10T00:00:00"/>
    <d v="2014-04-16T00:00:00"/>
    <x v="1"/>
    <n v="4065.45"/>
    <n v="1559.6749999999997"/>
    <n v="1.6066007341273025"/>
  </r>
  <r>
    <s v="Midwest"/>
    <x v="72"/>
    <n v="63"/>
    <d v="2014-04-17T00:00:00"/>
    <d v="2014-04-23T00:00:00"/>
    <x v="1"/>
    <n v="1182.3599999999999"/>
    <n v="1559.6749999999997"/>
    <n v="-0.24191898953307572"/>
  </r>
  <r>
    <s v="Midwest"/>
    <x v="72"/>
    <n v="64"/>
    <d v="2014-04-24T00:00:00"/>
    <d v="2014-04-30T00:00:00"/>
    <x v="1"/>
    <n v="1744.58"/>
    <n v="1559.6749999999997"/>
    <n v="0.11855354480901485"/>
  </r>
  <r>
    <s v="Midwest"/>
    <x v="72"/>
    <n v="65"/>
    <d v="2014-05-01T00:00:00"/>
    <d v="2014-05-07T00:00:00"/>
    <x v="1"/>
    <n v="1342.34"/>
    <n v="1559.6749999999997"/>
    <n v="-0.13934633817942832"/>
  </r>
  <r>
    <s v="Midwest"/>
    <x v="72"/>
    <n v="66"/>
    <d v="2014-05-08T00:00:00"/>
    <d v="2014-05-14T00:00:00"/>
    <x v="1"/>
    <n v="1134.73"/>
    <n v="1559.6749999999997"/>
    <n v="-0.27245740298459603"/>
  </r>
  <r>
    <s v="Midwest"/>
    <x v="72"/>
    <n v="67"/>
    <d v="2014-05-15T00:00:00"/>
    <d v="2014-05-21T00:00:00"/>
    <x v="1"/>
    <n v="664.27"/>
    <n v="1559.6749999999997"/>
    <n v="-0.57409716767916386"/>
  </r>
  <r>
    <s v="Midwest"/>
    <x v="72"/>
    <n v="68"/>
    <d v="2014-05-22T00:00:00"/>
    <d v="2014-05-28T00:00:00"/>
    <x v="1"/>
    <n v="3863.7"/>
    <n v="1559.6749999999997"/>
    <n v="1.4772468623270878"/>
  </r>
  <r>
    <s v="Midwest"/>
    <x v="73"/>
    <n v="49"/>
    <d v="2014-01-09T00:00:00"/>
    <d v="2014-01-15T00:00:00"/>
    <x v="0"/>
    <n v="2379.2800000000002"/>
    <n v="2777.3419999999996"/>
    <n v="-0.14332480479537613"/>
  </r>
  <r>
    <s v="Midwest"/>
    <x v="73"/>
    <n v="50"/>
    <d v="2014-01-16T00:00:00"/>
    <d v="2014-01-22T00:00:00"/>
    <x v="0"/>
    <n v="2919.19"/>
    <n v="2777.3419999999996"/>
    <n v="5.1073292378108433E-2"/>
  </r>
  <r>
    <s v="Midwest"/>
    <x v="73"/>
    <n v="51"/>
    <d v="2014-01-23T00:00:00"/>
    <d v="2014-01-29T00:00:00"/>
    <x v="0"/>
    <n v="2471.36"/>
    <n v="2777.3419999999996"/>
    <n v="-0.11017080359566793"/>
  </r>
  <r>
    <s v="Midwest"/>
    <x v="73"/>
    <n v="52"/>
    <d v="2014-01-30T00:00:00"/>
    <d v="2014-02-05T00:00:00"/>
    <x v="0"/>
    <n v="1363.67"/>
    <n v="2777.3419999999996"/>
    <n v="-0.50900177219802234"/>
  </r>
  <r>
    <s v="Midwest"/>
    <x v="73"/>
    <n v="53"/>
    <d v="2014-02-06T00:00:00"/>
    <d v="2014-02-12T00:00:00"/>
    <x v="0"/>
    <n v="2863.33"/>
    <n v="2777.3419999999996"/>
    <n v="3.0960537089058639E-2"/>
  </r>
  <r>
    <s v="Midwest"/>
    <x v="73"/>
    <n v="54"/>
    <d v="2014-02-13T00:00:00"/>
    <d v="2014-02-19T00:00:00"/>
    <x v="0"/>
    <n v="5806.4"/>
    <n v="2777.3419999999996"/>
    <n v="1.0906319783447629"/>
  </r>
  <r>
    <s v="Midwest"/>
    <x v="73"/>
    <n v="55"/>
    <d v="2014-02-20T00:00:00"/>
    <d v="2014-02-26T00:00:00"/>
    <x v="0"/>
    <n v="3595.85"/>
    <n v="2777.3419999999996"/>
    <n v="0.29470911396579907"/>
  </r>
  <r>
    <s v="Midwest"/>
    <x v="73"/>
    <n v="56"/>
    <d v="2014-02-27T00:00:00"/>
    <d v="2014-03-05T00:00:00"/>
    <x v="0"/>
    <n v="1983.48"/>
    <n v="2777.3419999999996"/>
    <n v="-0.28583516182018626"/>
  </r>
  <r>
    <s v="Midwest"/>
    <x v="73"/>
    <n v="57"/>
    <d v="2014-03-06T00:00:00"/>
    <d v="2014-03-12T00:00:00"/>
    <x v="0"/>
    <n v="2453.61"/>
    <n v="2777.3419999999996"/>
    <n v="-0.11656180621615903"/>
  </r>
  <r>
    <s v="Midwest"/>
    <x v="73"/>
    <n v="58"/>
    <d v="2014-03-13T00:00:00"/>
    <d v="2014-03-19T00:00:00"/>
    <x v="0"/>
    <n v="1937.25"/>
    <n v="2777.3419999999996"/>
    <n v="-0.30248057315231602"/>
  </r>
  <r>
    <s v="Midwest"/>
    <x v="73"/>
    <n v="59"/>
    <d v="2014-03-20T00:00:00"/>
    <d v="2014-03-26T00:00:00"/>
    <x v="1"/>
    <n v="3823.63"/>
    <n v="2777.3419999999996"/>
    <n v="0.37672278026976896"/>
  </r>
  <r>
    <s v="Midwest"/>
    <x v="73"/>
    <n v="60"/>
    <d v="2014-03-27T00:00:00"/>
    <d v="2014-04-02T00:00:00"/>
    <x v="1"/>
    <n v="2952.22"/>
    <n v="2777.3419999999996"/>
    <n v="6.2965958099506711E-2"/>
  </r>
  <r>
    <s v="Midwest"/>
    <x v="73"/>
    <n v="61"/>
    <d v="2014-04-03T00:00:00"/>
    <d v="2014-04-09T00:00:00"/>
    <x v="1"/>
    <n v="2372.41"/>
    <n v="2777.3419999999996"/>
    <n v="-0.14579839285187055"/>
  </r>
  <r>
    <s v="Midwest"/>
    <x v="73"/>
    <n v="62"/>
    <d v="2014-04-10T00:00:00"/>
    <d v="2014-04-16T00:00:00"/>
    <x v="1"/>
    <n v="4775.18"/>
    <n v="2777.3419999999996"/>
    <n v="0.71933452920094132"/>
  </r>
  <r>
    <s v="Midwest"/>
    <x v="73"/>
    <n v="63"/>
    <d v="2014-04-17T00:00:00"/>
    <d v="2014-04-23T00:00:00"/>
    <x v="1"/>
    <n v="3156.05"/>
    <n v="2777.3419999999996"/>
    <n v="0.1363562715718844"/>
  </r>
  <r>
    <s v="Midwest"/>
    <x v="73"/>
    <n v="64"/>
    <d v="2014-04-24T00:00:00"/>
    <d v="2014-04-30T00:00:00"/>
    <x v="1"/>
    <n v="2618.9899999999998"/>
    <n v="2777.3419999999996"/>
    <n v="-5.7015664617465142E-2"/>
  </r>
  <r>
    <s v="Midwest"/>
    <x v="73"/>
    <n v="65"/>
    <d v="2014-05-01T00:00:00"/>
    <d v="2014-05-07T00:00:00"/>
    <x v="1"/>
    <n v="2513.5100000000002"/>
    <n v="2777.3419999999996"/>
    <n v="-9.4994422725036914E-2"/>
  </r>
  <r>
    <s v="Midwest"/>
    <x v="73"/>
    <n v="66"/>
    <d v="2014-05-08T00:00:00"/>
    <d v="2014-05-14T00:00:00"/>
    <x v="1"/>
    <n v="2088.65"/>
    <n v="2777.3419999999996"/>
    <n v="-0.24796802122316935"/>
  </r>
  <r>
    <s v="Midwest"/>
    <x v="73"/>
    <n v="67"/>
    <d v="2014-05-15T00:00:00"/>
    <d v="2014-05-21T00:00:00"/>
    <x v="1"/>
    <n v="1658.7"/>
    <n v="2777.3419999999996"/>
    <n v="-0.4027743072333187"/>
  </r>
  <r>
    <s v="Midwest"/>
    <x v="73"/>
    <n v="68"/>
    <d v="2014-05-22T00:00:00"/>
    <d v="2014-05-28T00:00:00"/>
    <x v="1"/>
    <n v="1997.15"/>
    <n v="2777.3419999999996"/>
    <n v="-0.28091318966119394"/>
  </r>
  <r>
    <s v="Midwest"/>
    <x v="74"/>
    <n v="49"/>
    <d v="2014-01-09T00:00:00"/>
    <d v="2014-01-15T00:00:00"/>
    <x v="0"/>
    <n v="551.74"/>
    <n v="1590.269"/>
    <n v="-0.65305240811460197"/>
  </r>
  <r>
    <s v="Midwest"/>
    <x v="74"/>
    <n v="50"/>
    <d v="2014-01-16T00:00:00"/>
    <d v="2014-01-22T00:00:00"/>
    <x v="0"/>
    <n v="564.23"/>
    <n v="1590.269"/>
    <n v="-0.64519839096404441"/>
  </r>
  <r>
    <s v="Midwest"/>
    <x v="74"/>
    <n v="51"/>
    <d v="2014-01-23T00:00:00"/>
    <d v="2014-01-29T00:00:00"/>
    <x v="0"/>
    <n v="1507.29"/>
    <n v="1590.269"/>
    <n v="-5.2179222508896318E-2"/>
  </r>
  <r>
    <s v="Midwest"/>
    <x v="74"/>
    <n v="52"/>
    <d v="2014-01-30T00:00:00"/>
    <d v="2014-02-05T00:00:00"/>
    <x v="0"/>
    <n v="2023.01"/>
    <n v="1590.269"/>
    <n v="0.27211811335063441"/>
  </r>
  <r>
    <s v="Midwest"/>
    <x v="74"/>
    <n v="53"/>
    <d v="2014-02-06T00:00:00"/>
    <d v="2014-02-12T00:00:00"/>
    <x v="0"/>
    <n v="2700.09"/>
    <n v="1590.269"/>
    <n v="0.69788255949150746"/>
  </r>
  <r>
    <s v="Midwest"/>
    <x v="74"/>
    <n v="54"/>
    <d v="2014-02-13T00:00:00"/>
    <d v="2014-02-19T00:00:00"/>
    <x v="0"/>
    <n v="3205.2"/>
    <n v="1590.269"/>
    <n v="1.0155080681318693"/>
  </r>
  <r>
    <s v="Midwest"/>
    <x v="74"/>
    <n v="55"/>
    <d v="2014-02-20T00:00:00"/>
    <d v="2014-02-26T00:00:00"/>
    <x v="0"/>
    <n v="1021.42"/>
    <n v="1590.269"/>
    <n v="-0.35770614908546922"/>
  </r>
  <r>
    <s v="Midwest"/>
    <x v="74"/>
    <n v="56"/>
    <d v="2014-02-27T00:00:00"/>
    <d v="2014-03-05T00:00:00"/>
    <x v="0"/>
    <n v="1982.5"/>
    <n v="1590.269"/>
    <n v="0.24664443562692853"/>
  </r>
  <r>
    <s v="Midwest"/>
    <x v="74"/>
    <n v="57"/>
    <d v="2014-03-06T00:00:00"/>
    <d v="2014-03-12T00:00:00"/>
    <x v="0"/>
    <n v="1083.9000000000001"/>
    <n v="1590.269"/>
    <n v="-0.31841719859973372"/>
  </r>
  <r>
    <s v="Midwest"/>
    <x v="74"/>
    <n v="58"/>
    <d v="2014-03-13T00:00:00"/>
    <d v="2014-03-19T00:00:00"/>
    <x v="0"/>
    <n v="1263.31"/>
    <n v="1590.269"/>
    <n v="-0.20559980732819419"/>
  </r>
  <r>
    <s v="Midwest"/>
    <x v="74"/>
    <n v="59"/>
    <d v="2014-03-20T00:00:00"/>
    <d v="2014-03-26T00:00:00"/>
    <x v="1"/>
    <n v="673.54"/>
    <n v="1590.269"/>
    <n v="-0.57646159234695515"/>
  </r>
  <r>
    <s v="Midwest"/>
    <x v="74"/>
    <n v="60"/>
    <d v="2014-03-27T00:00:00"/>
    <d v="2014-04-02T00:00:00"/>
    <x v="1"/>
    <n v="1930.39"/>
    <n v="1590.269"/>
    <n v="0.21387639449678017"/>
  </r>
  <r>
    <s v="Midwest"/>
    <x v="74"/>
    <n v="61"/>
    <d v="2014-04-03T00:00:00"/>
    <d v="2014-04-09T00:00:00"/>
    <x v="1"/>
    <n v="536.94000000000005"/>
    <n v="1590.269"/>
    <n v="-0.66235900970213213"/>
  </r>
  <r>
    <s v="Midwest"/>
    <x v="74"/>
    <n v="62"/>
    <d v="2014-04-10T00:00:00"/>
    <d v="2014-04-16T00:00:00"/>
    <x v="1"/>
    <n v="1114.5"/>
    <n v="1590.269"/>
    <n v="-0.29917517099308355"/>
  </r>
  <r>
    <s v="Midwest"/>
    <x v="74"/>
    <n v="63"/>
    <d v="2014-04-17T00:00:00"/>
    <d v="2014-04-23T00:00:00"/>
    <x v="1"/>
    <n v="938.28"/>
    <n v="1590.269"/>
    <n v="-0.4099866123278515"/>
  </r>
  <r>
    <s v="Midwest"/>
    <x v="74"/>
    <n v="64"/>
    <d v="2014-04-24T00:00:00"/>
    <d v="2014-04-30T00:00:00"/>
    <x v="1"/>
    <n v="1472.26"/>
    <n v="1590.269"/>
    <n v="-7.4206942347489646E-2"/>
  </r>
  <r>
    <s v="Midwest"/>
    <x v="74"/>
    <n v="65"/>
    <d v="2014-05-01T00:00:00"/>
    <d v="2014-05-07T00:00:00"/>
    <x v="1"/>
    <n v="84.69"/>
    <n v="1590.269"/>
    <n v="-0.94674485888865334"/>
  </r>
  <r>
    <s v="Midwest"/>
    <x v="74"/>
    <n v="66"/>
    <d v="2014-05-08T00:00:00"/>
    <d v="2014-05-14T00:00:00"/>
    <x v="1"/>
    <n v="1174.4100000000001"/>
    <n v="1590.269"/>
    <n v="-0.26150229929653407"/>
  </r>
  <r>
    <s v="Midwest"/>
    <x v="74"/>
    <n v="67"/>
    <d v="2014-05-15T00:00:00"/>
    <d v="2014-05-21T00:00:00"/>
    <x v="1"/>
    <n v="626.66999999999996"/>
    <n v="1590.269"/>
    <n v="-0.60593459345557266"/>
  </r>
  <r>
    <s v="Midwest"/>
    <x v="74"/>
    <n v="68"/>
    <d v="2014-05-22T00:00:00"/>
    <d v="2014-05-28T00:00:00"/>
    <x v="1"/>
    <n v="232.39"/>
    <n v="1590.269"/>
    <n v="-0.85386749034282872"/>
  </r>
  <r>
    <s v="Midwest"/>
    <x v="75"/>
    <n v="49"/>
    <d v="2014-01-09T00:00:00"/>
    <d v="2014-01-15T00:00:00"/>
    <x v="0"/>
    <n v="1317.92"/>
    <n v="2542.136"/>
    <n v="-0.4815698294662441"/>
  </r>
  <r>
    <s v="Midwest"/>
    <x v="75"/>
    <n v="50"/>
    <d v="2014-01-16T00:00:00"/>
    <d v="2014-01-22T00:00:00"/>
    <x v="0"/>
    <n v="2510.66"/>
    <n v="2542.136"/>
    <n v="-1.2381713645532777E-2"/>
  </r>
  <r>
    <s v="Midwest"/>
    <x v="75"/>
    <n v="51"/>
    <d v="2014-01-23T00:00:00"/>
    <d v="2014-01-29T00:00:00"/>
    <x v="0"/>
    <n v="2281.75"/>
    <n v="2542.136"/>
    <n v="-0.10242803689495761"/>
  </r>
  <r>
    <s v="Midwest"/>
    <x v="75"/>
    <n v="52"/>
    <d v="2014-01-30T00:00:00"/>
    <d v="2014-02-05T00:00:00"/>
    <x v="0"/>
    <n v="2612.63"/>
    <n v="2542.136"/>
    <n v="2.7730223717377885E-2"/>
  </r>
  <r>
    <s v="Midwest"/>
    <x v="75"/>
    <n v="53"/>
    <d v="2014-02-06T00:00:00"/>
    <d v="2014-02-12T00:00:00"/>
    <x v="0"/>
    <n v="2554"/>
    <n v="2542.136"/>
    <n v="4.6669415011628143E-3"/>
  </r>
  <r>
    <s v="Midwest"/>
    <x v="75"/>
    <n v="54"/>
    <d v="2014-02-13T00:00:00"/>
    <d v="2014-02-19T00:00:00"/>
    <x v="0"/>
    <n v="1504.99"/>
    <n v="2542.136"/>
    <n v="-0.4079821063861257"/>
  </r>
  <r>
    <s v="Midwest"/>
    <x v="75"/>
    <n v="55"/>
    <d v="2014-02-20T00:00:00"/>
    <d v="2014-02-26T00:00:00"/>
    <x v="0"/>
    <n v="2010.36"/>
    <n v="2542.136"/>
    <n v="-0.20918471710404166"/>
  </r>
  <r>
    <s v="Midwest"/>
    <x v="75"/>
    <n v="56"/>
    <d v="2014-02-27T00:00:00"/>
    <d v="2014-03-05T00:00:00"/>
    <x v="0"/>
    <n v="4037.75"/>
    <n v="2542.136"/>
    <n v="0.58832965663520753"/>
  </r>
  <r>
    <s v="Midwest"/>
    <x v="75"/>
    <n v="57"/>
    <d v="2014-03-06T00:00:00"/>
    <d v="2014-03-12T00:00:00"/>
    <x v="0"/>
    <n v="3442.65"/>
    <n v="2542.136"/>
    <n v="0.35423517860570802"/>
  </r>
  <r>
    <s v="Midwest"/>
    <x v="75"/>
    <n v="58"/>
    <d v="2014-03-13T00:00:00"/>
    <d v="2014-03-19T00:00:00"/>
    <x v="0"/>
    <n v="3148.65"/>
    <n v="2542.136"/>
    <n v="0.23858440303744571"/>
  </r>
  <r>
    <s v="Midwest"/>
    <x v="75"/>
    <n v="59"/>
    <d v="2014-03-20T00:00:00"/>
    <d v="2014-03-26T00:00:00"/>
    <x v="1"/>
    <n v="901.27"/>
    <n v="2542.136"/>
    <n v="-0.64546743368568793"/>
  </r>
  <r>
    <s v="Midwest"/>
    <x v="75"/>
    <n v="60"/>
    <d v="2014-03-27T00:00:00"/>
    <d v="2014-04-02T00:00:00"/>
    <x v="1"/>
    <n v="744.44"/>
    <n v="2542.136"/>
    <n v="-0.70715964842164225"/>
  </r>
  <r>
    <s v="Midwest"/>
    <x v="75"/>
    <n v="61"/>
    <d v="2014-04-03T00:00:00"/>
    <d v="2014-04-09T00:00:00"/>
    <x v="1"/>
    <n v="2675.21"/>
    <n v="2542.136"/>
    <n v="5.2347317374050829E-2"/>
  </r>
  <r>
    <s v="Midwest"/>
    <x v="75"/>
    <n v="62"/>
    <d v="2014-04-10T00:00:00"/>
    <d v="2014-04-16T00:00:00"/>
    <x v="1"/>
    <n v="2062.9699999999998"/>
    <n v="2542.136"/>
    <n v="-0.18848952219708157"/>
  </r>
  <r>
    <s v="Midwest"/>
    <x v="75"/>
    <n v="63"/>
    <d v="2014-04-17T00:00:00"/>
    <d v="2014-04-23T00:00:00"/>
    <x v="1"/>
    <n v="342.22"/>
    <n v="2542.136"/>
    <n v="-0.86538092375860309"/>
  </r>
  <r>
    <s v="Midwest"/>
    <x v="75"/>
    <n v="64"/>
    <d v="2014-04-24T00:00:00"/>
    <d v="2014-04-30T00:00:00"/>
    <x v="1"/>
    <n v="600.27"/>
    <n v="2542.136"/>
    <n v="-0.76387179914843262"/>
  </r>
  <r>
    <s v="Midwest"/>
    <x v="75"/>
    <n v="65"/>
    <d v="2014-05-01T00:00:00"/>
    <d v="2014-05-07T00:00:00"/>
    <x v="1"/>
    <n v="362.93"/>
    <n v="2542.136"/>
    <n v="-0.85723423137078436"/>
  </r>
  <r>
    <s v="Midwest"/>
    <x v="75"/>
    <n v="66"/>
    <d v="2014-05-08T00:00:00"/>
    <d v="2014-05-14T00:00:00"/>
    <x v="1"/>
    <n v="1795.74"/>
    <n v="2542.136"/>
    <n v="-0.2936097832688731"/>
  </r>
  <r>
    <s v="Midwest"/>
    <x v="75"/>
    <n v="67"/>
    <d v="2014-05-15T00:00:00"/>
    <d v="2014-05-21T00:00:00"/>
    <x v="1"/>
    <n v="3204.23"/>
    <n v="2542.136"/>
    <n v="0.26044790679963625"/>
  </r>
  <r>
    <s v="Midwest"/>
    <x v="75"/>
    <n v="68"/>
    <d v="2014-05-22T00:00:00"/>
    <d v="2014-05-28T00:00:00"/>
    <x v="1"/>
    <n v="2225.19"/>
    <n v="2542.136"/>
    <n v="-0.12467704324237568"/>
  </r>
  <r>
    <s v="Midwest"/>
    <x v="76"/>
    <n v="49"/>
    <d v="2014-01-09T00:00:00"/>
    <d v="2014-01-15T00:00:00"/>
    <x v="0"/>
    <n v="2415.6799999999998"/>
    <n v="2524.683"/>
    <n v="-4.3174925327258973E-2"/>
  </r>
  <r>
    <s v="Midwest"/>
    <x v="76"/>
    <n v="50"/>
    <d v="2014-01-16T00:00:00"/>
    <d v="2014-01-22T00:00:00"/>
    <x v="0"/>
    <n v="2528.46"/>
    <n v="2524.683"/>
    <n v="1.4960294025032227E-3"/>
  </r>
  <r>
    <s v="Midwest"/>
    <x v="76"/>
    <n v="51"/>
    <d v="2014-01-23T00:00:00"/>
    <d v="2014-01-29T00:00:00"/>
    <x v="0"/>
    <n v="4941.28"/>
    <n v="2524.683"/>
    <n v="0.95718828858910199"/>
  </r>
  <r>
    <s v="Midwest"/>
    <x v="76"/>
    <n v="52"/>
    <d v="2014-01-30T00:00:00"/>
    <d v="2014-02-05T00:00:00"/>
    <x v="0"/>
    <n v="1334.34"/>
    <n v="2524.683"/>
    <n v="-0.47148216231503126"/>
  </r>
  <r>
    <s v="Midwest"/>
    <x v="76"/>
    <n v="53"/>
    <d v="2014-02-06T00:00:00"/>
    <d v="2014-02-12T00:00:00"/>
    <x v="0"/>
    <n v="1449.13"/>
    <n v="2524.683"/>
    <n v="-0.42601506803032296"/>
  </r>
  <r>
    <s v="Midwest"/>
    <x v="76"/>
    <n v="54"/>
    <d v="2014-02-13T00:00:00"/>
    <d v="2014-02-19T00:00:00"/>
    <x v="0"/>
    <n v="1749.66"/>
    <n v="2524.683"/>
    <n v="-0.30697834143930147"/>
  </r>
  <r>
    <s v="Midwest"/>
    <x v="76"/>
    <n v="55"/>
    <d v="2014-02-20T00:00:00"/>
    <d v="2014-02-26T00:00:00"/>
    <x v="0"/>
    <n v="3167.28"/>
    <n v="2524.683"/>
    <n v="0.2545258157162702"/>
  </r>
  <r>
    <s v="Midwest"/>
    <x v="76"/>
    <n v="56"/>
    <d v="2014-02-27T00:00:00"/>
    <d v="2014-03-05T00:00:00"/>
    <x v="0"/>
    <n v="2161.5500000000002"/>
    <n v="2524.683"/>
    <n v="-0.14383310696828069"/>
  </r>
  <r>
    <s v="Midwest"/>
    <x v="76"/>
    <n v="57"/>
    <d v="2014-03-06T00:00:00"/>
    <d v="2014-03-12T00:00:00"/>
    <x v="0"/>
    <n v="2077.7199999999998"/>
    <n v="2524.683"/>
    <n v="-0.17703727557083412"/>
  </r>
  <r>
    <s v="Midwest"/>
    <x v="76"/>
    <n v="58"/>
    <d v="2014-03-13T00:00:00"/>
    <d v="2014-03-19T00:00:00"/>
    <x v="0"/>
    <n v="3421.73"/>
    <n v="2524.683"/>
    <n v="0.35531074594315404"/>
  </r>
  <r>
    <s v="Midwest"/>
    <x v="76"/>
    <n v="59"/>
    <d v="2014-03-20T00:00:00"/>
    <d v="2014-03-26T00:00:00"/>
    <x v="1"/>
    <n v="1605.27"/>
    <n v="2524.683"/>
    <n v="-0.36416967991625088"/>
  </r>
  <r>
    <s v="Midwest"/>
    <x v="76"/>
    <n v="60"/>
    <d v="2014-03-27T00:00:00"/>
    <d v="2014-04-02T00:00:00"/>
    <x v="1"/>
    <n v="1628.74"/>
    <n v="2524.683"/>
    <n v="-0.35487346332192993"/>
  </r>
  <r>
    <s v="Midwest"/>
    <x v="76"/>
    <n v="61"/>
    <d v="2014-04-03T00:00:00"/>
    <d v="2014-04-09T00:00:00"/>
    <x v="1"/>
    <n v="1492.76"/>
    <n v="2524.683"/>
    <n v="-0.4087336905266919"/>
  </r>
  <r>
    <s v="Midwest"/>
    <x v="76"/>
    <n v="62"/>
    <d v="2014-04-10T00:00:00"/>
    <d v="2014-04-16T00:00:00"/>
    <x v="1"/>
    <n v="3190.91"/>
    <n v="2524.683"/>
    <n v="0.26388540660352205"/>
  </r>
  <r>
    <s v="Midwest"/>
    <x v="76"/>
    <n v="63"/>
    <d v="2014-04-17T00:00:00"/>
    <d v="2014-04-23T00:00:00"/>
    <x v="1"/>
    <n v="1504.65"/>
    <n v="2524.683"/>
    <n v="-0.40402418838325443"/>
  </r>
  <r>
    <s v="Midwest"/>
    <x v="76"/>
    <n v="64"/>
    <d v="2014-04-24T00:00:00"/>
    <d v="2014-04-30T00:00:00"/>
    <x v="1"/>
    <n v="1290.93"/>
    <n v="2524.683"/>
    <n v="-0.48867640016588221"/>
  </r>
  <r>
    <s v="Midwest"/>
    <x v="76"/>
    <n v="65"/>
    <d v="2014-05-01T00:00:00"/>
    <d v="2014-05-07T00:00:00"/>
    <x v="1"/>
    <n v="2296.69"/>
    <n v="2524.683"/>
    <n v="-9.0305594801406722E-2"/>
  </r>
  <r>
    <s v="Midwest"/>
    <x v="76"/>
    <n v="66"/>
    <d v="2014-05-08T00:00:00"/>
    <d v="2014-05-14T00:00:00"/>
    <x v="1"/>
    <n v="2303.1"/>
    <n v="2524.683"/>
    <n v="-8.7766662190857256E-2"/>
  </r>
  <r>
    <s v="Midwest"/>
    <x v="76"/>
    <n v="67"/>
    <d v="2014-05-15T00:00:00"/>
    <d v="2014-05-21T00:00:00"/>
    <x v="1"/>
    <n v="3075.33"/>
    <n v="2524.683"/>
    <n v="0.2181054017474669"/>
  </r>
  <r>
    <s v="Midwest"/>
    <x v="76"/>
    <n v="68"/>
    <d v="2014-05-22T00:00:00"/>
    <d v="2014-05-28T00:00:00"/>
    <x v="1"/>
    <n v="2488.0500000000002"/>
    <n v="2524.683"/>
    <n v="-1.4509940455890822E-2"/>
  </r>
  <r>
    <s v="Midwest"/>
    <x v="77"/>
    <n v="49"/>
    <d v="2014-01-09T00:00:00"/>
    <d v="2014-01-15T00:00:00"/>
    <x v="0"/>
    <n v="1983.12"/>
    <n v="2178.1189999999997"/>
    <n v="-8.952632982862728E-2"/>
  </r>
  <r>
    <s v="Midwest"/>
    <x v="77"/>
    <n v="50"/>
    <d v="2014-01-16T00:00:00"/>
    <d v="2014-01-22T00:00:00"/>
    <x v="0"/>
    <n v="1486.6"/>
    <n v="2178.1189999999997"/>
    <n v="-0.31748449005770568"/>
  </r>
  <r>
    <s v="Midwest"/>
    <x v="77"/>
    <n v="51"/>
    <d v="2014-01-23T00:00:00"/>
    <d v="2014-01-29T00:00:00"/>
    <x v="0"/>
    <n v="4130.1499999999996"/>
    <n v="2178.1189999999997"/>
    <n v="0.89620034534384951"/>
  </r>
  <r>
    <s v="Midwest"/>
    <x v="77"/>
    <n v="52"/>
    <d v="2014-01-30T00:00:00"/>
    <d v="2014-02-05T00:00:00"/>
    <x v="0"/>
    <n v="1850.81"/>
    <n v="2178.1189999999997"/>
    <n v="-0.15027140390401067"/>
  </r>
  <r>
    <s v="Midwest"/>
    <x v="77"/>
    <n v="53"/>
    <d v="2014-02-06T00:00:00"/>
    <d v="2014-02-12T00:00:00"/>
    <x v="0"/>
    <n v="3364.65"/>
    <n v="2178.1189999999997"/>
    <n v="0.54475030978564554"/>
  </r>
  <r>
    <s v="Midwest"/>
    <x v="77"/>
    <n v="54"/>
    <d v="2014-02-13T00:00:00"/>
    <d v="2014-02-19T00:00:00"/>
    <x v="0"/>
    <n v="3382.28"/>
    <n v="2178.1189999999997"/>
    <n v="0.552844449729331"/>
  </r>
  <r>
    <s v="Midwest"/>
    <x v="77"/>
    <n v="55"/>
    <d v="2014-02-20T00:00:00"/>
    <d v="2014-02-26T00:00:00"/>
    <x v="0"/>
    <n v="1779.67"/>
    <n v="2178.1189999999997"/>
    <n v="-0.18293261295640856"/>
  </r>
  <r>
    <s v="Midwest"/>
    <x v="77"/>
    <n v="56"/>
    <d v="2014-02-27T00:00:00"/>
    <d v="2014-03-05T00:00:00"/>
    <x v="0"/>
    <n v="981.07"/>
    <n v="2178.1189999999997"/>
    <n v="-0.549579247047567"/>
  </r>
  <r>
    <s v="Midwest"/>
    <x v="77"/>
    <n v="57"/>
    <d v="2014-03-06T00:00:00"/>
    <d v="2014-03-12T00:00:00"/>
    <x v="0"/>
    <n v="1112.46"/>
    <n v="2178.1189999999997"/>
    <n v="-0.48925655577128696"/>
  </r>
  <r>
    <s v="Midwest"/>
    <x v="77"/>
    <n v="58"/>
    <d v="2014-03-13T00:00:00"/>
    <d v="2014-03-19T00:00:00"/>
    <x v="0"/>
    <n v="1710.38"/>
    <n v="2178.1189999999997"/>
    <n v="-0.21474446529321845"/>
  </r>
  <r>
    <s v="Midwest"/>
    <x v="77"/>
    <n v="59"/>
    <d v="2014-03-20T00:00:00"/>
    <d v="2014-03-26T00:00:00"/>
    <x v="1"/>
    <n v="1252.3900000000001"/>
    <n v="2178.1189999999997"/>
    <n v="-0.42501305025115693"/>
  </r>
  <r>
    <s v="Midwest"/>
    <x v="77"/>
    <n v="60"/>
    <d v="2014-03-27T00:00:00"/>
    <d v="2014-04-02T00:00:00"/>
    <x v="1"/>
    <n v="4413.5200000000004"/>
    <n v="2178.1189999999997"/>
    <n v="1.0262988385850365"/>
  </r>
  <r>
    <s v="Midwest"/>
    <x v="77"/>
    <n v="61"/>
    <d v="2014-04-03T00:00:00"/>
    <d v="2014-04-09T00:00:00"/>
    <x v="1"/>
    <n v="2429.58"/>
    <n v="2178.1189999999997"/>
    <n v="0.11544869678837578"/>
  </r>
  <r>
    <s v="Midwest"/>
    <x v="77"/>
    <n v="62"/>
    <d v="2014-04-10T00:00:00"/>
    <d v="2014-04-16T00:00:00"/>
    <x v="1"/>
    <n v="346.96"/>
    <n v="2178.1189999999997"/>
    <n v="-0.8407065913294911"/>
  </r>
  <r>
    <s v="Midwest"/>
    <x v="77"/>
    <n v="63"/>
    <d v="2014-04-17T00:00:00"/>
    <d v="2014-04-23T00:00:00"/>
    <x v="1"/>
    <n v="2282"/>
    <n v="2178.1189999999997"/>
    <n v="4.7692986471354559E-2"/>
  </r>
  <r>
    <s v="Midwest"/>
    <x v="77"/>
    <n v="64"/>
    <d v="2014-04-24T00:00:00"/>
    <d v="2014-04-30T00:00:00"/>
    <x v="1"/>
    <n v="1136.74"/>
    <n v="2178.1189999999997"/>
    <n v="-0.47810932276886609"/>
  </r>
  <r>
    <s v="Midwest"/>
    <x v="77"/>
    <n v="65"/>
    <d v="2014-05-01T00:00:00"/>
    <d v="2014-05-07T00:00:00"/>
    <x v="1"/>
    <n v="3040.35"/>
    <n v="2178.1189999999997"/>
    <n v="0.39586037310174527"/>
  </r>
  <r>
    <s v="Midwest"/>
    <x v="77"/>
    <n v="66"/>
    <d v="2014-05-08T00:00:00"/>
    <d v="2014-05-14T00:00:00"/>
    <x v="1"/>
    <n v="3381.59"/>
    <n v="2178.1189999999997"/>
    <n v="0.55252766263000352"/>
  </r>
  <r>
    <s v="Midwest"/>
    <x v="77"/>
    <n v="67"/>
    <d v="2014-05-15T00:00:00"/>
    <d v="2014-05-21T00:00:00"/>
    <x v="1"/>
    <n v="2344.16"/>
    <n v="2178.1189999999997"/>
    <n v="7.6231372115114091E-2"/>
  </r>
  <r>
    <s v="Midwest"/>
    <x v="77"/>
    <n v="68"/>
    <d v="2014-05-22T00:00:00"/>
    <d v="2014-05-28T00:00:00"/>
    <x v="1"/>
    <n v="1995.21"/>
    <n v="2178.1189999999997"/>
    <n v="-8.397566891432455E-2"/>
  </r>
  <r>
    <s v="Midwest"/>
    <x v="78"/>
    <n v="49"/>
    <d v="2014-01-09T00:00:00"/>
    <d v="2014-01-15T00:00:00"/>
    <x v="0"/>
    <n v="1166.72"/>
    <n v="1332.0709999999997"/>
    <n v="-0.12413077080726155"/>
  </r>
  <r>
    <s v="Midwest"/>
    <x v="78"/>
    <n v="50"/>
    <d v="2014-01-16T00:00:00"/>
    <d v="2014-01-22T00:00:00"/>
    <x v="0"/>
    <n v="846.4"/>
    <n v="1332.0709999999997"/>
    <n v="-0.36459843356697941"/>
  </r>
  <r>
    <s v="Midwest"/>
    <x v="78"/>
    <n v="51"/>
    <d v="2014-01-23T00:00:00"/>
    <d v="2014-01-29T00:00:00"/>
    <x v="0"/>
    <n v="398.33"/>
    <n v="1332.0709999999997"/>
    <n v="-0.7009693927726075"/>
  </r>
  <r>
    <s v="Midwest"/>
    <x v="78"/>
    <n v="52"/>
    <d v="2014-01-30T00:00:00"/>
    <d v="2014-02-05T00:00:00"/>
    <x v="0"/>
    <n v="517.84"/>
    <n v="1332.0709999999997"/>
    <n v="-0.61125195278630029"/>
  </r>
  <r>
    <s v="Midwest"/>
    <x v="78"/>
    <n v="53"/>
    <d v="2014-02-06T00:00:00"/>
    <d v="2014-02-12T00:00:00"/>
    <x v="0"/>
    <n v="452.63"/>
    <n v="1332.0709999999997"/>
    <n v="-0.66020579984099936"/>
  </r>
  <r>
    <s v="Midwest"/>
    <x v="78"/>
    <n v="54"/>
    <d v="2014-02-13T00:00:00"/>
    <d v="2014-02-19T00:00:00"/>
    <x v="0"/>
    <n v="2067.7199999999998"/>
    <n v="1332.0709999999997"/>
    <n v="0.5522596017779835"/>
  </r>
  <r>
    <s v="Midwest"/>
    <x v="78"/>
    <n v="55"/>
    <d v="2014-02-20T00:00:00"/>
    <d v="2014-02-26T00:00:00"/>
    <x v="0"/>
    <n v="3121.02"/>
    <n v="1332.0709999999997"/>
    <n v="1.3429832193629323"/>
  </r>
  <r>
    <s v="Midwest"/>
    <x v="78"/>
    <n v="56"/>
    <d v="2014-02-27T00:00:00"/>
    <d v="2014-03-05T00:00:00"/>
    <x v="0"/>
    <n v="2297.61"/>
    <n v="1332.0709999999997"/>
    <n v="0.72484049273649875"/>
  </r>
  <r>
    <s v="Midwest"/>
    <x v="78"/>
    <n v="57"/>
    <d v="2014-03-06T00:00:00"/>
    <d v="2014-03-12T00:00:00"/>
    <x v="0"/>
    <n v="881.01"/>
    <n v="1332.0709999999997"/>
    <n v="-0.33861633501517546"/>
  </r>
  <r>
    <s v="Midwest"/>
    <x v="78"/>
    <n v="58"/>
    <d v="2014-03-13T00:00:00"/>
    <d v="2014-03-19T00:00:00"/>
    <x v="0"/>
    <n v="1571.43"/>
    <n v="1332.0709999999997"/>
    <n v="0.17968937091191117"/>
  </r>
  <r>
    <s v="Midwest"/>
    <x v="78"/>
    <n v="59"/>
    <d v="2014-03-20T00:00:00"/>
    <d v="2014-03-26T00:00:00"/>
    <x v="1"/>
    <n v="1761.86"/>
    <n v="1332.0709999999997"/>
    <n v="0.32264721625198678"/>
  </r>
  <r>
    <s v="Midwest"/>
    <x v="78"/>
    <n v="60"/>
    <d v="2014-03-27T00:00:00"/>
    <d v="2014-04-02T00:00:00"/>
    <x v="1"/>
    <n v="1249.1600000000001"/>
    <n v="1332.0709999999997"/>
    <n v="-6.224217778181465E-2"/>
  </r>
  <r>
    <s v="Midwest"/>
    <x v="78"/>
    <n v="61"/>
    <d v="2014-04-03T00:00:00"/>
    <d v="2014-04-09T00:00:00"/>
    <x v="1"/>
    <n v="1276.79"/>
    <n v="1332.0709999999997"/>
    <n v="-4.1500040163024145E-2"/>
  </r>
  <r>
    <s v="Midwest"/>
    <x v="78"/>
    <n v="62"/>
    <d v="2014-04-10T00:00:00"/>
    <d v="2014-04-16T00:00:00"/>
    <x v="1"/>
    <n v="1216.72"/>
    <n v="1332.0709999999997"/>
    <n v="-8.659523403782507E-2"/>
  </r>
  <r>
    <s v="Midwest"/>
    <x v="78"/>
    <n v="63"/>
    <d v="2014-04-17T00:00:00"/>
    <d v="2014-04-23T00:00:00"/>
    <x v="1"/>
    <n v="1401.92"/>
    <n v="1332.0709999999997"/>
    <n v="5.2436394156167652E-2"/>
  </r>
  <r>
    <s v="Midwest"/>
    <x v="78"/>
    <n v="64"/>
    <d v="2014-04-24T00:00:00"/>
    <d v="2014-04-30T00:00:00"/>
    <x v="1"/>
    <n v="371.12"/>
    <n v="1332.0709999999997"/>
    <n v="-0.72139623188253477"/>
  </r>
  <r>
    <s v="Midwest"/>
    <x v="78"/>
    <n v="65"/>
    <d v="2014-05-01T00:00:00"/>
    <d v="2014-05-07T00:00:00"/>
    <x v="1"/>
    <n v="343.5"/>
    <n v="1332.0709999999997"/>
    <n v="-0.74213086239397141"/>
  </r>
  <r>
    <s v="Midwest"/>
    <x v="78"/>
    <n v="66"/>
    <d v="2014-05-08T00:00:00"/>
    <d v="2014-05-14T00:00:00"/>
    <x v="1"/>
    <n v="1814.27"/>
    <n v="1332.0709999999997"/>
    <n v="0.36199196589371019"/>
  </r>
  <r>
    <s v="Midwest"/>
    <x v="78"/>
    <n v="67"/>
    <d v="2014-05-15T00:00:00"/>
    <d v="2014-05-21T00:00:00"/>
    <x v="1"/>
    <n v="1230.71"/>
    <n v="1332.0709999999997"/>
    <n v="-7.6092790849736747E-2"/>
  </r>
  <r>
    <s v="Midwest"/>
    <x v="78"/>
    <n v="68"/>
    <d v="2014-05-22T00:00:00"/>
    <d v="2014-05-28T00:00:00"/>
    <x v="1"/>
    <n v="441.17"/>
    <n v="1332.0709999999997"/>
    <n v="-0.66880894486855413"/>
  </r>
  <r>
    <s v="Midwest"/>
    <x v="79"/>
    <n v="49"/>
    <d v="2014-01-09T00:00:00"/>
    <d v="2014-01-15T00:00:00"/>
    <x v="0"/>
    <n v="2444.9"/>
    <n v="2943.5240000000003"/>
    <n v="-0.16939695412709399"/>
  </r>
  <r>
    <s v="Midwest"/>
    <x v="79"/>
    <n v="50"/>
    <d v="2014-01-16T00:00:00"/>
    <d v="2014-01-22T00:00:00"/>
    <x v="0"/>
    <n v="3384.52"/>
    <n v="2943.5240000000003"/>
    <n v="0.14981906041873605"/>
  </r>
  <r>
    <s v="Midwest"/>
    <x v="79"/>
    <n v="51"/>
    <d v="2014-01-23T00:00:00"/>
    <d v="2014-01-29T00:00:00"/>
    <x v="0"/>
    <n v="3687.02"/>
    <n v="2943.5240000000003"/>
    <n v="0.25258703513203884"/>
  </r>
  <r>
    <s v="Midwest"/>
    <x v="79"/>
    <n v="52"/>
    <d v="2014-01-30T00:00:00"/>
    <d v="2014-02-05T00:00:00"/>
    <x v="0"/>
    <n v="3319.57"/>
    <n v="2943.5240000000003"/>
    <n v="0.12775367212905339"/>
  </r>
  <r>
    <s v="Midwest"/>
    <x v="79"/>
    <n v="53"/>
    <d v="2014-02-06T00:00:00"/>
    <d v="2014-02-12T00:00:00"/>
    <x v="0"/>
    <n v="1508.66"/>
    <n v="2943.5240000000003"/>
    <n v="-0.4874646851868713"/>
  </r>
  <r>
    <s v="Midwest"/>
    <x v="79"/>
    <n v="54"/>
    <d v="2014-02-13T00:00:00"/>
    <d v="2014-02-19T00:00:00"/>
    <x v="0"/>
    <n v="3644.78"/>
    <n v="2943.5240000000003"/>
    <n v="0.23823688884479957"/>
  </r>
  <r>
    <s v="Midwest"/>
    <x v="79"/>
    <n v="55"/>
    <d v="2014-02-20T00:00:00"/>
    <d v="2014-02-26T00:00:00"/>
    <x v="0"/>
    <n v="3080.45"/>
    <n v="2943.5240000000003"/>
    <n v="4.6517711423450077E-2"/>
  </r>
  <r>
    <s v="Midwest"/>
    <x v="79"/>
    <n v="56"/>
    <d v="2014-02-27T00:00:00"/>
    <d v="2014-03-05T00:00:00"/>
    <x v="0"/>
    <n v="2890.56"/>
    <n v="2943.5240000000003"/>
    <n v="-1.7993398389141855E-2"/>
  </r>
  <r>
    <s v="Midwest"/>
    <x v="79"/>
    <n v="57"/>
    <d v="2014-03-06T00:00:00"/>
    <d v="2014-03-12T00:00:00"/>
    <x v="0"/>
    <n v="3300.25"/>
    <n v="2943.5240000000003"/>
    <n v="0.12119011090108306"/>
  </r>
  <r>
    <s v="Midwest"/>
    <x v="79"/>
    <n v="58"/>
    <d v="2014-03-13T00:00:00"/>
    <d v="2014-03-19T00:00:00"/>
    <x v="0"/>
    <n v="2174.5300000000002"/>
    <n v="2943.5240000000003"/>
    <n v="-0.26124944114605486"/>
  </r>
  <r>
    <s v="Midwest"/>
    <x v="79"/>
    <n v="59"/>
    <d v="2014-03-20T00:00:00"/>
    <d v="2014-03-26T00:00:00"/>
    <x v="1"/>
    <n v="3167.91"/>
    <n v="2943.5240000000003"/>
    <n v="7.6230395947170626E-2"/>
  </r>
  <r>
    <s v="Midwest"/>
    <x v="79"/>
    <n v="60"/>
    <d v="2014-03-27T00:00:00"/>
    <d v="2014-04-02T00:00:00"/>
    <x v="1"/>
    <n v="5299.11"/>
    <n v="2943.5240000000003"/>
    <n v="0.8002605040760663"/>
  </r>
  <r>
    <s v="Midwest"/>
    <x v="79"/>
    <n v="61"/>
    <d v="2014-04-03T00:00:00"/>
    <d v="2014-04-09T00:00:00"/>
    <x v="1"/>
    <n v="2824.64"/>
    <n v="2943.5240000000003"/>
    <n v="-4.038832365559121E-2"/>
  </r>
  <r>
    <s v="Midwest"/>
    <x v="79"/>
    <n v="62"/>
    <d v="2014-04-10T00:00:00"/>
    <d v="2014-04-16T00:00:00"/>
    <x v="1"/>
    <n v="1676.47"/>
    <n v="2943.5240000000003"/>
    <n v="-0.43045478820624539"/>
  </r>
  <r>
    <s v="Midwest"/>
    <x v="79"/>
    <n v="63"/>
    <d v="2014-04-17T00:00:00"/>
    <d v="2014-04-23T00:00:00"/>
    <x v="1"/>
    <n v="3306.41"/>
    <n v="2943.5240000000003"/>
    <n v="0.12328284056797209"/>
  </r>
  <r>
    <s v="Midwest"/>
    <x v="79"/>
    <n v="64"/>
    <d v="2014-04-24T00:00:00"/>
    <d v="2014-04-30T00:00:00"/>
    <x v="1"/>
    <n v="1625.66"/>
    <n v="2943.5240000000003"/>
    <n v="-0.44771641066965995"/>
  </r>
  <r>
    <s v="Midwest"/>
    <x v="79"/>
    <n v="65"/>
    <d v="2014-05-01T00:00:00"/>
    <d v="2014-05-07T00:00:00"/>
    <x v="1"/>
    <n v="2010.84"/>
    <n v="2943.5240000000003"/>
    <n v="-0.31685965529752785"/>
  </r>
  <r>
    <s v="Midwest"/>
    <x v="79"/>
    <n v="66"/>
    <d v="2014-05-08T00:00:00"/>
    <d v="2014-05-14T00:00:00"/>
    <x v="1"/>
    <n v="1164.29"/>
    <n v="2943.5240000000003"/>
    <n v="-0.60445710651586337"/>
  </r>
  <r>
    <s v="Midwest"/>
    <x v="79"/>
    <n v="67"/>
    <d v="2014-05-15T00:00:00"/>
    <d v="2014-05-21T00:00:00"/>
    <x v="1"/>
    <n v="2814.32"/>
    <n v="2943.5240000000003"/>
    <n v="-4.3894325305314369E-2"/>
  </r>
  <r>
    <s v="Midwest"/>
    <x v="79"/>
    <n v="68"/>
    <d v="2014-05-22T00:00:00"/>
    <d v="2014-05-28T00:00:00"/>
    <x v="1"/>
    <n v="1191.3399999999999"/>
    <n v="2943.5240000000003"/>
    <n v="-0.59526744133902088"/>
  </r>
  <r>
    <s v="Midwest"/>
    <x v="80"/>
    <n v="49"/>
    <d v="2014-01-09T00:00:00"/>
    <d v="2014-01-15T00:00:00"/>
    <x v="0"/>
    <n v="795.23"/>
    <n v="1450.4569999999999"/>
    <n v="-0.45173831420028304"/>
  </r>
  <r>
    <s v="Midwest"/>
    <x v="80"/>
    <n v="50"/>
    <d v="2014-01-16T00:00:00"/>
    <d v="2014-01-22T00:00:00"/>
    <x v="0"/>
    <n v="1755.68"/>
    <n v="1450.4569999999999"/>
    <n v="0.21043229823428078"/>
  </r>
  <r>
    <s v="Midwest"/>
    <x v="80"/>
    <n v="51"/>
    <d v="2014-01-23T00:00:00"/>
    <d v="2014-01-29T00:00:00"/>
    <x v="0"/>
    <n v="187.71"/>
    <n v="1450.4569999999999"/>
    <n v="-0.87058561543017132"/>
  </r>
  <r>
    <s v="Midwest"/>
    <x v="80"/>
    <n v="52"/>
    <d v="2014-01-30T00:00:00"/>
    <d v="2014-02-05T00:00:00"/>
    <x v="0"/>
    <n v="2939.39"/>
    <n v="1450.4569999999999"/>
    <n v="1.0265268118944582"/>
  </r>
  <r>
    <s v="Midwest"/>
    <x v="80"/>
    <n v="53"/>
    <d v="2014-02-06T00:00:00"/>
    <d v="2014-02-12T00:00:00"/>
    <x v="0"/>
    <n v="3542.63"/>
    <n v="1450.4569999999999"/>
    <n v="1.4424233189953237"/>
  </r>
  <r>
    <s v="Midwest"/>
    <x v="80"/>
    <n v="54"/>
    <d v="2014-02-13T00:00:00"/>
    <d v="2014-02-19T00:00:00"/>
    <x v="0"/>
    <n v="1007.79"/>
    <n v="1450.4569999999999"/>
    <n v="-0.3051913982972263"/>
  </r>
  <r>
    <s v="Midwest"/>
    <x v="80"/>
    <n v="55"/>
    <d v="2014-02-20T00:00:00"/>
    <d v="2014-02-26T00:00:00"/>
    <x v="0"/>
    <n v="819.5"/>
    <n v="1450.4569999999999"/>
    <n v="-0.43500565683781039"/>
  </r>
  <r>
    <s v="Midwest"/>
    <x v="80"/>
    <n v="56"/>
    <d v="2014-02-27T00:00:00"/>
    <d v="2014-03-05T00:00:00"/>
    <x v="0"/>
    <n v="1061.1400000000001"/>
    <n v="1450.4569999999999"/>
    <n v="-0.26840988736653332"/>
  </r>
  <r>
    <s v="Midwest"/>
    <x v="80"/>
    <n v="57"/>
    <d v="2014-03-06T00:00:00"/>
    <d v="2014-03-12T00:00:00"/>
    <x v="0"/>
    <n v="1095.2"/>
    <n v="1450.4569999999999"/>
    <n v="-0.2449276331528614"/>
  </r>
  <r>
    <s v="Midwest"/>
    <x v="80"/>
    <n v="58"/>
    <d v="2014-03-13T00:00:00"/>
    <d v="2014-03-19T00:00:00"/>
    <x v="0"/>
    <n v="1300.3"/>
    <n v="1450.4569999999999"/>
    <n v="-0.10352392383917616"/>
  </r>
  <r>
    <s v="Midwest"/>
    <x v="80"/>
    <n v="59"/>
    <d v="2014-03-20T00:00:00"/>
    <d v="2014-03-26T00:00:00"/>
    <x v="1"/>
    <n v="1640.58"/>
    <n v="1450.4569999999999"/>
    <n v="0.13107799817574742"/>
  </r>
  <r>
    <s v="Midwest"/>
    <x v="80"/>
    <n v="60"/>
    <d v="2014-03-27T00:00:00"/>
    <d v="2014-04-02T00:00:00"/>
    <x v="1"/>
    <n v="1622.06"/>
    <n v="1450.4569999999999"/>
    <n v="0.11830960862679837"/>
  </r>
  <r>
    <s v="Midwest"/>
    <x v="80"/>
    <n v="61"/>
    <d v="2014-04-03T00:00:00"/>
    <d v="2014-04-09T00:00:00"/>
    <x v="1"/>
    <n v="761.85"/>
    <n v="1450.4569999999999"/>
    <n v="-0.4747517506551383"/>
  </r>
  <r>
    <s v="Midwest"/>
    <x v="80"/>
    <n v="62"/>
    <d v="2014-04-10T00:00:00"/>
    <d v="2014-04-16T00:00:00"/>
    <x v="1"/>
    <n v="1166.51"/>
    <n v="1450.4569999999999"/>
    <n v="-0.19576381788636266"/>
  </r>
  <r>
    <s v="Midwest"/>
    <x v="80"/>
    <n v="63"/>
    <d v="2014-04-17T00:00:00"/>
    <d v="2014-04-23T00:00:00"/>
    <x v="1"/>
    <n v="659.08"/>
    <n v="1450.4569999999999"/>
    <n v="-0.54560528164571576"/>
  </r>
  <r>
    <s v="Midwest"/>
    <x v="80"/>
    <n v="64"/>
    <d v="2014-04-24T00:00:00"/>
    <d v="2014-04-30T00:00:00"/>
    <x v="1"/>
    <n v="805.07"/>
    <n v="1450.4569999999999"/>
    <n v="-0.44495424545505308"/>
  </r>
  <r>
    <s v="Midwest"/>
    <x v="80"/>
    <n v="65"/>
    <d v="2014-05-01T00:00:00"/>
    <d v="2014-05-07T00:00:00"/>
    <x v="1"/>
    <n v="432.25"/>
    <n v="1450.4569999999999"/>
    <n v="-0.70199047610511722"/>
  </r>
  <r>
    <s v="Midwest"/>
    <x v="80"/>
    <n v="66"/>
    <d v="2014-05-08T00:00:00"/>
    <d v="2014-05-14T00:00:00"/>
    <x v="1"/>
    <n v="1041.3699999999999"/>
    <n v="1450.4569999999999"/>
    <n v="-0.2820400742662485"/>
  </r>
  <r>
    <s v="Midwest"/>
    <x v="80"/>
    <n v="67"/>
    <d v="2014-05-15T00:00:00"/>
    <d v="2014-05-21T00:00:00"/>
    <x v="1"/>
    <n v="953.31"/>
    <n v="1450.4569999999999"/>
    <n v="-0.34275197403301166"/>
  </r>
  <r>
    <s v="Midwest"/>
    <x v="80"/>
    <n v="68"/>
    <d v="2014-05-22T00:00:00"/>
    <d v="2014-05-28T00:00:00"/>
    <x v="1"/>
    <n v="1316.08"/>
    <n v="1450.4569999999999"/>
    <n v="-9.2644594083106199E-2"/>
  </r>
  <r>
    <s v="Midwest"/>
    <x v="81"/>
    <n v="49"/>
    <d v="2014-01-09T00:00:00"/>
    <d v="2014-01-15T00:00:00"/>
    <x v="0"/>
    <n v="1822.83"/>
    <n v="1241.4379999999999"/>
    <n v="0.46832141435979896"/>
  </r>
  <r>
    <s v="Midwest"/>
    <x v="81"/>
    <n v="50"/>
    <d v="2014-01-16T00:00:00"/>
    <d v="2014-01-22T00:00:00"/>
    <x v="0"/>
    <n v="1440.16"/>
    <n v="1241.4379999999999"/>
    <n v="0.16007404316607049"/>
  </r>
  <r>
    <s v="Midwest"/>
    <x v="81"/>
    <n v="51"/>
    <d v="2014-01-23T00:00:00"/>
    <d v="2014-01-29T00:00:00"/>
    <x v="0"/>
    <n v="2119.6999999999998"/>
    <n v="1241.4379999999999"/>
    <n v="0.70745538641478678"/>
  </r>
  <r>
    <s v="Midwest"/>
    <x v="81"/>
    <n v="52"/>
    <d v="2014-01-30T00:00:00"/>
    <d v="2014-02-05T00:00:00"/>
    <x v="0"/>
    <n v="438.54"/>
    <n v="1241.4379999999999"/>
    <n v="-0.64674836761884202"/>
  </r>
  <r>
    <s v="Midwest"/>
    <x v="81"/>
    <n v="53"/>
    <d v="2014-02-06T00:00:00"/>
    <d v="2014-02-12T00:00:00"/>
    <x v="0"/>
    <n v="920.86"/>
    <n v="1241.4379999999999"/>
    <n v="-0.25823118029253161"/>
  </r>
  <r>
    <s v="Midwest"/>
    <x v="81"/>
    <n v="54"/>
    <d v="2014-02-13T00:00:00"/>
    <d v="2014-02-19T00:00:00"/>
    <x v="0"/>
    <n v="1614.98"/>
    <n v="1241.4379999999999"/>
    <n v="0.30089460770493587"/>
  </r>
  <r>
    <s v="Midwest"/>
    <x v="81"/>
    <n v="55"/>
    <d v="2014-02-20T00:00:00"/>
    <d v="2014-02-26T00:00:00"/>
    <x v="0"/>
    <n v="1092.3699999999999"/>
    <n v="1241.4379999999999"/>
    <n v="-0.12007687858757345"/>
  </r>
  <r>
    <s v="Midwest"/>
    <x v="81"/>
    <n v="56"/>
    <d v="2014-02-27T00:00:00"/>
    <d v="2014-03-05T00:00:00"/>
    <x v="0"/>
    <n v="2025.35"/>
    <n v="1241.4379999999999"/>
    <n v="0.63145481288634642"/>
  </r>
  <r>
    <s v="Midwest"/>
    <x v="81"/>
    <n v="57"/>
    <d v="2014-03-06T00:00:00"/>
    <d v="2014-03-12T00:00:00"/>
    <x v="0"/>
    <n v="320.02"/>
    <n v="1241.4379999999999"/>
    <n v="-0.74221829845711185"/>
  </r>
  <r>
    <s v="Midwest"/>
    <x v="81"/>
    <n v="58"/>
    <d v="2014-03-13T00:00:00"/>
    <d v="2014-03-19T00:00:00"/>
    <x v="0"/>
    <n v="619.57000000000005"/>
    <n v="1241.4379999999999"/>
    <n v="-0.50092553957587882"/>
  </r>
  <r>
    <s v="Midwest"/>
    <x v="81"/>
    <n v="59"/>
    <d v="2014-03-20T00:00:00"/>
    <d v="2014-03-26T00:00:00"/>
    <x v="1"/>
    <n v="2492.2399999999998"/>
    <n v="1241.4379999999999"/>
    <n v="1.007542865612298"/>
  </r>
  <r>
    <s v="Midwest"/>
    <x v="81"/>
    <n v="60"/>
    <d v="2014-03-27T00:00:00"/>
    <d v="2014-04-02T00:00:00"/>
    <x v="1"/>
    <n v="1133.23"/>
    <n v="1241.4379999999999"/>
    <n v="-8.7163434662061154E-2"/>
  </r>
  <r>
    <s v="Midwest"/>
    <x v="81"/>
    <n v="61"/>
    <d v="2014-04-03T00:00:00"/>
    <d v="2014-04-09T00:00:00"/>
    <x v="1"/>
    <n v="1828.07"/>
    <n v="1241.4379999999999"/>
    <n v="0.47254232591559153"/>
  </r>
  <r>
    <s v="Midwest"/>
    <x v="81"/>
    <n v="62"/>
    <d v="2014-04-10T00:00:00"/>
    <d v="2014-04-16T00:00:00"/>
    <x v="1"/>
    <n v="1376.03"/>
    <n v="1241.4379999999999"/>
    <n v="0.10841620765596036"/>
  </r>
  <r>
    <s v="Midwest"/>
    <x v="81"/>
    <n v="63"/>
    <d v="2014-04-17T00:00:00"/>
    <d v="2014-04-23T00:00:00"/>
    <x v="1"/>
    <n v="812.49"/>
    <n v="1241.4379999999999"/>
    <n v="-0.34552510878513459"/>
  </r>
  <r>
    <s v="Midwest"/>
    <x v="81"/>
    <n v="64"/>
    <d v="2014-04-24T00:00:00"/>
    <d v="2014-04-30T00:00:00"/>
    <x v="1"/>
    <n v="1251.48"/>
    <n v="1241.4379999999999"/>
    <n v="8.089006458639211E-3"/>
  </r>
  <r>
    <s v="Midwest"/>
    <x v="81"/>
    <n v="65"/>
    <d v="2014-05-01T00:00:00"/>
    <d v="2014-05-07T00:00:00"/>
    <x v="1"/>
    <n v="720.82"/>
    <n v="1241.4379999999999"/>
    <n v="-0.41936689548732992"/>
  </r>
  <r>
    <s v="Midwest"/>
    <x v="81"/>
    <n v="66"/>
    <d v="2014-05-08T00:00:00"/>
    <d v="2014-05-14T00:00:00"/>
    <x v="1"/>
    <n v="874.29"/>
    <n v="1241.4379999999999"/>
    <n v="-0.2957441289859018"/>
  </r>
  <r>
    <s v="Midwest"/>
    <x v="81"/>
    <n v="67"/>
    <d v="2014-05-15T00:00:00"/>
    <d v="2014-05-21T00:00:00"/>
    <x v="1"/>
    <n v="1171.1400000000001"/>
    <n v="1241.4379999999999"/>
    <n v="-5.66262672803634E-2"/>
  </r>
  <r>
    <s v="Midwest"/>
    <x v="81"/>
    <n v="68"/>
    <d v="2014-05-22T00:00:00"/>
    <d v="2014-05-28T00:00:00"/>
    <x v="1"/>
    <n v="1078.18"/>
    <n v="1241.4379999999999"/>
    <n v="-0.13150717152205735"/>
  </r>
  <r>
    <s v="Midwest"/>
    <x v="82"/>
    <n v="49"/>
    <d v="2014-01-09T00:00:00"/>
    <d v="2014-01-15T00:00:00"/>
    <x v="0"/>
    <n v="1635.81"/>
    <n v="1978.797"/>
    <n v="-0.17333106933151812"/>
  </r>
  <r>
    <s v="Midwest"/>
    <x v="82"/>
    <n v="50"/>
    <d v="2014-01-16T00:00:00"/>
    <d v="2014-01-22T00:00:00"/>
    <x v="0"/>
    <n v="1278.6500000000001"/>
    <n v="1978.797"/>
    <n v="-0.35382457119148653"/>
  </r>
  <r>
    <s v="Midwest"/>
    <x v="82"/>
    <n v="51"/>
    <d v="2014-01-23T00:00:00"/>
    <d v="2014-01-29T00:00:00"/>
    <x v="0"/>
    <n v="876.88"/>
    <n v="1978.797"/>
    <n v="-0.55686207326976944"/>
  </r>
  <r>
    <s v="Midwest"/>
    <x v="82"/>
    <n v="52"/>
    <d v="2014-01-30T00:00:00"/>
    <d v="2014-02-05T00:00:00"/>
    <x v="0"/>
    <n v="1391"/>
    <n v="1978.797"/>
    <n v="-0.29704765066856276"/>
  </r>
  <r>
    <s v="Midwest"/>
    <x v="82"/>
    <n v="53"/>
    <d v="2014-02-06T00:00:00"/>
    <d v="2014-02-12T00:00:00"/>
    <x v="0"/>
    <n v="5086.32"/>
    <n v="1978.797"/>
    <n v="1.5704102037753238"/>
  </r>
  <r>
    <s v="Midwest"/>
    <x v="82"/>
    <n v="54"/>
    <d v="2014-02-13T00:00:00"/>
    <d v="2014-02-19T00:00:00"/>
    <x v="0"/>
    <n v="2443.6799999999998"/>
    <n v="1978.797"/>
    <n v="0.2349321330080851"/>
  </r>
  <r>
    <s v="Midwest"/>
    <x v="82"/>
    <n v="55"/>
    <d v="2014-02-20T00:00:00"/>
    <d v="2014-02-26T00:00:00"/>
    <x v="0"/>
    <n v="2285.89"/>
    <n v="1978.797"/>
    <n v="0.15519176550196906"/>
  </r>
  <r>
    <s v="Midwest"/>
    <x v="82"/>
    <n v="56"/>
    <d v="2014-02-27T00:00:00"/>
    <d v="2014-03-05T00:00:00"/>
    <x v="0"/>
    <n v="2228.1999999999998"/>
    <n v="1978.797"/>
    <n v="0.12603768855521805"/>
  </r>
  <r>
    <s v="Midwest"/>
    <x v="82"/>
    <n v="57"/>
    <d v="2014-03-06T00:00:00"/>
    <d v="2014-03-12T00:00:00"/>
    <x v="0"/>
    <n v="1747.35"/>
    <n v="1978.797"/>
    <n v="-0.11696348842251131"/>
  </r>
  <r>
    <s v="Midwest"/>
    <x v="82"/>
    <n v="58"/>
    <d v="2014-03-13T00:00:00"/>
    <d v="2014-03-19T00:00:00"/>
    <x v="0"/>
    <n v="814.19"/>
    <n v="1978.797"/>
    <n v="-0.5885429379567485"/>
  </r>
  <r>
    <s v="Midwest"/>
    <x v="82"/>
    <n v="59"/>
    <d v="2014-03-20T00:00:00"/>
    <d v="2014-03-26T00:00:00"/>
    <x v="1"/>
    <n v="2639.44"/>
    <n v="1978.797"/>
    <n v="0.33386092661349298"/>
  </r>
  <r>
    <s v="Midwest"/>
    <x v="82"/>
    <n v="60"/>
    <d v="2014-03-27T00:00:00"/>
    <d v="2014-04-02T00:00:00"/>
    <x v="1"/>
    <n v="1187.58"/>
    <n v="1978.797"/>
    <n v="-0.39984748309199986"/>
  </r>
  <r>
    <s v="Midwest"/>
    <x v="82"/>
    <n v="61"/>
    <d v="2014-04-03T00:00:00"/>
    <d v="2014-04-09T00:00:00"/>
    <x v="1"/>
    <n v="1888.18"/>
    <n v="1978.797"/>
    <n v="-4.5793984931248616E-2"/>
  </r>
  <r>
    <s v="Midwest"/>
    <x v="82"/>
    <n v="62"/>
    <d v="2014-04-10T00:00:00"/>
    <d v="2014-04-16T00:00:00"/>
    <x v="1"/>
    <n v="1862.03"/>
    <n v="1978.797"/>
    <n v="-5.9009084812641242E-2"/>
  </r>
  <r>
    <s v="Midwest"/>
    <x v="82"/>
    <n v="63"/>
    <d v="2014-04-17T00:00:00"/>
    <d v="2014-04-23T00:00:00"/>
    <x v="1"/>
    <n v="2584.4"/>
    <n v="1978.797"/>
    <n v="0.30604604716906286"/>
  </r>
  <r>
    <s v="Midwest"/>
    <x v="82"/>
    <n v="64"/>
    <d v="2014-04-24T00:00:00"/>
    <d v="2014-04-30T00:00:00"/>
    <x v="1"/>
    <n v="645.35"/>
    <n v="1978.797"/>
    <n v="-0.67386750636876858"/>
  </r>
  <r>
    <s v="Midwest"/>
    <x v="82"/>
    <n v="65"/>
    <d v="2014-05-01T00:00:00"/>
    <d v="2014-05-07T00:00:00"/>
    <x v="1"/>
    <n v="2726.71"/>
    <n v="1978.797"/>
    <n v="0.37796347983143291"/>
  </r>
  <r>
    <s v="Midwest"/>
    <x v="82"/>
    <n v="66"/>
    <d v="2014-05-08T00:00:00"/>
    <d v="2014-05-14T00:00:00"/>
    <x v="1"/>
    <n v="1151.44"/>
    <n v="1978.797"/>
    <n v="-0.418111104878368"/>
  </r>
  <r>
    <s v="Midwest"/>
    <x v="82"/>
    <n v="67"/>
    <d v="2014-05-15T00:00:00"/>
    <d v="2014-05-21T00:00:00"/>
    <x v="1"/>
    <n v="1323.06"/>
    <n v="1978.797"/>
    <n v="-0.33138164248278124"/>
  </r>
  <r>
    <s v="Midwest"/>
    <x v="82"/>
    <n v="68"/>
    <d v="2014-05-22T00:00:00"/>
    <d v="2014-05-28T00:00:00"/>
    <x v="1"/>
    <n v="1199.8399999999999"/>
    <n v="1978.797"/>
    <n v="-0.39365179955296076"/>
  </r>
  <r>
    <s v="Midwest"/>
    <x v="83"/>
    <n v="49"/>
    <d v="2014-01-09T00:00:00"/>
    <d v="2014-01-15T00:00:00"/>
    <x v="0"/>
    <n v="1882.96"/>
    <n v="2006.6240000000003"/>
    <n v="-6.1627888433508318E-2"/>
  </r>
  <r>
    <s v="Midwest"/>
    <x v="83"/>
    <n v="50"/>
    <d v="2014-01-16T00:00:00"/>
    <d v="2014-01-22T00:00:00"/>
    <x v="0"/>
    <n v="2237.35"/>
    <n v="2006.6240000000003"/>
    <n v="0.11498217902307539"/>
  </r>
  <r>
    <s v="Midwest"/>
    <x v="83"/>
    <n v="51"/>
    <d v="2014-01-23T00:00:00"/>
    <d v="2014-01-29T00:00:00"/>
    <x v="0"/>
    <n v="1050.27"/>
    <n v="2006.6240000000003"/>
    <n v="-0.47659850574895951"/>
  </r>
  <r>
    <s v="Midwest"/>
    <x v="83"/>
    <n v="52"/>
    <d v="2014-01-30T00:00:00"/>
    <d v="2014-02-05T00:00:00"/>
    <x v="0"/>
    <n v="1598.77"/>
    <n v="2006.6240000000003"/>
    <n v="-0.20325382333710762"/>
  </r>
  <r>
    <s v="Midwest"/>
    <x v="83"/>
    <n v="53"/>
    <d v="2014-02-06T00:00:00"/>
    <d v="2014-02-12T00:00:00"/>
    <x v="0"/>
    <n v="1843.91"/>
    <n v="2006.6240000000003"/>
    <n v="-8.1088435102939144E-2"/>
  </r>
  <r>
    <s v="Midwest"/>
    <x v="83"/>
    <n v="54"/>
    <d v="2014-02-13T00:00:00"/>
    <d v="2014-02-19T00:00:00"/>
    <x v="0"/>
    <n v="1604.03"/>
    <n v="2006.6240000000003"/>
    <n v="-0.2006325051429666"/>
  </r>
  <r>
    <s v="Midwest"/>
    <x v="83"/>
    <n v="55"/>
    <d v="2014-02-20T00:00:00"/>
    <d v="2014-02-26T00:00:00"/>
    <x v="0"/>
    <n v="3862.62"/>
    <n v="2006.6240000000003"/>
    <n v="0.9249346165499861"/>
  </r>
  <r>
    <s v="Midwest"/>
    <x v="83"/>
    <n v="56"/>
    <d v="2014-02-27T00:00:00"/>
    <d v="2014-03-05T00:00:00"/>
    <x v="0"/>
    <n v="2555.88"/>
    <n v="2006.6240000000003"/>
    <n v="0.27372143460857629"/>
  </r>
  <r>
    <s v="Midwest"/>
    <x v="83"/>
    <n v="57"/>
    <d v="2014-03-06T00:00:00"/>
    <d v="2014-03-12T00:00:00"/>
    <x v="0"/>
    <n v="2027.64"/>
    <n v="2006.6240000000003"/>
    <n v="1.0473312389366341E-2"/>
  </r>
  <r>
    <s v="Midwest"/>
    <x v="83"/>
    <n v="58"/>
    <d v="2014-03-13T00:00:00"/>
    <d v="2014-03-19T00:00:00"/>
    <x v="0"/>
    <n v="1402.81"/>
    <n v="2006.6240000000003"/>
    <n v="-0.30091038480552423"/>
  </r>
  <r>
    <s v="Midwest"/>
    <x v="83"/>
    <n v="59"/>
    <d v="2014-03-20T00:00:00"/>
    <d v="2014-03-26T00:00:00"/>
    <x v="1"/>
    <n v="1526.58"/>
    <n v="2006.6240000000003"/>
    <n v="-0.23922967132855993"/>
  </r>
  <r>
    <s v="Midwest"/>
    <x v="83"/>
    <n v="61"/>
    <d v="2014-04-03T00:00:00"/>
    <d v="2014-04-09T00:00:00"/>
    <x v="1"/>
    <n v="2991.45"/>
    <n v="2006.6240000000003"/>
    <n v="0.49078751176104712"/>
  </r>
  <r>
    <s v="Midwest"/>
    <x v="83"/>
    <n v="62"/>
    <d v="2014-04-10T00:00:00"/>
    <d v="2014-04-16T00:00:00"/>
    <x v="1"/>
    <n v="2065.84"/>
    <n v="2006.6240000000003"/>
    <n v="2.9510262012215484E-2"/>
  </r>
  <r>
    <s v="Midwest"/>
    <x v="83"/>
    <n v="63"/>
    <d v="2014-04-17T00:00:00"/>
    <d v="2014-04-23T00:00:00"/>
    <x v="1"/>
    <n v="1619.17"/>
    <n v="2006.6240000000003"/>
    <n v="-0.19308749421914626"/>
  </r>
  <r>
    <s v="Midwest"/>
    <x v="83"/>
    <n v="64"/>
    <d v="2014-04-24T00:00:00"/>
    <d v="2014-04-30T00:00:00"/>
    <x v="1"/>
    <n v="1679.28"/>
    <n v="2006.6240000000003"/>
    <n v="-0.16313170778382011"/>
  </r>
  <r>
    <s v="Midwest"/>
    <x v="83"/>
    <n v="65"/>
    <d v="2014-05-01T00:00:00"/>
    <d v="2014-05-07T00:00:00"/>
    <x v="1"/>
    <n v="3107.42"/>
    <n v="2006.6240000000003"/>
    <n v="0.54858109939879107"/>
  </r>
  <r>
    <s v="Midwest"/>
    <x v="83"/>
    <n v="66"/>
    <d v="2014-05-08T00:00:00"/>
    <d v="2014-05-14T00:00:00"/>
    <x v="1"/>
    <n v="1685.25"/>
    <n v="2006.6240000000003"/>
    <n v="-0.1601565614684167"/>
  </r>
  <r>
    <s v="Midwest"/>
    <x v="83"/>
    <n v="67"/>
    <d v="2014-05-15T00:00:00"/>
    <d v="2014-05-21T00:00:00"/>
    <x v="1"/>
    <n v="1213.8900000000001"/>
    <n v="2006.6240000000003"/>
    <n v="-0.39505856602931094"/>
  </r>
  <r>
    <s v="Midwest"/>
    <x v="83"/>
    <n v="68"/>
    <d v="2014-05-22T00:00:00"/>
    <d v="2014-05-28T00:00:00"/>
    <x v="1"/>
    <n v="1065.05"/>
    <n v="2006.6240000000003"/>
    <n v="-0.46923290063310324"/>
  </r>
  <r>
    <s v="Midwest"/>
    <x v="84"/>
    <n v="49"/>
    <d v="2014-01-09T00:00:00"/>
    <d v="2014-01-15T00:00:00"/>
    <x v="0"/>
    <n v="2100.46"/>
    <n v="2915.0160000000001"/>
    <n v="-0.2794344868089918"/>
  </r>
  <r>
    <s v="Midwest"/>
    <x v="84"/>
    <n v="50"/>
    <d v="2014-01-16T00:00:00"/>
    <d v="2014-01-22T00:00:00"/>
    <x v="0"/>
    <n v="2858.16"/>
    <n v="2915.0160000000001"/>
    <n v="-1.9504524160416349E-2"/>
  </r>
  <r>
    <s v="Midwest"/>
    <x v="84"/>
    <n v="51"/>
    <d v="2014-01-23T00:00:00"/>
    <d v="2014-01-29T00:00:00"/>
    <x v="0"/>
    <n v="2310.67"/>
    <n v="2915.0160000000001"/>
    <n v="-0.20732167507828431"/>
  </r>
  <r>
    <s v="Midwest"/>
    <x v="84"/>
    <n v="52"/>
    <d v="2014-01-30T00:00:00"/>
    <d v="2014-02-05T00:00:00"/>
    <x v="0"/>
    <n v="1750.2"/>
    <n v="2915.0160000000001"/>
    <n v="-0.39959163174404533"/>
  </r>
  <r>
    <s v="Midwest"/>
    <x v="84"/>
    <n v="53"/>
    <d v="2014-02-06T00:00:00"/>
    <d v="2014-02-12T00:00:00"/>
    <x v="0"/>
    <n v="2114.91"/>
    <n v="2915.0160000000001"/>
    <n v="-0.27447739566438062"/>
  </r>
  <r>
    <s v="Midwest"/>
    <x v="84"/>
    <n v="54"/>
    <d v="2014-02-13T00:00:00"/>
    <d v="2014-02-19T00:00:00"/>
    <x v="0"/>
    <n v="2335.25"/>
    <n v="2915.0160000000001"/>
    <n v="-0.19888947436309098"/>
  </r>
  <r>
    <s v="Midwest"/>
    <x v="84"/>
    <n v="55"/>
    <d v="2014-02-20T00:00:00"/>
    <d v="2014-02-26T00:00:00"/>
    <x v="0"/>
    <n v="4054.06"/>
    <n v="2915.0160000000001"/>
    <n v="0.39075051389083282"/>
  </r>
  <r>
    <s v="Midwest"/>
    <x v="84"/>
    <n v="56"/>
    <d v="2014-02-27T00:00:00"/>
    <d v="2014-03-05T00:00:00"/>
    <x v="0"/>
    <n v="3981.81"/>
    <n v="2915.0160000000001"/>
    <n v="0.36596505816777675"/>
  </r>
  <r>
    <s v="Midwest"/>
    <x v="84"/>
    <n v="57"/>
    <d v="2014-03-06T00:00:00"/>
    <d v="2014-03-12T00:00:00"/>
    <x v="0"/>
    <n v="5439.34"/>
    <n v="2915.0160000000001"/>
    <n v="0.86597260529616304"/>
  </r>
  <r>
    <s v="Midwest"/>
    <x v="84"/>
    <n v="58"/>
    <d v="2014-03-13T00:00:00"/>
    <d v="2014-03-19T00:00:00"/>
    <x v="0"/>
    <n v="2205.3000000000002"/>
    <n v="2915.0160000000001"/>
    <n v="-0.2434689895355634"/>
  </r>
  <r>
    <s v="Midwest"/>
    <x v="84"/>
    <n v="59"/>
    <d v="2014-03-20T00:00:00"/>
    <d v="2014-03-26T00:00:00"/>
    <x v="1"/>
    <n v="3097.61"/>
    <n v="2915.0160000000001"/>
    <n v="6.2639107298210386E-2"/>
  </r>
  <r>
    <s v="Midwest"/>
    <x v="84"/>
    <n v="60"/>
    <d v="2014-03-27T00:00:00"/>
    <d v="2014-04-02T00:00:00"/>
    <x v="1"/>
    <n v="4390.93"/>
    <n v="2915.0160000000001"/>
    <n v="0.50631420204897681"/>
  </r>
  <r>
    <s v="Midwest"/>
    <x v="84"/>
    <n v="61"/>
    <d v="2014-04-03T00:00:00"/>
    <d v="2014-04-09T00:00:00"/>
    <x v="1"/>
    <n v="4554.9799999999996"/>
    <n v="2915.0160000000001"/>
    <n v="0.56259176622015095"/>
  </r>
  <r>
    <s v="Midwest"/>
    <x v="84"/>
    <n v="62"/>
    <d v="2014-04-10T00:00:00"/>
    <d v="2014-04-16T00:00:00"/>
    <x v="1"/>
    <n v="4370.09"/>
    <n v="2915.0160000000001"/>
    <n v="0.4991650131594475"/>
  </r>
  <r>
    <s v="Midwest"/>
    <x v="84"/>
    <n v="63"/>
    <d v="2014-04-17T00:00:00"/>
    <d v="2014-04-23T00:00:00"/>
    <x v="1"/>
    <n v="2254.94"/>
    <n v="2915.0160000000001"/>
    <n v="-0.22643992348584022"/>
  </r>
  <r>
    <s v="Midwest"/>
    <x v="84"/>
    <n v="64"/>
    <d v="2014-04-24T00:00:00"/>
    <d v="2014-04-30T00:00:00"/>
    <x v="1"/>
    <n v="2527.2399999999998"/>
    <n v="2915.0160000000001"/>
    <n v="-0.13302705714136742"/>
  </r>
  <r>
    <s v="Midwest"/>
    <x v="84"/>
    <n v="65"/>
    <d v="2014-05-01T00:00:00"/>
    <d v="2014-05-07T00:00:00"/>
    <x v="1"/>
    <n v="2260.36"/>
    <n v="2915.0160000000001"/>
    <n v="-0.22458058549249812"/>
  </r>
  <r>
    <s v="Midwest"/>
    <x v="84"/>
    <n v="66"/>
    <d v="2014-05-08T00:00:00"/>
    <d v="2014-05-14T00:00:00"/>
    <x v="1"/>
    <n v="2252.7600000000002"/>
    <n v="2915.0160000000001"/>
    <n v="-0.22718777529866041"/>
  </r>
  <r>
    <s v="Midwest"/>
    <x v="84"/>
    <n v="67"/>
    <d v="2014-05-15T00:00:00"/>
    <d v="2014-05-21T00:00:00"/>
    <x v="1"/>
    <n v="3405.4"/>
    <n v="2915.0160000000001"/>
    <n v="0.16822686393488062"/>
  </r>
  <r>
    <s v="Midwest"/>
    <x v="84"/>
    <n v="68"/>
    <d v="2014-05-22T00:00:00"/>
    <d v="2014-05-28T00:00:00"/>
    <x v="1"/>
    <n v="3222.88"/>
    <n v="2915.0160000000001"/>
    <n v="0.10561314243215132"/>
  </r>
  <r>
    <s v="Midwest"/>
    <x v="85"/>
    <n v="49"/>
    <d v="2014-01-09T00:00:00"/>
    <d v="2014-01-15T00:00:00"/>
    <x v="0"/>
    <n v="1773.48"/>
    <n v="1884.9559999999997"/>
    <n v="-5.9139841991006518E-2"/>
  </r>
  <r>
    <s v="Midwest"/>
    <x v="85"/>
    <n v="50"/>
    <d v="2014-01-16T00:00:00"/>
    <d v="2014-01-22T00:00:00"/>
    <x v="0"/>
    <n v="1965.88"/>
    <n v="1884.9559999999997"/>
    <n v="4.2931506093511172E-2"/>
  </r>
  <r>
    <s v="Midwest"/>
    <x v="85"/>
    <n v="51"/>
    <d v="2014-01-23T00:00:00"/>
    <d v="2014-01-29T00:00:00"/>
    <x v="0"/>
    <n v="1365.26"/>
    <n v="1884.9559999999997"/>
    <n v="-0.27570723136242958"/>
  </r>
  <r>
    <s v="Midwest"/>
    <x v="85"/>
    <n v="52"/>
    <d v="2014-01-30T00:00:00"/>
    <d v="2014-02-05T00:00:00"/>
    <x v="0"/>
    <n v="2769.8"/>
    <n v="1884.9559999999997"/>
    <n v="0.46942421998179301"/>
  </r>
  <r>
    <s v="Midwest"/>
    <x v="85"/>
    <n v="53"/>
    <d v="2014-02-06T00:00:00"/>
    <d v="2014-02-12T00:00:00"/>
    <x v="0"/>
    <n v="1304.8499999999999"/>
    <n v="1884.9559999999997"/>
    <n v="-0.30775572480206426"/>
  </r>
  <r>
    <s v="Midwest"/>
    <x v="85"/>
    <n v="54"/>
    <d v="2014-02-13T00:00:00"/>
    <d v="2014-02-19T00:00:00"/>
    <x v="0"/>
    <n v="2341.98"/>
    <n v="1884.9559999999997"/>
    <n v="0.24245870991153132"/>
  </r>
  <r>
    <s v="Midwest"/>
    <x v="85"/>
    <n v="55"/>
    <d v="2014-02-20T00:00:00"/>
    <d v="2014-02-26T00:00:00"/>
    <x v="0"/>
    <n v="1796.44"/>
    <n v="1884.9559999999997"/>
    <n v="-4.6959186315224138E-2"/>
  </r>
  <r>
    <s v="Midwest"/>
    <x v="85"/>
    <n v="56"/>
    <d v="2014-02-27T00:00:00"/>
    <d v="2014-03-05T00:00:00"/>
    <x v="0"/>
    <n v="1453.41"/>
    <n v="1884.9559999999997"/>
    <n v="-0.22894221403576512"/>
  </r>
  <r>
    <s v="Midwest"/>
    <x v="85"/>
    <n v="57"/>
    <d v="2014-03-06T00:00:00"/>
    <d v="2014-03-12T00:00:00"/>
    <x v="0"/>
    <n v="1427.55"/>
    <n v="1884.9559999999997"/>
    <n v="-0.24266136716188591"/>
  </r>
  <r>
    <s v="Midwest"/>
    <x v="85"/>
    <n v="58"/>
    <d v="2014-03-13T00:00:00"/>
    <d v="2014-03-19T00:00:00"/>
    <x v="0"/>
    <n v="2650.91"/>
    <n v="1884.9559999999997"/>
    <n v="0.4063511296815418"/>
  </r>
  <r>
    <s v="Midwest"/>
    <x v="85"/>
    <n v="59"/>
    <d v="2014-03-20T00:00:00"/>
    <d v="2014-03-26T00:00:00"/>
    <x v="1"/>
    <n v="1273.6400000000001"/>
    <n v="1884.9559999999997"/>
    <n v="-0.32431314046587806"/>
  </r>
  <r>
    <s v="Midwest"/>
    <x v="85"/>
    <n v="60"/>
    <d v="2014-03-27T00:00:00"/>
    <d v="2014-04-02T00:00:00"/>
    <x v="1"/>
    <n v="1384.13"/>
    <n v="1884.9559999999997"/>
    <n v="-0.26569638760798642"/>
  </r>
  <r>
    <s v="Midwest"/>
    <x v="85"/>
    <n v="61"/>
    <d v="2014-04-03T00:00:00"/>
    <d v="2014-04-09T00:00:00"/>
    <x v="1"/>
    <n v="1248.23"/>
    <n v="1884.9559999999997"/>
    <n v="-0.33779356122901533"/>
  </r>
  <r>
    <s v="Midwest"/>
    <x v="85"/>
    <n v="62"/>
    <d v="2014-04-10T00:00:00"/>
    <d v="2014-04-16T00:00:00"/>
    <x v="1"/>
    <n v="1784.35"/>
    <n v="1884.9559999999997"/>
    <n v="-5.3373129134048639E-2"/>
  </r>
  <r>
    <s v="Midwest"/>
    <x v="85"/>
    <n v="63"/>
    <d v="2014-04-17T00:00:00"/>
    <d v="2014-04-23T00:00:00"/>
    <x v="1"/>
    <n v="1100.33"/>
    <n v="1884.9559999999997"/>
    <n v="-0.41625693119627188"/>
  </r>
  <r>
    <s v="Midwest"/>
    <x v="85"/>
    <n v="64"/>
    <d v="2014-04-24T00:00:00"/>
    <d v="2014-04-30T00:00:00"/>
    <x v="1"/>
    <n v="1653.78"/>
    <n v="1884.9559999999997"/>
    <n v="-0.12264265054462796"/>
  </r>
  <r>
    <s v="Midwest"/>
    <x v="85"/>
    <n v="65"/>
    <d v="2014-05-01T00:00:00"/>
    <d v="2014-05-07T00:00:00"/>
    <x v="1"/>
    <n v="1011.44"/>
    <n v="1884.9559999999997"/>
    <n v="-0.46341453063095361"/>
  </r>
  <r>
    <s v="Midwest"/>
    <x v="85"/>
    <n v="66"/>
    <d v="2014-05-08T00:00:00"/>
    <d v="2014-05-14T00:00:00"/>
    <x v="1"/>
    <n v="425.82"/>
    <n v="1884.9559999999997"/>
    <n v="-0.77409552265410975"/>
  </r>
  <r>
    <s v="Midwest"/>
    <x v="85"/>
    <n v="67"/>
    <d v="2014-05-15T00:00:00"/>
    <d v="2014-05-21T00:00:00"/>
    <x v="1"/>
    <n v="1329.75"/>
    <n v="1884.9559999999997"/>
    <n v="-0.29454586738364175"/>
  </r>
  <r>
    <s v="Midwest"/>
    <x v="85"/>
    <n v="68"/>
    <d v="2014-05-22T00:00:00"/>
    <d v="2014-05-28T00:00:00"/>
    <x v="1"/>
    <n v="549.9"/>
    <n v="1884.9559999999997"/>
    <n v="-0.70826905243411509"/>
  </r>
  <r>
    <s v="Midwest"/>
    <x v="86"/>
    <n v="49"/>
    <d v="2014-01-09T00:00:00"/>
    <d v="2014-01-15T00:00:00"/>
    <x v="0"/>
    <n v="3705.4"/>
    <n v="2291.3010000000004"/>
    <n v="0.61715985808935603"/>
  </r>
  <r>
    <s v="Midwest"/>
    <x v="86"/>
    <n v="50"/>
    <d v="2014-01-16T00:00:00"/>
    <d v="2014-01-22T00:00:00"/>
    <x v="0"/>
    <n v="995.24"/>
    <n v="2291.3010000000004"/>
    <n v="-0.56564414714609745"/>
  </r>
  <r>
    <s v="Midwest"/>
    <x v="86"/>
    <n v="51"/>
    <d v="2014-01-23T00:00:00"/>
    <d v="2014-01-29T00:00:00"/>
    <x v="0"/>
    <n v="1602.78"/>
    <n v="2291.3010000000004"/>
    <n v="-0.30049347510431862"/>
  </r>
  <r>
    <s v="Midwest"/>
    <x v="86"/>
    <n v="52"/>
    <d v="2014-01-30T00:00:00"/>
    <d v="2014-02-05T00:00:00"/>
    <x v="0"/>
    <n v="2377.92"/>
    <n v="2291.3010000000004"/>
    <n v="3.7803413868365471E-2"/>
  </r>
  <r>
    <s v="Midwest"/>
    <x v="86"/>
    <n v="53"/>
    <d v="2014-02-06T00:00:00"/>
    <d v="2014-02-12T00:00:00"/>
    <x v="0"/>
    <n v="1823.73"/>
    <n v="2291.3010000000004"/>
    <n v="-0.20406354293914256"/>
  </r>
  <r>
    <s v="Midwest"/>
    <x v="86"/>
    <n v="54"/>
    <d v="2014-02-13T00:00:00"/>
    <d v="2014-02-19T00:00:00"/>
    <x v="0"/>
    <n v="2480.94"/>
    <n v="2291.3010000000004"/>
    <n v="8.2764769884008965E-2"/>
  </r>
  <r>
    <s v="Midwest"/>
    <x v="86"/>
    <n v="55"/>
    <d v="2014-02-20T00:00:00"/>
    <d v="2014-02-26T00:00:00"/>
    <x v="0"/>
    <n v="3675.51"/>
    <n v="2291.3010000000004"/>
    <n v="0.60411486749231091"/>
  </r>
  <r>
    <s v="Midwest"/>
    <x v="86"/>
    <n v="56"/>
    <d v="2014-02-27T00:00:00"/>
    <d v="2014-03-05T00:00:00"/>
    <x v="0"/>
    <n v="1705.31"/>
    <n v="2291.3010000000004"/>
    <n v="-0.25574597139354471"/>
  </r>
  <r>
    <s v="Midwest"/>
    <x v="86"/>
    <n v="57"/>
    <d v="2014-03-06T00:00:00"/>
    <d v="2014-03-12T00:00:00"/>
    <x v="0"/>
    <n v="2171.44"/>
    <n v="2291.3010000000004"/>
    <n v="-5.2311328804028938E-2"/>
  </r>
  <r>
    <s v="Midwest"/>
    <x v="86"/>
    <n v="58"/>
    <d v="2014-03-13T00:00:00"/>
    <d v="2014-03-19T00:00:00"/>
    <x v="0"/>
    <n v="2374.7399999999998"/>
    <n v="2291.3010000000004"/>
    <n v="3.6415556053089222E-2"/>
  </r>
  <r>
    <s v="Midwest"/>
    <x v="86"/>
    <n v="59"/>
    <d v="2014-03-20T00:00:00"/>
    <d v="2014-03-26T00:00:00"/>
    <x v="1"/>
    <n v="2841.5"/>
    <n v="2291.3010000000004"/>
    <n v="0.24012515160600878"/>
  </r>
  <r>
    <s v="Midwest"/>
    <x v="86"/>
    <n v="60"/>
    <d v="2014-03-27T00:00:00"/>
    <d v="2014-04-02T00:00:00"/>
    <x v="1"/>
    <n v="2456.8200000000002"/>
    <n v="2291.3010000000004"/>
    <n v="7.2237999285122187E-2"/>
  </r>
  <r>
    <s v="Midwest"/>
    <x v="86"/>
    <n v="61"/>
    <d v="2014-04-03T00:00:00"/>
    <d v="2014-04-09T00:00:00"/>
    <x v="1"/>
    <n v="3559.23"/>
    <n v="2291.3010000000004"/>
    <n v="0.55336640624693112"/>
  </r>
  <r>
    <s v="Midwest"/>
    <x v="86"/>
    <n v="62"/>
    <d v="2014-04-10T00:00:00"/>
    <d v="2014-04-16T00:00:00"/>
    <x v="1"/>
    <n v="3084.61"/>
    <n v="2291.3010000000004"/>
    <n v="0.34622644515059331"/>
  </r>
  <r>
    <s v="Midwest"/>
    <x v="86"/>
    <n v="63"/>
    <d v="2014-04-17T00:00:00"/>
    <d v="2014-04-23T00:00:00"/>
    <x v="1"/>
    <n v="2212.12"/>
    <n v="2291.3010000000004"/>
    <n v="-3.455722316710047E-2"/>
  </r>
  <r>
    <s v="Midwest"/>
    <x v="86"/>
    <n v="64"/>
    <d v="2014-04-24T00:00:00"/>
    <d v="2014-04-30T00:00:00"/>
    <x v="1"/>
    <n v="2852.5"/>
    <n v="2291.3010000000004"/>
    <n v="0.24492591763369348"/>
  </r>
  <r>
    <s v="Midwest"/>
    <x v="86"/>
    <n v="65"/>
    <d v="2014-05-01T00:00:00"/>
    <d v="2014-05-07T00:00:00"/>
    <x v="1"/>
    <n v="1357.08"/>
    <n v="2291.3010000000004"/>
    <n v="-0.40772513083178524"/>
  </r>
  <r>
    <s v="Midwest"/>
    <x v="86"/>
    <n v="66"/>
    <d v="2014-05-08T00:00:00"/>
    <d v="2014-05-14T00:00:00"/>
    <x v="1"/>
    <n v="4351.22"/>
    <n v="2291.3010000000004"/>
    <n v="0.89901719590747764"/>
  </r>
  <r>
    <s v="Midwest"/>
    <x v="86"/>
    <n v="67"/>
    <d v="2014-05-15T00:00:00"/>
    <d v="2014-05-21T00:00:00"/>
    <x v="1"/>
    <n v="3429.81"/>
    <n v="2291.3010000000004"/>
    <n v="0.49688321176484423"/>
  </r>
  <r>
    <s v="Midwest"/>
    <x v="86"/>
    <n v="68"/>
    <d v="2014-05-22T00:00:00"/>
    <d v="2014-05-28T00:00:00"/>
    <x v="1"/>
    <n v="2667.39"/>
    <n v="2291.3010000000004"/>
    <n v="0.1641377540532647"/>
  </r>
  <r>
    <s v="Midwest"/>
    <x v="87"/>
    <n v="49"/>
    <d v="2014-01-09T00:00:00"/>
    <d v="2014-01-15T00:00:00"/>
    <x v="0"/>
    <n v="3887.59"/>
    <n v="2774.9669999999996"/>
    <n v="0.40094999327919961"/>
  </r>
  <r>
    <s v="Midwest"/>
    <x v="87"/>
    <n v="50"/>
    <d v="2014-01-16T00:00:00"/>
    <d v="2014-01-22T00:00:00"/>
    <x v="0"/>
    <n v="1424.06"/>
    <n v="2774.9669999999996"/>
    <n v="-0.48681912253370935"/>
  </r>
  <r>
    <s v="Midwest"/>
    <x v="87"/>
    <n v="51"/>
    <d v="2014-01-23T00:00:00"/>
    <d v="2014-01-29T00:00:00"/>
    <x v="0"/>
    <n v="2501.09"/>
    <n v="2774.9669999999996"/>
    <n v="-9.8695588091678041E-2"/>
  </r>
  <r>
    <s v="Midwest"/>
    <x v="87"/>
    <n v="52"/>
    <d v="2014-01-30T00:00:00"/>
    <d v="2014-02-05T00:00:00"/>
    <x v="0"/>
    <n v="904.26"/>
    <n v="2774.9669999999996"/>
    <n v="-0.67413666540899397"/>
  </r>
  <r>
    <s v="Midwest"/>
    <x v="87"/>
    <n v="53"/>
    <d v="2014-02-06T00:00:00"/>
    <d v="2014-02-12T00:00:00"/>
    <x v="0"/>
    <n v="4156.58"/>
    <n v="2774.9669999999996"/>
    <n v="0.49788447934696178"/>
  </r>
  <r>
    <s v="Midwest"/>
    <x v="87"/>
    <n v="54"/>
    <d v="2014-02-13T00:00:00"/>
    <d v="2014-02-19T00:00:00"/>
    <x v="0"/>
    <n v="1852.32"/>
    <n v="2774.9669999999996"/>
    <n v="-0.33248935933292173"/>
  </r>
  <r>
    <s v="Midwest"/>
    <x v="87"/>
    <n v="55"/>
    <d v="2014-02-20T00:00:00"/>
    <d v="2014-02-26T00:00:00"/>
    <x v="0"/>
    <n v="2447.7600000000002"/>
    <n v="2774.9669999999996"/>
    <n v="-0.11791383465100647"/>
  </r>
  <r>
    <s v="Midwest"/>
    <x v="87"/>
    <n v="56"/>
    <d v="2014-02-27T00:00:00"/>
    <d v="2014-03-05T00:00:00"/>
    <x v="0"/>
    <n v="2671.17"/>
    <n v="2774.9669999999996"/>
    <n v="-3.7404769137795002E-2"/>
  </r>
  <r>
    <s v="Midwest"/>
    <x v="87"/>
    <n v="57"/>
    <d v="2014-03-06T00:00:00"/>
    <d v="2014-03-12T00:00:00"/>
    <x v="0"/>
    <n v="3033.61"/>
    <n v="2774.9669999999996"/>
    <n v="9.3205793077899848E-2"/>
  </r>
  <r>
    <s v="Midwest"/>
    <x v="87"/>
    <n v="58"/>
    <d v="2014-03-13T00:00:00"/>
    <d v="2014-03-19T00:00:00"/>
    <x v="0"/>
    <n v="4871.2299999999996"/>
    <n v="2774.9669999999996"/>
    <n v="0.75541907345204473"/>
  </r>
  <r>
    <s v="Midwest"/>
    <x v="87"/>
    <n v="59"/>
    <d v="2014-03-20T00:00:00"/>
    <d v="2014-03-26T00:00:00"/>
    <x v="1"/>
    <n v="2300.2600000000002"/>
    <n v="2774.9669999999996"/>
    <n v="-0.1710676199032275"/>
  </r>
  <r>
    <s v="Midwest"/>
    <x v="87"/>
    <n v="60"/>
    <d v="2014-03-27T00:00:00"/>
    <d v="2014-04-02T00:00:00"/>
    <x v="1"/>
    <n v="1681.87"/>
    <n v="2774.9669999999996"/>
    <n v="-0.39391351320574258"/>
  </r>
  <r>
    <s v="Midwest"/>
    <x v="87"/>
    <n v="61"/>
    <d v="2014-04-03T00:00:00"/>
    <d v="2014-04-09T00:00:00"/>
    <x v="1"/>
    <n v="2608.04"/>
    <n v="2774.9669999999996"/>
    <n v="-6.0154589225745639E-2"/>
  </r>
  <r>
    <s v="Midwest"/>
    <x v="87"/>
    <n v="62"/>
    <d v="2014-04-10T00:00:00"/>
    <d v="2014-04-16T00:00:00"/>
    <x v="1"/>
    <n v="1759.17"/>
    <n v="2774.9669999999996"/>
    <n v="-0.36605732608712094"/>
  </r>
  <r>
    <s v="Midwest"/>
    <x v="87"/>
    <n v="63"/>
    <d v="2014-04-17T00:00:00"/>
    <d v="2014-04-23T00:00:00"/>
    <x v="1"/>
    <n v="4147.5"/>
    <n v="2774.9669999999996"/>
    <n v="0.49461236836329964"/>
  </r>
  <r>
    <s v="Midwest"/>
    <x v="87"/>
    <n v="64"/>
    <d v="2014-04-24T00:00:00"/>
    <d v="2014-04-30T00:00:00"/>
    <x v="1"/>
    <n v="1000.86"/>
    <n v="2774.9669999999996"/>
    <n v="-0.63932544062686136"/>
  </r>
  <r>
    <s v="Midwest"/>
    <x v="87"/>
    <n v="65"/>
    <d v="2014-05-01T00:00:00"/>
    <d v="2014-05-07T00:00:00"/>
    <x v="1"/>
    <n v="1969.27"/>
    <n v="2774.9669999999996"/>
    <n v="-0.29034471400921158"/>
  </r>
  <r>
    <s v="Midwest"/>
    <x v="87"/>
    <n v="66"/>
    <d v="2014-05-08T00:00:00"/>
    <d v="2014-05-14T00:00:00"/>
    <x v="1"/>
    <n v="1632.59"/>
    <n v="2774.9669999999996"/>
    <n v="-0.41167228294967106"/>
  </r>
  <r>
    <s v="Midwest"/>
    <x v="87"/>
    <n v="67"/>
    <d v="2014-05-15T00:00:00"/>
    <d v="2014-05-21T00:00:00"/>
    <x v="1"/>
    <n v="1181.51"/>
    <n v="2774.9669999999996"/>
    <n v="-0.57422556736710739"/>
  </r>
  <r>
    <s v="Midwest"/>
    <x v="87"/>
    <n v="68"/>
    <d v="2014-05-22T00:00:00"/>
    <d v="2014-05-28T00:00:00"/>
    <x v="1"/>
    <n v="2286.21"/>
    <n v="2774.9669999999996"/>
    <n v="-0.17613074317640523"/>
  </r>
  <r>
    <s v="Midwest"/>
    <x v="88"/>
    <n v="49"/>
    <d v="2014-01-09T00:00:00"/>
    <d v="2014-01-15T00:00:00"/>
    <x v="0"/>
    <n v="1034.3399999999999"/>
    <n v="1803.3259999999998"/>
    <n v="-0.42642650302829327"/>
  </r>
  <r>
    <s v="Midwest"/>
    <x v="88"/>
    <n v="50"/>
    <d v="2014-01-16T00:00:00"/>
    <d v="2014-01-22T00:00:00"/>
    <x v="0"/>
    <n v="1936.46"/>
    <n v="1803.3259999999998"/>
    <n v="7.3826917595598493E-2"/>
  </r>
  <r>
    <s v="Midwest"/>
    <x v="88"/>
    <n v="51"/>
    <d v="2014-01-23T00:00:00"/>
    <d v="2014-01-29T00:00:00"/>
    <x v="0"/>
    <n v="1159.02"/>
    <n v="1803.3259999999998"/>
    <n v="-0.35728758970923719"/>
  </r>
  <r>
    <s v="Midwest"/>
    <x v="88"/>
    <n v="52"/>
    <d v="2014-01-30T00:00:00"/>
    <d v="2014-02-05T00:00:00"/>
    <x v="0"/>
    <n v="2812.95"/>
    <n v="1803.3259999999998"/>
    <n v="0.55986771110714317"/>
  </r>
  <r>
    <s v="Midwest"/>
    <x v="88"/>
    <n v="53"/>
    <d v="2014-02-06T00:00:00"/>
    <d v="2014-02-12T00:00:00"/>
    <x v="0"/>
    <n v="2073.1"/>
    <n v="1803.3259999999998"/>
    <n v="0.14959802054647919"/>
  </r>
  <r>
    <s v="Midwest"/>
    <x v="88"/>
    <n v="54"/>
    <d v="2014-02-13T00:00:00"/>
    <d v="2014-02-19T00:00:00"/>
    <x v="0"/>
    <n v="2450.56"/>
    <n v="1803.3259999999998"/>
    <n v="0.35891125620104197"/>
  </r>
  <r>
    <s v="Midwest"/>
    <x v="88"/>
    <n v="55"/>
    <d v="2014-02-20T00:00:00"/>
    <d v="2014-02-26T00:00:00"/>
    <x v="0"/>
    <n v="532.71"/>
    <n v="1803.3259999999998"/>
    <n v="-0.70459584124001973"/>
  </r>
  <r>
    <s v="Midwest"/>
    <x v="88"/>
    <n v="56"/>
    <d v="2014-02-27T00:00:00"/>
    <d v="2014-03-05T00:00:00"/>
    <x v="0"/>
    <n v="1893.07"/>
    <n v="1803.3259999999998"/>
    <n v="4.9765821598535237E-2"/>
  </r>
  <r>
    <s v="Midwest"/>
    <x v="88"/>
    <n v="57"/>
    <d v="2014-03-06T00:00:00"/>
    <d v="2014-03-12T00:00:00"/>
    <x v="0"/>
    <n v="1085.6500000000001"/>
    <n v="1803.3259999999998"/>
    <n v="-0.39797352225831589"/>
  </r>
  <r>
    <s v="Midwest"/>
    <x v="88"/>
    <n v="58"/>
    <d v="2014-03-13T00:00:00"/>
    <d v="2014-03-19T00:00:00"/>
    <x v="0"/>
    <n v="3055.4"/>
    <n v="1803.3259999999998"/>
    <n v="0.69431372918706902"/>
  </r>
  <r>
    <s v="Midwest"/>
    <x v="88"/>
    <n v="59"/>
    <d v="2014-03-20T00:00:00"/>
    <d v="2014-03-26T00:00:00"/>
    <x v="1"/>
    <n v="1372.99"/>
    <n v="1803.3259999999998"/>
    <n v="-0.23863461182282064"/>
  </r>
  <r>
    <s v="Midwest"/>
    <x v="88"/>
    <n v="60"/>
    <d v="2014-03-27T00:00:00"/>
    <d v="2014-04-02T00:00:00"/>
    <x v="1"/>
    <n v="1108.06"/>
    <n v="1803.3259999999998"/>
    <n v="-0.38554648466222963"/>
  </r>
  <r>
    <s v="Midwest"/>
    <x v="88"/>
    <n v="61"/>
    <d v="2014-04-03T00:00:00"/>
    <d v="2014-04-09T00:00:00"/>
    <x v="1"/>
    <n v="984.71"/>
    <n v="1803.3259999999998"/>
    <n v="-0.45394787187674324"/>
  </r>
  <r>
    <s v="Midwest"/>
    <x v="88"/>
    <n v="62"/>
    <d v="2014-04-10T00:00:00"/>
    <d v="2014-04-16T00:00:00"/>
    <x v="1"/>
    <n v="5203.22"/>
    <n v="1803.3259999999998"/>
    <n v="1.8853462990052827"/>
  </r>
  <r>
    <s v="Midwest"/>
    <x v="88"/>
    <n v="63"/>
    <d v="2014-04-17T00:00:00"/>
    <d v="2014-04-23T00:00:00"/>
    <x v="1"/>
    <n v="1245.77"/>
    <n v="1803.3259999999998"/>
    <n v="-0.30918203364228092"/>
  </r>
  <r>
    <s v="Midwest"/>
    <x v="88"/>
    <n v="64"/>
    <d v="2014-04-24T00:00:00"/>
    <d v="2014-04-30T00:00:00"/>
    <x v="1"/>
    <n v="1225.3599999999999"/>
    <n v="1803.3259999999998"/>
    <n v="-0.32050000942702539"/>
  </r>
  <r>
    <s v="Midwest"/>
    <x v="88"/>
    <n v="65"/>
    <d v="2014-05-01T00:00:00"/>
    <d v="2014-05-07T00:00:00"/>
    <x v="1"/>
    <n v="1644.16"/>
    <n v="1803.3259999999998"/>
    <n v="-8.8262466132024792E-2"/>
  </r>
  <r>
    <s v="Midwest"/>
    <x v="88"/>
    <n v="66"/>
    <d v="2014-05-08T00:00:00"/>
    <d v="2014-05-14T00:00:00"/>
    <x v="1"/>
    <n v="1459.73"/>
    <n v="1803.3259999999998"/>
    <n v="-0.19053460106492104"/>
  </r>
  <r>
    <s v="Midwest"/>
    <x v="88"/>
    <n v="67"/>
    <d v="2014-05-15T00:00:00"/>
    <d v="2014-05-21T00:00:00"/>
    <x v="1"/>
    <n v="1288.8"/>
    <n v="1803.3259999999998"/>
    <n v="-0.28532056877125928"/>
  </r>
  <r>
    <s v="Midwest"/>
    <x v="88"/>
    <n v="68"/>
    <d v="2014-05-22T00:00:00"/>
    <d v="2014-05-28T00:00:00"/>
    <x v="1"/>
    <n v="2606.5100000000002"/>
    <n v="1803.3259999999998"/>
    <n v="0.445390350940429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O5:P95" firstHeaderRow="1" firstDataRow="1" firstDataCol="1" rowPageCount="1" colPageCount="1"/>
  <pivotFields count="8">
    <pivotField showAll="0"/>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1" showAll="0"/>
    <pivotField numFmtId="14" showAll="0"/>
    <pivotField numFmtId="14" showAll="0"/>
    <pivotField axis="axisPage" showAll="0">
      <items count="3">
        <item x="0"/>
        <item x="1"/>
        <item t="default"/>
      </items>
    </pivotField>
    <pivotField dataField="1" numFmtId="2" showAll="0" defaultSubtotal="0"/>
    <pivotField showAll="0" defaultSubtotal="0"/>
  </pivotFields>
  <rowFields count="1">
    <field x="1"/>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pageFields count="1">
    <pageField fld="5" item="0" hier="-1"/>
  </pageFields>
  <dataFields count="1">
    <dataField name="Average of Sum_Gross_Sales" fld="6" subtotal="average" baseField="1"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A2:C92" firstHeaderRow="1" firstDataRow="2" firstDataCol="1"/>
  <pivotFields count="9">
    <pivotField showAll="0"/>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numFmtId="1" showAll="0"/>
    <pivotField numFmtId="14" showAll="0"/>
    <pivotField numFmtId="14" showAll="0"/>
    <pivotField axis="axisCol" showAll="0">
      <items count="3">
        <item x="0"/>
        <item x="1"/>
        <item t="default"/>
      </items>
    </pivotField>
    <pivotField numFmtId="2" showAll="0" defaultSubtotal="0"/>
    <pivotField showAll="0" defaultSubtotal="0"/>
    <pivotField dataField="1" numFmtId="164" showAll="0" defaultSubtotal="0"/>
  </pivotFields>
  <rowFields count="1">
    <field x="1"/>
  </rowFields>
  <rowItems count="8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rowItems>
  <colFields count="1">
    <field x="5"/>
  </colFields>
  <colItems count="2">
    <i>
      <x/>
    </i>
    <i>
      <x v="1"/>
    </i>
  </colItems>
  <dataFields count="1">
    <dataField name="Average of Gross Sales Growth"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71"/>
  <sheetViews>
    <sheetView workbookViewId="0">
      <selection activeCell="H22" sqref="H22"/>
    </sheetView>
  </sheetViews>
  <sheetFormatPr defaultRowHeight="14.5" x14ac:dyDescent="0.35"/>
  <cols>
    <col min="2" max="2" width="9.6328125" bestFit="1" customWidth="1"/>
    <col min="4" max="4" width="13.6328125" bestFit="1" customWidth="1"/>
    <col min="5" max="5" width="12.7265625" bestFit="1" customWidth="1"/>
    <col min="6" max="6" width="10.7265625" customWidth="1"/>
    <col min="7" max="7" width="15.90625" style="18" bestFit="1" customWidth="1"/>
  </cols>
  <sheetData>
    <row r="1" spans="1:7" ht="21.75" customHeight="1" x14ac:dyDescent="0.35">
      <c r="A1" s="6" t="s">
        <v>0</v>
      </c>
      <c r="B1" s="6" t="s">
        <v>1</v>
      </c>
      <c r="C1" s="6" t="s">
        <v>2</v>
      </c>
      <c r="D1" s="6" t="s">
        <v>3</v>
      </c>
      <c r="E1" s="6" t="s">
        <v>4</v>
      </c>
      <c r="F1" s="6" t="s">
        <v>101</v>
      </c>
      <c r="G1" s="10" t="s">
        <v>161</v>
      </c>
    </row>
    <row r="2" spans="1:7" x14ac:dyDescent="0.35">
      <c r="A2" t="s">
        <v>5</v>
      </c>
      <c r="B2" t="s">
        <v>6</v>
      </c>
      <c r="C2" s="1">
        <v>49</v>
      </c>
      <c r="D2" s="2">
        <v>41648</v>
      </c>
      <c r="E2" s="2">
        <v>41654</v>
      </c>
      <c r="F2" s="2" t="s">
        <v>103</v>
      </c>
      <c r="G2" s="24">
        <v>1682.54</v>
      </c>
    </row>
    <row r="3" spans="1:7" x14ac:dyDescent="0.35">
      <c r="A3" t="s">
        <v>5</v>
      </c>
      <c r="B3" t="s">
        <v>6</v>
      </c>
      <c r="C3" s="1">
        <v>50</v>
      </c>
      <c r="D3" s="2">
        <v>41655</v>
      </c>
      <c r="E3" s="2">
        <v>41661</v>
      </c>
      <c r="F3" s="2" t="s">
        <v>103</v>
      </c>
      <c r="G3" s="24">
        <v>2387.1</v>
      </c>
    </row>
    <row r="4" spans="1:7" x14ac:dyDescent="0.35">
      <c r="A4" t="s">
        <v>5</v>
      </c>
      <c r="B4" t="s">
        <v>6</v>
      </c>
      <c r="C4" s="1">
        <v>51</v>
      </c>
      <c r="D4" s="2">
        <v>41662</v>
      </c>
      <c r="E4" s="2">
        <v>41668</v>
      </c>
      <c r="F4" s="2" t="s">
        <v>103</v>
      </c>
      <c r="G4" s="24">
        <v>1847.11</v>
      </c>
    </row>
    <row r="5" spans="1:7" x14ac:dyDescent="0.35">
      <c r="A5" t="s">
        <v>5</v>
      </c>
      <c r="B5" t="s">
        <v>6</v>
      </c>
      <c r="C5" s="1">
        <v>52</v>
      </c>
      <c r="D5" s="2">
        <v>41669</v>
      </c>
      <c r="E5" s="2">
        <v>41675</v>
      </c>
      <c r="F5" s="2" t="s">
        <v>103</v>
      </c>
      <c r="G5" s="24">
        <v>1192.8699999999999</v>
      </c>
    </row>
    <row r="6" spans="1:7" x14ac:dyDescent="0.35">
      <c r="A6" t="s">
        <v>5</v>
      </c>
      <c r="B6" t="s">
        <v>6</v>
      </c>
      <c r="C6" s="1">
        <v>53</v>
      </c>
      <c r="D6" s="2">
        <v>41676</v>
      </c>
      <c r="E6" s="2">
        <v>41682</v>
      </c>
      <c r="F6" s="2" t="s">
        <v>103</v>
      </c>
      <c r="G6" s="24">
        <v>2996.67</v>
      </c>
    </row>
    <row r="7" spans="1:7" x14ac:dyDescent="0.35">
      <c r="A7" t="s">
        <v>5</v>
      </c>
      <c r="B7" t="s">
        <v>6</v>
      </c>
      <c r="C7" s="1">
        <v>54</v>
      </c>
      <c r="D7" s="2">
        <v>41683</v>
      </c>
      <c r="E7" s="2">
        <v>41689</v>
      </c>
      <c r="F7" s="2" t="s">
        <v>103</v>
      </c>
      <c r="G7" s="24">
        <v>1800.5</v>
      </c>
    </row>
    <row r="8" spans="1:7" x14ac:dyDescent="0.35">
      <c r="A8" t="s">
        <v>5</v>
      </c>
      <c r="B8" t="s">
        <v>6</v>
      </c>
      <c r="C8" s="1">
        <v>55</v>
      </c>
      <c r="D8" s="2">
        <v>41690</v>
      </c>
      <c r="E8" s="2">
        <v>41696</v>
      </c>
      <c r="F8" s="2" t="s">
        <v>103</v>
      </c>
      <c r="G8" s="24">
        <v>1087.6199999999999</v>
      </c>
    </row>
    <row r="9" spans="1:7" x14ac:dyDescent="0.35">
      <c r="A9" t="s">
        <v>5</v>
      </c>
      <c r="B9" t="s">
        <v>6</v>
      </c>
      <c r="C9" s="1">
        <v>56</v>
      </c>
      <c r="D9" s="2">
        <v>41697</v>
      </c>
      <c r="E9" s="2">
        <v>41703</v>
      </c>
      <c r="F9" s="2" t="s">
        <v>103</v>
      </c>
      <c r="G9" s="24">
        <v>1655.8</v>
      </c>
    </row>
    <row r="10" spans="1:7" x14ac:dyDescent="0.35">
      <c r="A10" t="s">
        <v>5</v>
      </c>
      <c r="B10" t="s">
        <v>6</v>
      </c>
      <c r="C10" s="1">
        <v>57</v>
      </c>
      <c r="D10" s="2">
        <v>41704</v>
      </c>
      <c r="E10" s="2">
        <v>41710</v>
      </c>
      <c r="F10" s="2" t="s">
        <v>103</v>
      </c>
      <c r="G10" s="24">
        <v>2315.13</v>
      </c>
    </row>
    <row r="11" spans="1:7" x14ac:dyDescent="0.35">
      <c r="A11" t="s">
        <v>5</v>
      </c>
      <c r="B11" t="s">
        <v>6</v>
      </c>
      <c r="C11" s="1">
        <v>58</v>
      </c>
      <c r="D11" s="2">
        <v>41711</v>
      </c>
      <c r="E11" s="2">
        <v>41717</v>
      </c>
      <c r="F11" s="2" t="s">
        <v>103</v>
      </c>
      <c r="G11" s="24">
        <v>1002.62</v>
      </c>
    </row>
    <row r="12" spans="1:7" x14ac:dyDescent="0.35">
      <c r="A12" t="s">
        <v>5</v>
      </c>
      <c r="B12" t="s">
        <v>6</v>
      </c>
      <c r="C12" s="1">
        <v>59</v>
      </c>
      <c r="D12" s="2">
        <v>41718</v>
      </c>
      <c r="E12" s="2">
        <v>41724</v>
      </c>
      <c r="F12" s="2" t="s">
        <v>102</v>
      </c>
      <c r="G12" s="24">
        <v>1498.3</v>
      </c>
    </row>
    <row r="13" spans="1:7" x14ac:dyDescent="0.35">
      <c r="A13" t="s">
        <v>5</v>
      </c>
      <c r="B13" t="s">
        <v>6</v>
      </c>
      <c r="C13" s="1">
        <v>60</v>
      </c>
      <c r="D13" s="2">
        <v>41725</v>
      </c>
      <c r="E13" s="2">
        <v>41731</v>
      </c>
      <c r="F13" s="2" t="s">
        <v>102</v>
      </c>
      <c r="G13" s="24">
        <v>2280.7399999999998</v>
      </c>
    </row>
    <row r="14" spans="1:7" x14ac:dyDescent="0.35">
      <c r="A14" t="s">
        <v>5</v>
      </c>
      <c r="B14" t="s">
        <v>6</v>
      </c>
      <c r="C14" s="1">
        <v>61</v>
      </c>
      <c r="D14" s="2">
        <v>41732</v>
      </c>
      <c r="E14" s="2">
        <v>41738</v>
      </c>
      <c r="F14" s="2" t="s">
        <v>102</v>
      </c>
      <c r="G14" s="24">
        <v>1639.99</v>
      </c>
    </row>
    <row r="15" spans="1:7" x14ac:dyDescent="0.35">
      <c r="A15" t="s">
        <v>5</v>
      </c>
      <c r="B15" t="s">
        <v>6</v>
      </c>
      <c r="C15" s="1">
        <v>62</v>
      </c>
      <c r="D15" s="2">
        <v>41739</v>
      </c>
      <c r="E15" s="2">
        <v>41745</v>
      </c>
      <c r="F15" s="2" t="s">
        <v>102</v>
      </c>
      <c r="G15" s="24">
        <v>2490.09</v>
      </c>
    </row>
    <row r="16" spans="1:7" x14ac:dyDescent="0.35">
      <c r="A16" t="s">
        <v>5</v>
      </c>
      <c r="B16" t="s">
        <v>6</v>
      </c>
      <c r="C16" s="1">
        <v>63</v>
      </c>
      <c r="D16" s="2">
        <v>41746</v>
      </c>
      <c r="E16" s="2">
        <v>41752</v>
      </c>
      <c r="F16" s="2" t="s">
        <v>102</v>
      </c>
      <c r="G16" s="24">
        <v>1357.89</v>
      </c>
    </row>
    <row r="17" spans="1:7" x14ac:dyDescent="0.35">
      <c r="A17" t="s">
        <v>5</v>
      </c>
      <c r="B17" t="s">
        <v>6</v>
      </c>
      <c r="C17" s="1">
        <v>64</v>
      </c>
      <c r="D17" s="2">
        <v>41753</v>
      </c>
      <c r="E17" s="2">
        <v>41759</v>
      </c>
      <c r="F17" s="2" t="s">
        <v>102</v>
      </c>
      <c r="G17" s="24">
        <v>3552.47</v>
      </c>
    </row>
    <row r="18" spans="1:7" x14ac:dyDescent="0.35">
      <c r="A18" t="s">
        <v>5</v>
      </c>
      <c r="B18" t="s">
        <v>6</v>
      </c>
      <c r="C18" s="1">
        <v>65</v>
      </c>
      <c r="D18" s="2">
        <v>41760</v>
      </c>
      <c r="E18" s="2">
        <v>41766</v>
      </c>
      <c r="F18" s="2" t="s">
        <v>102</v>
      </c>
      <c r="G18" s="24">
        <v>2544.4499999999998</v>
      </c>
    </row>
    <row r="19" spans="1:7" x14ac:dyDescent="0.35">
      <c r="A19" t="s">
        <v>5</v>
      </c>
      <c r="B19" t="s">
        <v>6</v>
      </c>
      <c r="C19" s="1">
        <v>66</v>
      </c>
      <c r="D19" s="2">
        <v>41767</v>
      </c>
      <c r="E19" s="2">
        <v>41773</v>
      </c>
      <c r="F19" s="2" t="s">
        <v>102</v>
      </c>
      <c r="G19" s="24">
        <v>1159.21</v>
      </c>
    </row>
    <row r="20" spans="1:7" x14ac:dyDescent="0.35">
      <c r="A20" t="s">
        <v>5</v>
      </c>
      <c r="B20" t="s">
        <v>6</v>
      </c>
      <c r="C20" s="1">
        <v>67</v>
      </c>
      <c r="D20" s="2">
        <v>41774</v>
      </c>
      <c r="E20" s="2">
        <v>41780</v>
      </c>
      <c r="F20" s="2" t="s">
        <v>102</v>
      </c>
      <c r="G20" s="24">
        <v>1241.1199999999999</v>
      </c>
    </row>
    <row r="21" spans="1:7" x14ac:dyDescent="0.35">
      <c r="A21" t="s">
        <v>5</v>
      </c>
      <c r="B21" t="s">
        <v>6</v>
      </c>
      <c r="C21" s="1">
        <v>68</v>
      </c>
      <c r="D21" s="2">
        <v>41781</v>
      </c>
      <c r="E21" s="2">
        <v>41787</v>
      </c>
      <c r="F21" s="2" t="s">
        <v>102</v>
      </c>
      <c r="G21" s="24">
        <v>1978.85</v>
      </c>
    </row>
    <row r="22" spans="1:7" x14ac:dyDescent="0.35">
      <c r="A22" t="s">
        <v>5</v>
      </c>
      <c r="B22" t="s">
        <v>7</v>
      </c>
      <c r="C22" s="1">
        <v>49</v>
      </c>
      <c r="D22" s="2">
        <v>41648</v>
      </c>
      <c r="E22" s="2">
        <v>41654</v>
      </c>
      <c r="F22" s="2" t="s">
        <v>103</v>
      </c>
      <c r="G22" s="24">
        <v>1503.72</v>
      </c>
    </row>
    <row r="23" spans="1:7" x14ac:dyDescent="0.35">
      <c r="A23" t="s">
        <v>5</v>
      </c>
      <c r="B23" t="s">
        <v>7</v>
      </c>
      <c r="C23" s="1">
        <v>50</v>
      </c>
      <c r="D23" s="2">
        <v>41655</v>
      </c>
      <c r="E23" s="2">
        <v>41661</v>
      </c>
      <c r="F23" s="2" t="s">
        <v>103</v>
      </c>
      <c r="G23" s="24">
        <v>2783.71</v>
      </c>
    </row>
    <row r="24" spans="1:7" x14ac:dyDescent="0.35">
      <c r="A24" t="s">
        <v>5</v>
      </c>
      <c r="B24" t="s">
        <v>7</v>
      </c>
      <c r="C24" s="1">
        <v>51</v>
      </c>
      <c r="D24" s="2">
        <v>41662</v>
      </c>
      <c r="E24" s="2">
        <v>41668</v>
      </c>
      <c r="F24" s="2" t="s">
        <v>103</v>
      </c>
      <c r="G24" s="24">
        <v>1189.4100000000001</v>
      </c>
    </row>
    <row r="25" spans="1:7" x14ac:dyDescent="0.35">
      <c r="A25" t="s">
        <v>5</v>
      </c>
      <c r="B25" t="s">
        <v>7</v>
      </c>
      <c r="C25" s="1">
        <v>52</v>
      </c>
      <c r="D25" s="2">
        <v>41669</v>
      </c>
      <c r="E25" s="2">
        <v>41675</v>
      </c>
      <c r="F25" s="2" t="s">
        <v>103</v>
      </c>
      <c r="G25" s="24">
        <v>868.03</v>
      </c>
    </row>
    <row r="26" spans="1:7" x14ac:dyDescent="0.35">
      <c r="A26" t="s">
        <v>5</v>
      </c>
      <c r="B26" t="s">
        <v>7</v>
      </c>
      <c r="C26" s="1">
        <v>53</v>
      </c>
      <c r="D26" s="2">
        <v>41676</v>
      </c>
      <c r="E26" s="2">
        <v>41682</v>
      </c>
      <c r="F26" s="2" t="s">
        <v>103</v>
      </c>
      <c r="G26" s="24">
        <v>2677.34</v>
      </c>
    </row>
    <row r="27" spans="1:7" x14ac:dyDescent="0.35">
      <c r="A27" t="s">
        <v>5</v>
      </c>
      <c r="B27" t="s">
        <v>7</v>
      </c>
      <c r="C27" s="1">
        <v>54</v>
      </c>
      <c r="D27" s="2">
        <v>41683</v>
      </c>
      <c r="E27" s="2">
        <v>41689</v>
      </c>
      <c r="F27" s="2" t="s">
        <v>103</v>
      </c>
      <c r="G27" s="24">
        <v>3328.26</v>
      </c>
    </row>
    <row r="28" spans="1:7" x14ac:dyDescent="0.35">
      <c r="A28" t="s">
        <v>5</v>
      </c>
      <c r="B28" t="s">
        <v>7</v>
      </c>
      <c r="C28" s="1">
        <v>55</v>
      </c>
      <c r="D28" s="2">
        <v>41690</v>
      </c>
      <c r="E28" s="2">
        <v>41696</v>
      </c>
      <c r="F28" s="2" t="s">
        <v>103</v>
      </c>
      <c r="G28" s="24">
        <v>2701.64</v>
      </c>
    </row>
    <row r="29" spans="1:7" x14ac:dyDescent="0.35">
      <c r="A29" t="s">
        <v>5</v>
      </c>
      <c r="B29" t="s">
        <v>7</v>
      </c>
      <c r="C29" s="1">
        <v>56</v>
      </c>
      <c r="D29" s="2">
        <v>41697</v>
      </c>
      <c r="E29" s="2">
        <v>41703</v>
      </c>
      <c r="F29" s="2" t="s">
        <v>103</v>
      </c>
      <c r="G29" s="24">
        <v>937.48</v>
      </c>
    </row>
    <row r="30" spans="1:7" x14ac:dyDescent="0.35">
      <c r="A30" t="s">
        <v>5</v>
      </c>
      <c r="B30" t="s">
        <v>7</v>
      </c>
      <c r="C30" s="1">
        <v>57</v>
      </c>
      <c r="D30" s="2">
        <v>41704</v>
      </c>
      <c r="E30" s="2">
        <v>41710</v>
      </c>
      <c r="F30" s="2" t="s">
        <v>103</v>
      </c>
      <c r="G30" s="24">
        <v>2083.54</v>
      </c>
    </row>
    <row r="31" spans="1:7" x14ac:dyDescent="0.35">
      <c r="A31" t="s">
        <v>5</v>
      </c>
      <c r="B31" t="s">
        <v>7</v>
      </c>
      <c r="C31" s="1">
        <v>58</v>
      </c>
      <c r="D31" s="2">
        <v>41711</v>
      </c>
      <c r="E31" s="2">
        <v>41717</v>
      </c>
      <c r="F31" s="2" t="s">
        <v>103</v>
      </c>
      <c r="G31" s="24">
        <v>835.92</v>
      </c>
    </row>
    <row r="32" spans="1:7" x14ac:dyDescent="0.35">
      <c r="A32" t="s">
        <v>5</v>
      </c>
      <c r="B32" t="s">
        <v>7</v>
      </c>
      <c r="C32" s="1">
        <v>59</v>
      </c>
      <c r="D32" s="2">
        <v>41718</v>
      </c>
      <c r="E32" s="2">
        <v>41724</v>
      </c>
      <c r="F32" s="2" t="s">
        <v>102</v>
      </c>
      <c r="G32" s="24">
        <v>1448.83</v>
      </c>
    </row>
    <row r="33" spans="1:7" x14ac:dyDescent="0.35">
      <c r="A33" t="s">
        <v>5</v>
      </c>
      <c r="B33" t="s">
        <v>7</v>
      </c>
      <c r="C33" s="1">
        <v>60</v>
      </c>
      <c r="D33" s="2">
        <v>41725</v>
      </c>
      <c r="E33" s="2">
        <v>41731</v>
      </c>
      <c r="F33" s="2" t="s">
        <v>102</v>
      </c>
      <c r="G33" s="24">
        <v>621.28</v>
      </c>
    </row>
    <row r="34" spans="1:7" x14ac:dyDescent="0.35">
      <c r="A34" t="s">
        <v>5</v>
      </c>
      <c r="B34" t="s">
        <v>7</v>
      </c>
      <c r="C34" s="1">
        <v>61</v>
      </c>
      <c r="D34" s="2">
        <v>41732</v>
      </c>
      <c r="E34" s="2">
        <v>41738</v>
      </c>
      <c r="F34" s="2" t="s">
        <v>102</v>
      </c>
      <c r="G34" s="24">
        <v>664.6</v>
      </c>
    </row>
    <row r="35" spans="1:7" x14ac:dyDescent="0.35">
      <c r="A35" t="s">
        <v>5</v>
      </c>
      <c r="B35" t="s">
        <v>7</v>
      </c>
      <c r="C35" s="1">
        <v>62</v>
      </c>
      <c r="D35" s="2">
        <v>41739</v>
      </c>
      <c r="E35" s="2">
        <v>41745</v>
      </c>
      <c r="F35" s="2" t="s">
        <v>102</v>
      </c>
      <c r="G35" s="24">
        <v>883.57</v>
      </c>
    </row>
    <row r="36" spans="1:7" x14ac:dyDescent="0.35">
      <c r="A36" t="s">
        <v>5</v>
      </c>
      <c r="B36" t="s">
        <v>7</v>
      </c>
      <c r="C36" s="1">
        <v>63</v>
      </c>
      <c r="D36" s="2">
        <v>41746</v>
      </c>
      <c r="E36" s="2">
        <v>41752</v>
      </c>
      <c r="F36" s="2" t="s">
        <v>102</v>
      </c>
      <c r="G36" s="24">
        <v>1069.6500000000001</v>
      </c>
    </row>
    <row r="37" spans="1:7" x14ac:dyDescent="0.35">
      <c r="A37" t="s">
        <v>5</v>
      </c>
      <c r="B37" t="s">
        <v>7</v>
      </c>
      <c r="C37" s="1">
        <v>64</v>
      </c>
      <c r="D37" s="2">
        <v>41753</v>
      </c>
      <c r="E37" s="2">
        <v>41759</v>
      </c>
      <c r="F37" s="2" t="s">
        <v>102</v>
      </c>
      <c r="G37" s="24">
        <v>1095.5899999999999</v>
      </c>
    </row>
    <row r="38" spans="1:7" x14ac:dyDescent="0.35">
      <c r="A38" t="s">
        <v>5</v>
      </c>
      <c r="B38" t="s">
        <v>7</v>
      </c>
      <c r="C38" s="1">
        <v>65</v>
      </c>
      <c r="D38" s="2">
        <v>41760</v>
      </c>
      <c r="E38" s="2">
        <v>41766</v>
      </c>
      <c r="F38" s="2" t="s">
        <v>102</v>
      </c>
      <c r="G38" s="24">
        <v>657.01</v>
      </c>
    </row>
    <row r="39" spans="1:7" x14ac:dyDescent="0.35">
      <c r="A39" t="s">
        <v>5</v>
      </c>
      <c r="B39" t="s">
        <v>7</v>
      </c>
      <c r="C39" s="1">
        <v>66</v>
      </c>
      <c r="D39" s="2">
        <v>41767</v>
      </c>
      <c r="E39" s="2">
        <v>41773</v>
      </c>
      <c r="F39" s="2" t="s">
        <v>102</v>
      </c>
      <c r="G39" s="24">
        <v>673.27</v>
      </c>
    </row>
    <row r="40" spans="1:7" x14ac:dyDescent="0.35">
      <c r="A40" t="s">
        <v>5</v>
      </c>
      <c r="B40" t="s">
        <v>7</v>
      </c>
      <c r="C40" s="1">
        <v>67</v>
      </c>
      <c r="D40" s="2">
        <v>41774</v>
      </c>
      <c r="E40" s="2">
        <v>41780</v>
      </c>
      <c r="F40" s="2" t="s">
        <v>102</v>
      </c>
      <c r="G40" s="24">
        <v>836.57</v>
      </c>
    </row>
    <row r="41" spans="1:7" x14ac:dyDescent="0.35">
      <c r="A41" t="s">
        <v>5</v>
      </c>
      <c r="B41" t="s">
        <v>7</v>
      </c>
      <c r="C41" s="1">
        <v>68</v>
      </c>
      <c r="D41" s="2">
        <v>41781</v>
      </c>
      <c r="E41" s="2">
        <v>41787</v>
      </c>
      <c r="F41" s="2" t="s">
        <v>102</v>
      </c>
      <c r="G41" s="24">
        <v>696.03</v>
      </c>
    </row>
    <row r="42" spans="1:7" x14ac:dyDescent="0.35">
      <c r="A42" t="s">
        <v>5</v>
      </c>
      <c r="B42" t="s">
        <v>8</v>
      </c>
      <c r="C42" s="1">
        <v>49</v>
      </c>
      <c r="D42" s="2">
        <v>41648</v>
      </c>
      <c r="E42" s="2">
        <v>41654</v>
      </c>
      <c r="F42" s="2" t="s">
        <v>103</v>
      </c>
      <c r="G42" s="24">
        <v>1417.43</v>
      </c>
    </row>
    <row r="43" spans="1:7" x14ac:dyDescent="0.35">
      <c r="A43" t="s">
        <v>5</v>
      </c>
      <c r="B43" t="s">
        <v>8</v>
      </c>
      <c r="C43" s="1">
        <v>50</v>
      </c>
      <c r="D43" s="2">
        <v>41655</v>
      </c>
      <c r="E43" s="2">
        <v>41661</v>
      </c>
      <c r="F43" s="2" t="s">
        <v>103</v>
      </c>
      <c r="G43" s="24">
        <v>1517.39</v>
      </c>
    </row>
    <row r="44" spans="1:7" x14ac:dyDescent="0.35">
      <c r="A44" t="s">
        <v>5</v>
      </c>
      <c r="B44" t="s">
        <v>8</v>
      </c>
      <c r="C44" s="1">
        <v>51</v>
      </c>
      <c r="D44" s="2">
        <v>41662</v>
      </c>
      <c r="E44" s="2">
        <v>41668</v>
      </c>
      <c r="F44" s="2" t="s">
        <v>103</v>
      </c>
      <c r="G44" s="24">
        <v>951.95</v>
      </c>
    </row>
    <row r="45" spans="1:7" x14ac:dyDescent="0.35">
      <c r="A45" t="s">
        <v>5</v>
      </c>
      <c r="B45" t="s">
        <v>8</v>
      </c>
      <c r="C45" s="1">
        <v>52</v>
      </c>
      <c r="D45" s="2">
        <v>41669</v>
      </c>
      <c r="E45" s="2">
        <v>41675</v>
      </c>
      <c r="F45" s="2" t="s">
        <v>103</v>
      </c>
      <c r="G45" s="24">
        <v>1632.08</v>
      </c>
    </row>
    <row r="46" spans="1:7" x14ac:dyDescent="0.35">
      <c r="A46" t="s">
        <v>5</v>
      </c>
      <c r="B46" t="s">
        <v>8</v>
      </c>
      <c r="C46" s="1">
        <v>53</v>
      </c>
      <c r="D46" s="2">
        <v>41676</v>
      </c>
      <c r="E46" s="2">
        <v>41682</v>
      </c>
      <c r="F46" s="2" t="s">
        <v>103</v>
      </c>
      <c r="G46" s="24">
        <v>1135.9000000000001</v>
      </c>
    </row>
    <row r="47" spans="1:7" x14ac:dyDescent="0.35">
      <c r="A47" t="s">
        <v>5</v>
      </c>
      <c r="B47" t="s">
        <v>8</v>
      </c>
      <c r="C47" s="1">
        <v>54</v>
      </c>
      <c r="D47" s="2">
        <v>41683</v>
      </c>
      <c r="E47" s="2">
        <v>41689</v>
      </c>
      <c r="F47" s="2" t="s">
        <v>103</v>
      </c>
      <c r="G47" s="24">
        <v>1659.08</v>
      </c>
    </row>
    <row r="48" spans="1:7" x14ac:dyDescent="0.35">
      <c r="A48" t="s">
        <v>5</v>
      </c>
      <c r="B48" t="s">
        <v>8</v>
      </c>
      <c r="C48" s="1">
        <v>55</v>
      </c>
      <c r="D48" s="2">
        <v>41690</v>
      </c>
      <c r="E48" s="2">
        <v>41696</v>
      </c>
      <c r="F48" s="2" t="s">
        <v>103</v>
      </c>
      <c r="G48" s="24">
        <v>2957.73</v>
      </c>
    </row>
    <row r="49" spans="1:7" x14ac:dyDescent="0.35">
      <c r="A49" t="s">
        <v>5</v>
      </c>
      <c r="B49" t="s">
        <v>8</v>
      </c>
      <c r="C49" s="1">
        <v>56</v>
      </c>
      <c r="D49" s="2">
        <v>41697</v>
      </c>
      <c r="E49" s="2">
        <v>41703</v>
      </c>
      <c r="F49" s="2" t="s">
        <v>103</v>
      </c>
      <c r="G49" s="24">
        <v>802.25</v>
      </c>
    </row>
    <row r="50" spans="1:7" x14ac:dyDescent="0.35">
      <c r="A50" t="s">
        <v>5</v>
      </c>
      <c r="B50" t="s">
        <v>8</v>
      </c>
      <c r="C50" s="1">
        <v>57</v>
      </c>
      <c r="D50" s="2">
        <v>41704</v>
      </c>
      <c r="E50" s="2">
        <v>41710</v>
      </c>
      <c r="F50" s="2" t="s">
        <v>103</v>
      </c>
      <c r="G50" s="24">
        <v>1106.24</v>
      </c>
    </row>
    <row r="51" spans="1:7" x14ac:dyDescent="0.35">
      <c r="A51" t="s">
        <v>5</v>
      </c>
      <c r="B51" t="s">
        <v>8</v>
      </c>
      <c r="C51" s="1">
        <v>58</v>
      </c>
      <c r="D51" s="2">
        <v>41711</v>
      </c>
      <c r="E51" s="2">
        <v>41717</v>
      </c>
      <c r="F51" s="2" t="s">
        <v>103</v>
      </c>
      <c r="G51" s="24">
        <v>834.42</v>
      </c>
    </row>
    <row r="52" spans="1:7" x14ac:dyDescent="0.35">
      <c r="A52" t="s">
        <v>5</v>
      </c>
      <c r="B52" t="s">
        <v>8</v>
      </c>
      <c r="C52" s="1">
        <v>59</v>
      </c>
      <c r="D52" s="2">
        <v>41718</v>
      </c>
      <c r="E52" s="2">
        <v>41724</v>
      </c>
      <c r="F52" s="2" t="s">
        <v>102</v>
      </c>
      <c r="G52" s="24">
        <v>1454.1</v>
      </c>
    </row>
    <row r="53" spans="1:7" x14ac:dyDescent="0.35">
      <c r="A53" t="s">
        <v>5</v>
      </c>
      <c r="B53" t="s">
        <v>8</v>
      </c>
      <c r="C53" s="1">
        <v>60</v>
      </c>
      <c r="D53" s="2">
        <v>41725</v>
      </c>
      <c r="E53" s="2">
        <v>41731</v>
      </c>
      <c r="F53" s="2" t="s">
        <v>102</v>
      </c>
      <c r="G53" s="24">
        <v>574.12</v>
      </c>
    </row>
    <row r="54" spans="1:7" x14ac:dyDescent="0.35">
      <c r="A54" t="s">
        <v>5</v>
      </c>
      <c r="B54" t="s">
        <v>8</v>
      </c>
      <c r="C54" s="1">
        <v>61</v>
      </c>
      <c r="D54" s="2">
        <v>41732</v>
      </c>
      <c r="E54" s="2">
        <v>41738</v>
      </c>
      <c r="F54" s="2" t="s">
        <v>102</v>
      </c>
      <c r="G54" s="24">
        <v>3096.52</v>
      </c>
    </row>
    <row r="55" spans="1:7" x14ac:dyDescent="0.35">
      <c r="A55" t="s">
        <v>5</v>
      </c>
      <c r="B55" t="s">
        <v>8</v>
      </c>
      <c r="C55" s="1">
        <v>62</v>
      </c>
      <c r="D55" s="2">
        <v>41739</v>
      </c>
      <c r="E55" s="2">
        <v>41745</v>
      </c>
      <c r="F55" s="2" t="s">
        <v>102</v>
      </c>
      <c r="G55" s="24">
        <v>1161.3</v>
      </c>
    </row>
    <row r="56" spans="1:7" x14ac:dyDescent="0.35">
      <c r="A56" t="s">
        <v>5</v>
      </c>
      <c r="B56" t="s">
        <v>8</v>
      </c>
      <c r="C56" s="1">
        <v>63</v>
      </c>
      <c r="D56" s="2">
        <v>41746</v>
      </c>
      <c r="E56" s="2">
        <v>41752</v>
      </c>
      <c r="F56" s="2" t="s">
        <v>102</v>
      </c>
      <c r="G56" s="24">
        <v>2727.44</v>
      </c>
    </row>
    <row r="57" spans="1:7" x14ac:dyDescent="0.35">
      <c r="A57" t="s">
        <v>5</v>
      </c>
      <c r="B57" t="s">
        <v>8</v>
      </c>
      <c r="C57" s="1">
        <v>64</v>
      </c>
      <c r="D57" s="2">
        <v>41753</v>
      </c>
      <c r="E57" s="2">
        <v>41759</v>
      </c>
      <c r="F57" s="2" t="s">
        <v>102</v>
      </c>
      <c r="G57" s="24">
        <v>997.39</v>
      </c>
    </row>
    <row r="58" spans="1:7" x14ac:dyDescent="0.35">
      <c r="A58" t="s">
        <v>5</v>
      </c>
      <c r="B58" t="s">
        <v>8</v>
      </c>
      <c r="C58" s="1">
        <v>65</v>
      </c>
      <c r="D58" s="2">
        <v>41760</v>
      </c>
      <c r="E58" s="2">
        <v>41766</v>
      </c>
      <c r="F58" s="2" t="s">
        <v>102</v>
      </c>
      <c r="G58" s="24">
        <v>1834.91</v>
      </c>
    </row>
    <row r="59" spans="1:7" x14ac:dyDescent="0.35">
      <c r="A59" t="s">
        <v>5</v>
      </c>
      <c r="B59" t="s">
        <v>8</v>
      </c>
      <c r="C59" s="1">
        <v>66</v>
      </c>
      <c r="D59" s="2">
        <v>41767</v>
      </c>
      <c r="E59" s="2">
        <v>41773</v>
      </c>
      <c r="F59" s="2" t="s">
        <v>102</v>
      </c>
      <c r="G59" s="24">
        <v>1562.11</v>
      </c>
    </row>
    <row r="60" spans="1:7" x14ac:dyDescent="0.35">
      <c r="A60" t="s">
        <v>5</v>
      </c>
      <c r="B60" t="s">
        <v>8</v>
      </c>
      <c r="C60" s="1">
        <v>67</v>
      </c>
      <c r="D60" s="2">
        <v>41774</v>
      </c>
      <c r="E60" s="2">
        <v>41780</v>
      </c>
      <c r="F60" s="2" t="s">
        <v>102</v>
      </c>
      <c r="G60" s="24">
        <v>2431.94</v>
      </c>
    </row>
    <row r="61" spans="1:7" x14ac:dyDescent="0.35">
      <c r="A61" t="s">
        <v>5</v>
      </c>
      <c r="B61" t="s">
        <v>8</v>
      </c>
      <c r="C61" s="1">
        <v>68</v>
      </c>
      <c r="D61" s="2">
        <v>41781</v>
      </c>
      <c r="E61" s="2">
        <v>41787</v>
      </c>
      <c r="F61" s="2" t="s">
        <v>102</v>
      </c>
      <c r="G61" s="24">
        <v>976.39</v>
      </c>
    </row>
    <row r="62" spans="1:7" x14ac:dyDescent="0.35">
      <c r="A62" t="s">
        <v>5</v>
      </c>
      <c r="B62" t="s">
        <v>9</v>
      </c>
      <c r="C62" s="1">
        <v>49</v>
      </c>
      <c r="D62" s="2">
        <v>41648</v>
      </c>
      <c r="E62" s="2">
        <v>41654</v>
      </c>
      <c r="F62" s="2" t="s">
        <v>103</v>
      </c>
      <c r="G62" s="24">
        <v>1266.54</v>
      </c>
    </row>
    <row r="63" spans="1:7" x14ac:dyDescent="0.35">
      <c r="A63" t="s">
        <v>5</v>
      </c>
      <c r="B63" t="s">
        <v>9</v>
      </c>
      <c r="C63" s="1">
        <v>51</v>
      </c>
      <c r="D63" s="2">
        <v>41662</v>
      </c>
      <c r="E63" s="2">
        <v>41668</v>
      </c>
      <c r="F63" s="2" t="s">
        <v>103</v>
      </c>
      <c r="G63" s="24">
        <v>454.64</v>
      </c>
    </row>
    <row r="64" spans="1:7" x14ac:dyDescent="0.35">
      <c r="A64" t="s">
        <v>5</v>
      </c>
      <c r="B64" t="s">
        <v>9</v>
      </c>
      <c r="C64" s="1">
        <v>52</v>
      </c>
      <c r="D64" s="2">
        <v>41669</v>
      </c>
      <c r="E64" s="2">
        <v>41675</v>
      </c>
      <c r="F64" s="2" t="s">
        <v>103</v>
      </c>
      <c r="G64" s="24">
        <v>1626.49</v>
      </c>
    </row>
    <row r="65" spans="1:7" x14ac:dyDescent="0.35">
      <c r="A65" t="s">
        <v>5</v>
      </c>
      <c r="B65" t="s">
        <v>9</v>
      </c>
      <c r="C65" s="1">
        <v>53</v>
      </c>
      <c r="D65" s="2">
        <v>41676</v>
      </c>
      <c r="E65" s="2">
        <v>41682</v>
      </c>
      <c r="F65" s="2" t="s">
        <v>103</v>
      </c>
      <c r="G65" s="24">
        <v>1926.59</v>
      </c>
    </row>
    <row r="66" spans="1:7" x14ac:dyDescent="0.35">
      <c r="A66" t="s">
        <v>5</v>
      </c>
      <c r="B66" t="s">
        <v>9</v>
      </c>
      <c r="C66" s="1">
        <v>54</v>
      </c>
      <c r="D66" s="2">
        <v>41683</v>
      </c>
      <c r="E66" s="2">
        <v>41689</v>
      </c>
      <c r="F66" s="2" t="s">
        <v>103</v>
      </c>
      <c r="G66" s="24">
        <v>544.15</v>
      </c>
    </row>
    <row r="67" spans="1:7" x14ac:dyDescent="0.35">
      <c r="A67" t="s">
        <v>5</v>
      </c>
      <c r="B67" t="s">
        <v>9</v>
      </c>
      <c r="C67" s="1">
        <v>55</v>
      </c>
      <c r="D67" s="2">
        <v>41690</v>
      </c>
      <c r="E67" s="2">
        <v>41696</v>
      </c>
      <c r="F67" s="2" t="s">
        <v>103</v>
      </c>
      <c r="G67" s="24">
        <v>1915.17</v>
      </c>
    </row>
    <row r="68" spans="1:7" x14ac:dyDescent="0.35">
      <c r="A68" t="s">
        <v>5</v>
      </c>
      <c r="B68" t="s">
        <v>9</v>
      </c>
      <c r="C68" s="1">
        <v>56</v>
      </c>
      <c r="D68" s="2">
        <v>41697</v>
      </c>
      <c r="E68" s="2">
        <v>41703</v>
      </c>
      <c r="F68" s="2" t="s">
        <v>103</v>
      </c>
      <c r="G68" s="24">
        <v>959.12</v>
      </c>
    </row>
    <row r="69" spans="1:7" x14ac:dyDescent="0.35">
      <c r="A69" t="s">
        <v>5</v>
      </c>
      <c r="B69" t="s">
        <v>9</v>
      </c>
      <c r="C69" s="1">
        <v>57</v>
      </c>
      <c r="D69" s="2">
        <v>41704</v>
      </c>
      <c r="E69" s="2">
        <v>41710</v>
      </c>
      <c r="F69" s="2" t="s">
        <v>103</v>
      </c>
      <c r="G69" s="24">
        <v>763.42</v>
      </c>
    </row>
    <row r="70" spans="1:7" x14ac:dyDescent="0.35">
      <c r="A70" t="s">
        <v>5</v>
      </c>
      <c r="B70" t="s">
        <v>9</v>
      </c>
      <c r="C70" s="1">
        <v>58</v>
      </c>
      <c r="D70" s="2">
        <v>41711</v>
      </c>
      <c r="E70" s="2">
        <v>41717</v>
      </c>
      <c r="F70" s="2" t="s">
        <v>103</v>
      </c>
      <c r="G70" s="24">
        <v>943.25</v>
      </c>
    </row>
    <row r="71" spans="1:7" x14ac:dyDescent="0.35">
      <c r="A71" t="s">
        <v>5</v>
      </c>
      <c r="B71" t="s">
        <v>9</v>
      </c>
      <c r="C71" s="1">
        <v>59</v>
      </c>
      <c r="D71" s="2">
        <v>41718</v>
      </c>
      <c r="E71" s="2">
        <v>41724</v>
      </c>
      <c r="F71" s="2" t="s">
        <v>102</v>
      </c>
      <c r="G71" s="24">
        <v>1221.46</v>
      </c>
    </row>
    <row r="72" spans="1:7" x14ac:dyDescent="0.35">
      <c r="A72" t="s">
        <v>5</v>
      </c>
      <c r="B72" t="s">
        <v>9</v>
      </c>
      <c r="C72" s="1">
        <v>60</v>
      </c>
      <c r="D72" s="2">
        <v>41725</v>
      </c>
      <c r="E72" s="2">
        <v>41731</v>
      </c>
      <c r="F72" s="2" t="s">
        <v>102</v>
      </c>
      <c r="G72" s="24">
        <v>1700.89</v>
      </c>
    </row>
    <row r="73" spans="1:7" x14ac:dyDescent="0.35">
      <c r="A73" t="s">
        <v>5</v>
      </c>
      <c r="B73" t="s">
        <v>9</v>
      </c>
      <c r="C73" s="1">
        <v>61</v>
      </c>
      <c r="D73" s="2">
        <v>41732</v>
      </c>
      <c r="E73" s="2">
        <v>41738</v>
      </c>
      <c r="F73" s="2" t="s">
        <v>102</v>
      </c>
      <c r="G73" s="24">
        <v>560.49</v>
      </c>
    </row>
    <row r="74" spans="1:7" x14ac:dyDescent="0.35">
      <c r="A74" t="s">
        <v>5</v>
      </c>
      <c r="B74" t="s">
        <v>9</v>
      </c>
      <c r="C74" s="1">
        <v>62</v>
      </c>
      <c r="D74" s="2">
        <v>41739</v>
      </c>
      <c r="E74" s="2">
        <v>41745</v>
      </c>
      <c r="F74" s="2" t="s">
        <v>102</v>
      </c>
      <c r="G74" s="24">
        <v>635.09</v>
      </c>
    </row>
    <row r="75" spans="1:7" x14ac:dyDescent="0.35">
      <c r="A75" t="s">
        <v>5</v>
      </c>
      <c r="B75" t="s">
        <v>9</v>
      </c>
      <c r="C75" s="1">
        <v>64</v>
      </c>
      <c r="D75" s="2">
        <v>41753</v>
      </c>
      <c r="E75" s="2">
        <v>41759</v>
      </c>
      <c r="F75" s="2" t="s">
        <v>102</v>
      </c>
      <c r="G75" s="24">
        <v>576.57000000000005</v>
      </c>
    </row>
    <row r="76" spans="1:7" x14ac:dyDescent="0.35">
      <c r="A76" t="s">
        <v>5</v>
      </c>
      <c r="B76" t="s">
        <v>9</v>
      </c>
      <c r="C76" s="1">
        <v>66</v>
      </c>
      <c r="D76" s="2">
        <v>41767</v>
      </c>
      <c r="E76" s="2">
        <v>41773</v>
      </c>
      <c r="F76" s="2" t="s">
        <v>102</v>
      </c>
      <c r="G76" s="24">
        <v>1120.25</v>
      </c>
    </row>
    <row r="77" spans="1:7" x14ac:dyDescent="0.35">
      <c r="A77" t="s">
        <v>5</v>
      </c>
      <c r="B77" t="s">
        <v>9</v>
      </c>
      <c r="C77" s="1">
        <v>67</v>
      </c>
      <c r="D77" s="2">
        <v>41774</v>
      </c>
      <c r="E77" s="2">
        <v>41780</v>
      </c>
      <c r="F77" s="2" t="s">
        <v>102</v>
      </c>
      <c r="G77" s="24">
        <v>668.16</v>
      </c>
    </row>
    <row r="78" spans="1:7" x14ac:dyDescent="0.35">
      <c r="A78" t="s">
        <v>5</v>
      </c>
      <c r="B78" t="s">
        <v>9</v>
      </c>
      <c r="C78" s="1">
        <v>68</v>
      </c>
      <c r="D78" s="2">
        <v>41781</v>
      </c>
      <c r="E78" s="2">
        <v>41787</v>
      </c>
      <c r="F78" s="2" t="s">
        <v>102</v>
      </c>
      <c r="G78" s="24">
        <v>804.67</v>
      </c>
    </row>
    <row r="79" spans="1:7" x14ac:dyDescent="0.35">
      <c r="A79" t="s">
        <v>5</v>
      </c>
      <c r="B79" t="s">
        <v>10</v>
      </c>
      <c r="C79" s="1">
        <v>49</v>
      </c>
      <c r="D79" s="2">
        <v>41648</v>
      </c>
      <c r="E79" s="2">
        <v>41654</v>
      </c>
      <c r="F79" s="2" t="s">
        <v>103</v>
      </c>
      <c r="G79" s="24">
        <v>1000.1</v>
      </c>
    </row>
    <row r="80" spans="1:7" x14ac:dyDescent="0.35">
      <c r="A80" t="s">
        <v>5</v>
      </c>
      <c r="B80" t="s">
        <v>10</v>
      </c>
      <c r="C80" s="1">
        <v>50</v>
      </c>
      <c r="D80" s="2">
        <v>41655</v>
      </c>
      <c r="E80" s="2">
        <v>41661</v>
      </c>
      <c r="F80" s="2" t="s">
        <v>103</v>
      </c>
      <c r="G80" s="24">
        <v>2192.19</v>
      </c>
    </row>
    <row r="81" spans="1:7" x14ac:dyDescent="0.35">
      <c r="A81" t="s">
        <v>5</v>
      </c>
      <c r="B81" t="s">
        <v>10</v>
      </c>
      <c r="C81" s="1">
        <v>51</v>
      </c>
      <c r="D81" s="2">
        <v>41662</v>
      </c>
      <c r="E81" s="2">
        <v>41668</v>
      </c>
      <c r="F81" s="2" t="s">
        <v>103</v>
      </c>
      <c r="G81" s="24">
        <v>1134.17</v>
      </c>
    </row>
    <row r="82" spans="1:7" x14ac:dyDescent="0.35">
      <c r="A82" t="s">
        <v>5</v>
      </c>
      <c r="B82" t="s">
        <v>10</v>
      </c>
      <c r="C82" s="1">
        <v>52</v>
      </c>
      <c r="D82" s="2">
        <v>41669</v>
      </c>
      <c r="E82" s="2">
        <v>41675</v>
      </c>
      <c r="F82" s="2" t="s">
        <v>103</v>
      </c>
      <c r="G82" s="24">
        <v>1639.88</v>
      </c>
    </row>
    <row r="83" spans="1:7" x14ac:dyDescent="0.35">
      <c r="A83" t="s">
        <v>5</v>
      </c>
      <c r="B83" t="s">
        <v>10</v>
      </c>
      <c r="C83" s="1">
        <v>53</v>
      </c>
      <c r="D83" s="2">
        <v>41676</v>
      </c>
      <c r="E83" s="2">
        <v>41682</v>
      </c>
      <c r="F83" s="2" t="s">
        <v>103</v>
      </c>
      <c r="G83" s="24">
        <v>2432.6</v>
      </c>
    </row>
    <row r="84" spans="1:7" x14ac:dyDescent="0.35">
      <c r="A84" t="s">
        <v>5</v>
      </c>
      <c r="B84" t="s">
        <v>10</v>
      </c>
      <c r="C84" s="1">
        <v>54</v>
      </c>
      <c r="D84" s="2">
        <v>41683</v>
      </c>
      <c r="E84" s="2">
        <v>41689</v>
      </c>
      <c r="F84" s="2" t="s">
        <v>103</v>
      </c>
      <c r="G84" s="24">
        <v>2275.63</v>
      </c>
    </row>
    <row r="85" spans="1:7" x14ac:dyDescent="0.35">
      <c r="A85" t="s">
        <v>5</v>
      </c>
      <c r="B85" t="s">
        <v>10</v>
      </c>
      <c r="C85" s="1">
        <v>55</v>
      </c>
      <c r="D85" s="2">
        <v>41690</v>
      </c>
      <c r="E85" s="2">
        <v>41696</v>
      </c>
      <c r="F85" s="2" t="s">
        <v>103</v>
      </c>
      <c r="G85" s="24">
        <v>2361.5500000000002</v>
      </c>
    </row>
    <row r="86" spans="1:7" x14ac:dyDescent="0.35">
      <c r="A86" t="s">
        <v>5</v>
      </c>
      <c r="B86" t="s">
        <v>10</v>
      </c>
      <c r="C86" s="1">
        <v>56</v>
      </c>
      <c r="D86" s="2">
        <v>41697</v>
      </c>
      <c r="E86" s="2">
        <v>41703</v>
      </c>
      <c r="F86" s="2" t="s">
        <v>103</v>
      </c>
      <c r="G86" s="24">
        <v>2375.42</v>
      </c>
    </row>
    <row r="87" spans="1:7" x14ac:dyDescent="0.35">
      <c r="A87" t="s">
        <v>5</v>
      </c>
      <c r="B87" t="s">
        <v>10</v>
      </c>
      <c r="C87" s="1">
        <v>57</v>
      </c>
      <c r="D87" s="2">
        <v>41704</v>
      </c>
      <c r="E87" s="2">
        <v>41710</v>
      </c>
      <c r="F87" s="2" t="s">
        <v>103</v>
      </c>
      <c r="G87" s="24">
        <v>2434.86</v>
      </c>
    </row>
    <row r="88" spans="1:7" x14ac:dyDescent="0.35">
      <c r="A88" t="s">
        <v>5</v>
      </c>
      <c r="B88" t="s">
        <v>10</v>
      </c>
      <c r="C88" s="1">
        <v>58</v>
      </c>
      <c r="D88" s="2">
        <v>41711</v>
      </c>
      <c r="E88" s="2">
        <v>41717</v>
      </c>
      <c r="F88" s="2" t="s">
        <v>103</v>
      </c>
      <c r="G88" s="24">
        <v>2291.96</v>
      </c>
    </row>
    <row r="89" spans="1:7" x14ac:dyDescent="0.35">
      <c r="A89" t="s">
        <v>5</v>
      </c>
      <c r="B89" t="s">
        <v>10</v>
      </c>
      <c r="C89" s="1">
        <v>59</v>
      </c>
      <c r="D89" s="2">
        <v>41718</v>
      </c>
      <c r="E89" s="2">
        <v>41724</v>
      </c>
      <c r="F89" s="2" t="s">
        <v>102</v>
      </c>
      <c r="G89" s="24">
        <v>1813.92</v>
      </c>
    </row>
    <row r="90" spans="1:7" x14ac:dyDescent="0.35">
      <c r="A90" t="s">
        <v>5</v>
      </c>
      <c r="B90" t="s">
        <v>10</v>
      </c>
      <c r="C90" s="1">
        <v>60</v>
      </c>
      <c r="D90" s="2">
        <v>41725</v>
      </c>
      <c r="E90" s="2">
        <v>41731</v>
      </c>
      <c r="F90" s="2" t="s">
        <v>102</v>
      </c>
      <c r="G90" s="24">
        <v>1375.11</v>
      </c>
    </row>
    <row r="91" spans="1:7" x14ac:dyDescent="0.35">
      <c r="A91" t="s">
        <v>5</v>
      </c>
      <c r="B91" t="s">
        <v>10</v>
      </c>
      <c r="C91" s="1">
        <v>61</v>
      </c>
      <c r="D91" s="2">
        <v>41732</v>
      </c>
      <c r="E91" s="2">
        <v>41738</v>
      </c>
      <c r="F91" s="2" t="s">
        <v>102</v>
      </c>
      <c r="G91" s="24">
        <v>1711.26</v>
      </c>
    </row>
    <row r="92" spans="1:7" x14ac:dyDescent="0.35">
      <c r="A92" t="s">
        <v>5</v>
      </c>
      <c r="B92" t="s">
        <v>10</v>
      </c>
      <c r="C92" s="1">
        <v>62</v>
      </c>
      <c r="D92" s="2">
        <v>41739</v>
      </c>
      <c r="E92" s="2">
        <v>41745</v>
      </c>
      <c r="F92" s="2" t="s">
        <v>102</v>
      </c>
      <c r="G92" s="24">
        <v>2992.53</v>
      </c>
    </row>
    <row r="93" spans="1:7" x14ac:dyDescent="0.35">
      <c r="A93" t="s">
        <v>5</v>
      </c>
      <c r="B93" t="s">
        <v>10</v>
      </c>
      <c r="C93" s="1">
        <v>63</v>
      </c>
      <c r="D93" s="2">
        <v>41746</v>
      </c>
      <c r="E93" s="2">
        <v>41752</v>
      </c>
      <c r="F93" s="2" t="s">
        <v>102</v>
      </c>
      <c r="G93" s="24">
        <v>2593.09</v>
      </c>
    </row>
    <row r="94" spans="1:7" x14ac:dyDescent="0.35">
      <c r="A94" t="s">
        <v>5</v>
      </c>
      <c r="B94" t="s">
        <v>10</v>
      </c>
      <c r="C94" s="1">
        <v>64</v>
      </c>
      <c r="D94" s="2">
        <v>41753</v>
      </c>
      <c r="E94" s="2">
        <v>41759</v>
      </c>
      <c r="F94" s="2" t="s">
        <v>102</v>
      </c>
      <c r="G94" s="24">
        <v>1148.02</v>
      </c>
    </row>
    <row r="95" spans="1:7" x14ac:dyDescent="0.35">
      <c r="A95" t="s">
        <v>5</v>
      </c>
      <c r="B95" t="s">
        <v>10</v>
      </c>
      <c r="C95" s="1">
        <v>65</v>
      </c>
      <c r="D95" s="2">
        <v>41760</v>
      </c>
      <c r="E95" s="2">
        <v>41766</v>
      </c>
      <c r="F95" s="2" t="s">
        <v>102</v>
      </c>
      <c r="G95" s="24">
        <v>248.45</v>
      </c>
    </row>
    <row r="96" spans="1:7" x14ac:dyDescent="0.35">
      <c r="A96" t="s">
        <v>5</v>
      </c>
      <c r="B96" t="s">
        <v>10</v>
      </c>
      <c r="C96" s="1">
        <v>66</v>
      </c>
      <c r="D96" s="2">
        <v>41767</v>
      </c>
      <c r="E96" s="2">
        <v>41773</v>
      </c>
      <c r="F96" s="2" t="s">
        <v>102</v>
      </c>
      <c r="G96" s="24">
        <v>1074.92</v>
      </c>
    </row>
    <row r="97" spans="1:7" x14ac:dyDescent="0.35">
      <c r="A97" t="s">
        <v>5</v>
      </c>
      <c r="B97" t="s">
        <v>10</v>
      </c>
      <c r="C97" s="1">
        <v>67</v>
      </c>
      <c r="D97" s="2">
        <v>41774</v>
      </c>
      <c r="E97" s="2">
        <v>41780</v>
      </c>
      <c r="F97" s="2" t="s">
        <v>102</v>
      </c>
      <c r="G97" s="24">
        <v>1333.11</v>
      </c>
    </row>
    <row r="98" spans="1:7" x14ac:dyDescent="0.35">
      <c r="A98" t="s">
        <v>5</v>
      </c>
      <c r="B98" t="s">
        <v>10</v>
      </c>
      <c r="C98" s="1">
        <v>68</v>
      </c>
      <c r="D98" s="2">
        <v>41781</v>
      </c>
      <c r="E98" s="2">
        <v>41787</v>
      </c>
      <c r="F98" s="2" t="s">
        <v>102</v>
      </c>
      <c r="G98" s="24">
        <v>2066.0700000000002</v>
      </c>
    </row>
    <row r="99" spans="1:7" x14ac:dyDescent="0.35">
      <c r="A99" t="s">
        <v>5</v>
      </c>
      <c r="B99" t="s">
        <v>11</v>
      </c>
      <c r="C99" s="1">
        <v>49</v>
      </c>
      <c r="D99" s="2">
        <v>41648</v>
      </c>
      <c r="E99" s="2">
        <v>41654</v>
      </c>
      <c r="F99" s="2" t="s">
        <v>103</v>
      </c>
      <c r="G99" s="24">
        <v>2604.96</v>
      </c>
    </row>
    <row r="100" spans="1:7" x14ac:dyDescent="0.35">
      <c r="A100" t="s">
        <v>5</v>
      </c>
      <c r="B100" t="s">
        <v>11</v>
      </c>
      <c r="C100" s="1">
        <v>50</v>
      </c>
      <c r="D100" s="2">
        <v>41655</v>
      </c>
      <c r="E100" s="2">
        <v>41661</v>
      </c>
      <c r="F100" s="2" t="s">
        <v>103</v>
      </c>
      <c r="G100" s="24">
        <v>2426.3200000000002</v>
      </c>
    </row>
    <row r="101" spans="1:7" x14ac:dyDescent="0.35">
      <c r="A101" t="s">
        <v>5</v>
      </c>
      <c r="B101" t="s">
        <v>11</v>
      </c>
      <c r="C101" s="1">
        <v>51</v>
      </c>
      <c r="D101" s="2">
        <v>41662</v>
      </c>
      <c r="E101" s="2">
        <v>41668</v>
      </c>
      <c r="F101" s="2" t="s">
        <v>103</v>
      </c>
      <c r="G101" s="24">
        <v>1934.83</v>
      </c>
    </row>
    <row r="102" spans="1:7" x14ac:dyDescent="0.35">
      <c r="A102" t="s">
        <v>5</v>
      </c>
      <c r="B102" t="s">
        <v>11</v>
      </c>
      <c r="C102" s="1">
        <v>52</v>
      </c>
      <c r="D102" s="2">
        <v>41669</v>
      </c>
      <c r="E102" s="2">
        <v>41675</v>
      </c>
      <c r="F102" s="2" t="s">
        <v>103</v>
      </c>
      <c r="G102" s="24">
        <v>1721.64</v>
      </c>
    </row>
    <row r="103" spans="1:7" x14ac:dyDescent="0.35">
      <c r="A103" t="s">
        <v>5</v>
      </c>
      <c r="B103" t="s">
        <v>11</v>
      </c>
      <c r="C103" s="1">
        <v>53</v>
      </c>
      <c r="D103" s="2">
        <v>41676</v>
      </c>
      <c r="E103" s="2">
        <v>41682</v>
      </c>
      <c r="F103" s="2" t="s">
        <v>103</v>
      </c>
      <c r="G103" s="24">
        <v>3370.53</v>
      </c>
    </row>
    <row r="104" spans="1:7" x14ac:dyDescent="0.35">
      <c r="A104" t="s">
        <v>5</v>
      </c>
      <c r="B104" t="s">
        <v>11</v>
      </c>
      <c r="C104" s="1">
        <v>54</v>
      </c>
      <c r="D104" s="2">
        <v>41683</v>
      </c>
      <c r="E104" s="2">
        <v>41689</v>
      </c>
      <c r="F104" s="2" t="s">
        <v>103</v>
      </c>
      <c r="G104" s="24">
        <v>1695.35</v>
      </c>
    </row>
    <row r="105" spans="1:7" x14ac:dyDescent="0.35">
      <c r="A105" t="s">
        <v>5</v>
      </c>
      <c r="B105" t="s">
        <v>11</v>
      </c>
      <c r="C105" s="1">
        <v>55</v>
      </c>
      <c r="D105" s="2">
        <v>41690</v>
      </c>
      <c r="E105" s="2">
        <v>41696</v>
      </c>
      <c r="F105" s="2" t="s">
        <v>103</v>
      </c>
      <c r="G105" s="24">
        <v>1905.04</v>
      </c>
    </row>
    <row r="106" spans="1:7" x14ac:dyDescent="0.35">
      <c r="A106" t="s">
        <v>5</v>
      </c>
      <c r="B106" t="s">
        <v>11</v>
      </c>
      <c r="C106" s="1">
        <v>56</v>
      </c>
      <c r="D106" s="2">
        <v>41697</v>
      </c>
      <c r="E106" s="2">
        <v>41703</v>
      </c>
      <c r="F106" s="2" t="s">
        <v>103</v>
      </c>
      <c r="G106" s="24">
        <v>679.44</v>
      </c>
    </row>
    <row r="107" spans="1:7" x14ac:dyDescent="0.35">
      <c r="A107" t="s">
        <v>5</v>
      </c>
      <c r="B107" t="s">
        <v>11</v>
      </c>
      <c r="C107" s="1">
        <v>57</v>
      </c>
      <c r="D107" s="2">
        <v>41704</v>
      </c>
      <c r="E107" s="2">
        <v>41710</v>
      </c>
      <c r="F107" s="2" t="s">
        <v>103</v>
      </c>
      <c r="G107" s="24">
        <v>360.63</v>
      </c>
    </row>
    <row r="108" spans="1:7" x14ac:dyDescent="0.35">
      <c r="A108" t="s">
        <v>5</v>
      </c>
      <c r="B108" t="s">
        <v>11</v>
      </c>
      <c r="C108" s="1">
        <v>58</v>
      </c>
      <c r="D108" s="2">
        <v>41711</v>
      </c>
      <c r="E108" s="2">
        <v>41717</v>
      </c>
      <c r="F108" s="2" t="s">
        <v>103</v>
      </c>
      <c r="G108" s="24">
        <v>935</v>
      </c>
    </row>
    <row r="109" spans="1:7" x14ac:dyDescent="0.35">
      <c r="A109" t="s">
        <v>5</v>
      </c>
      <c r="B109" t="s">
        <v>11</v>
      </c>
      <c r="C109" s="1">
        <v>59</v>
      </c>
      <c r="D109" s="2">
        <v>41718</v>
      </c>
      <c r="E109" s="2">
        <v>41724</v>
      </c>
      <c r="F109" s="2" t="s">
        <v>102</v>
      </c>
      <c r="G109" s="24">
        <v>439.77</v>
      </c>
    </row>
    <row r="110" spans="1:7" x14ac:dyDescent="0.35">
      <c r="A110" t="s">
        <v>5</v>
      </c>
      <c r="B110" t="s">
        <v>11</v>
      </c>
      <c r="C110" s="1">
        <v>60</v>
      </c>
      <c r="D110" s="2">
        <v>41725</v>
      </c>
      <c r="E110" s="2">
        <v>41731</v>
      </c>
      <c r="F110" s="2" t="s">
        <v>102</v>
      </c>
      <c r="G110" s="24">
        <v>143.43</v>
      </c>
    </row>
    <row r="111" spans="1:7" x14ac:dyDescent="0.35">
      <c r="A111" t="s">
        <v>5</v>
      </c>
      <c r="B111" t="s">
        <v>11</v>
      </c>
      <c r="C111" s="1">
        <v>61</v>
      </c>
      <c r="D111" s="2">
        <v>41732</v>
      </c>
      <c r="E111" s="2">
        <v>41738</v>
      </c>
      <c r="F111" s="2" t="s">
        <v>102</v>
      </c>
      <c r="G111" s="24">
        <v>580.04</v>
      </c>
    </row>
    <row r="112" spans="1:7" x14ac:dyDescent="0.35">
      <c r="A112" t="s">
        <v>5</v>
      </c>
      <c r="B112" t="s">
        <v>11</v>
      </c>
      <c r="C112" s="1">
        <v>62</v>
      </c>
      <c r="D112" s="2">
        <v>41739</v>
      </c>
      <c r="E112" s="2">
        <v>41745</v>
      </c>
      <c r="F112" s="2" t="s">
        <v>102</v>
      </c>
      <c r="G112" s="24">
        <v>889.17</v>
      </c>
    </row>
    <row r="113" spans="1:7" x14ac:dyDescent="0.35">
      <c r="A113" t="s">
        <v>5</v>
      </c>
      <c r="B113" t="s">
        <v>11</v>
      </c>
      <c r="C113" s="1">
        <v>63</v>
      </c>
      <c r="D113" s="2">
        <v>41746</v>
      </c>
      <c r="E113" s="2">
        <v>41752</v>
      </c>
      <c r="F113" s="2" t="s">
        <v>102</v>
      </c>
      <c r="G113" s="24">
        <v>687.3</v>
      </c>
    </row>
    <row r="114" spans="1:7" x14ac:dyDescent="0.35">
      <c r="A114" t="s">
        <v>5</v>
      </c>
      <c r="B114" t="s">
        <v>11</v>
      </c>
      <c r="C114" s="1">
        <v>64</v>
      </c>
      <c r="D114" s="2">
        <v>41753</v>
      </c>
      <c r="E114" s="2">
        <v>41759</v>
      </c>
      <c r="F114" s="2" t="s">
        <v>102</v>
      </c>
      <c r="G114" s="24">
        <v>752.54</v>
      </c>
    </row>
    <row r="115" spans="1:7" x14ac:dyDescent="0.35">
      <c r="A115" t="s">
        <v>5</v>
      </c>
      <c r="B115" t="s">
        <v>11</v>
      </c>
      <c r="C115" s="1">
        <v>65</v>
      </c>
      <c r="D115" s="2">
        <v>41760</v>
      </c>
      <c r="E115" s="2">
        <v>41766</v>
      </c>
      <c r="F115" s="2" t="s">
        <v>102</v>
      </c>
      <c r="G115" s="24">
        <v>1112.51</v>
      </c>
    </row>
    <row r="116" spans="1:7" x14ac:dyDescent="0.35">
      <c r="A116" t="s">
        <v>5</v>
      </c>
      <c r="B116" t="s">
        <v>11</v>
      </c>
      <c r="C116" s="1">
        <v>66</v>
      </c>
      <c r="D116" s="2">
        <v>41767</v>
      </c>
      <c r="E116" s="2">
        <v>41773</v>
      </c>
      <c r="F116" s="2" t="s">
        <v>102</v>
      </c>
      <c r="G116" s="24">
        <v>142.33000000000001</v>
      </c>
    </row>
    <row r="117" spans="1:7" x14ac:dyDescent="0.35">
      <c r="A117" t="s">
        <v>5</v>
      </c>
      <c r="B117" t="s">
        <v>11</v>
      </c>
      <c r="C117" s="1">
        <v>67</v>
      </c>
      <c r="D117" s="2">
        <v>41774</v>
      </c>
      <c r="E117" s="2">
        <v>41780</v>
      </c>
      <c r="F117" s="2" t="s">
        <v>102</v>
      </c>
      <c r="G117" s="24">
        <v>1451</v>
      </c>
    </row>
    <row r="118" spans="1:7" x14ac:dyDescent="0.35">
      <c r="A118" t="s">
        <v>5</v>
      </c>
      <c r="B118" t="s">
        <v>11</v>
      </c>
      <c r="C118" s="1">
        <v>68</v>
      </c>
      <c r="D118" s="2">
        <v>41781</v>
      </c>
      <c r="E118" s="2">
        <v>41787</v>
      </c>
      <c r="F118" s="2" t="s">
        <v>102</v>
      </c>
      <c r="G118" s="24">
        <v>2549.27</v>
      </c>
    </row>
    <row r="119" spans="1:7" x14ac:dyDescent="0.35">
      <c r="A119" t="s">
        <v>5</v>
      </c>
      <c r="B119" t="s">
        <v>12</v>
      </c>
      <c r="C119" s="1">
        <v>49</v>
      </c>
      <c r="D119" s="2">
        <v>41648</v>
      </c>
      <c r="E119" s="2">
        <v>41654</v>
      </c>
      <c r="F119" s="2" t="s">
        <v>103</v>
      </c>
      <c r="G119" s="24">
        <v>1983.59</v>
      </c>
    </row>
    <row r="120" spans="1:7" x14ac:dyDescent="0.35">
      <c r="A120" t="s">
        <v>5</v>
      </c>
      <c r="B120" t="s">
        <v>12</v>
      </c>
      <c r="C120" s="1">
        <v>50</v>
      </c>
      <c r="D120" s="2">
        <v>41655</v>
      </c>
      <c r="E120" s="2">
        <v>41661</v>
      </c>
      <c r="F120" s="2" t="s">
        <v>103</v>
      </c>
      <c r="G120" s="24">
        <v>3488.86</v>
      </c>
    </row>
    <row r="121" spans="1:7" x14ac:dyDescent="0.35">
      <c r="A121" t="s">
        <v>5</v>
      </c>
      <c r="B121" t="s">
        <v>12</v>
      </c>
      <c r="C121" s="1">
        <v>51</v>
      </c>
      <c r="D121" s="2">
        <v>41662</v>
      </c>
      <c r="E121" s="2">
        <v>41668</v>
      </c>
      <c r="F121" s="2" t="s">
        <v>103</v>
      </c>
      <c r="G121" s="24">
        <v>2713.76</v>
      </c>
    </row>
    <row r="122" spans="1:7" x14ac:dyDescent="0.35">
      <c r="A122" t="s">
        <v>5</v>
      </c>
      <c r="B122" t="s">
        <v>12</v>
      </c>
      <c r="C122" s="1">
        <v>52</v>
      </c>
      <c r="D122" s="2">
        <v>41669</v>
      </c>
      <c r="E122" s="2">
        <v>41675</v>
      </c>
      <c r="F122" s="2" t="s">
        <v>103</v>
      </c>
      <c r="G122" s="24">
        <v>1056.8599999999999</v>
      </c>
    </row>
    <row r="123" spans="1:7" x14ac:dyDescent="0.35">
      <c r="A123" t="s">
        <v>5</v>
      </c>
      <c r="B123" t="s">
        <v>12</v>
      </c>
      <c r="C123" s="1">
        <v>53</v>
      </c>
      <c r="D123" s="2">
        <v>41676</v>
      </c>
      <c r="E123" s="2">
        <v>41682</v>
      </c>
      <c r="F123" s="2" t="s">
        <v>103</v>
      </c>
      <c r="G123" s="24">
        <v>2145.2800000000002</v>
      </c>
    </row>
    <row r="124" spans="1:7" x14ac:dyDescent="0.35">
      <c r="A124" t="s">
        <v>5</v>
      </c>
      <c r="B124" t="s">
        <v>12</v>
      </c>
      <c r="C124" s="1">
        <v>54</v>
      </c>
      <c r="D124" s="2">
        <v>41683</v>
      </c>
      <c r="E124" s="2">
        <v>41689</v>
      </c>
      <c r="F124" s="2" t="s">
        <v>103</v>
      </c>
      <c r="G124" s="24">
        <v>3267.94</v>
      </c>
    </row>
    <row r="125" spans="1:7" x14ac:dyDescent="0.35">
      <c r="A125" t="s">
        <v>5</v>
      </c>
      <c r="B125" t="s">
        <v>12</v>
      </c>
      <c r="C125" s="1">
        <v>55</v>
      </c>
      <c r="D125" s="2">
        <v>41690</v>
      </c>
      <c r="E125" s="2">
        <v>41696</v>
      </c>
      <c r="F125" s="2" t="s">
        <v>103</v>
      </c>
      <c r="G125" s="24">
        <v>2882.81</v>
      </c>
    </row>
    <row r="126" spans="1:7" x14ac:dyDescent="0.35">
      <c r="A126" t="s">
        <v>5</v>
      </c>
      <c r="B126" t="s">
        <v>12</v>
      </c>
      <c r="C126" s="1">
        <v>56</v>
      </c>
      <c r="D126" s="2">
        <v>41697</v>
      </c>
      <c r="E126" s="2">
        <v>41703</v>
      </c>
      <c r="F126" s="2" t="s">
        <v>103</v>
      </c>
      <c r="G126" s="24">
        <v>1463.04</v>
      </c>
    </row>
    <row r="127" spans="1:7" x14ac:dyDescent="0.35">
      <c r="A127" t="s">
        <v>5</v>
      </c>
      <c r="B127" t="s">
        <v>12</v>
      </c>
      <c r="C127" s="1">
        <v>57</v>
      </c>
      <c r="D127" s="2">
        <v>41704</v>
      </c>
      <c r="E127" s="2">
        <v>41710</v>
      </c>
      <c r="F127" s="2" t="s">
        <v>103</v>
      </c>
      <c r="G127" s="24">
        <v>2211.9699999999998</v>
      </c>
    </row>
    <row r="128" spans="1:7" x14ac:dyDescent="0.35">
      <c r="A128" t="s">
        <v>5</v>
      </c>
      <c r="B128" t="s">
        <v>12</v>
      </c>
      <c r="C128" s="1">
        <v>58</v>
      </c>
      <c r="D128" s="2">
        <v>41711</v>
      </c>
      <c r="E128" s="2">
        <v>41717</v>
      </c>
      <c r="F128" s="2" t="s">
        <v>103</v>
      </c>
      <c r="G128" s="24">
        <v>3073.7</v>
      </c>
    </row>
    <row r="129" spans="1:7" x14ac:dyDescent="0.35">
      <c r="A129" t="s">
        <v>5</v>
      </c>
      <c r="B129" t="s">
        <v>12</v>
      </c>
      <c r="C129" s="1">
        <v>59</v>
      </c>
      <c r="D129" s="2">
        <v>41718</v>
      </c>
      <c r="E129" s="2">
        <v>41724</v>
      </c>
      <c r="F129" s="2" t="s">
        <v>102</v>
      </c>
      <c r="G129" s="24">
        <v>2553.12</v>
      </c>
    </row>
    <row r="130" spans="1:7" x14ac:dyDescent="0.35">
      <c r="A130" t="s">
        <v>5</v>
      </c>
      <c r="B130" t="s">
        <v>12</v>
      </c>
      <c r="C130" s="1">
        <v>60</v>
      </c>
      <c r="D130" s="2">
        <v>41725</v>
      </c>
      <c r="E130" s="2">
        <v>41731</v>
      </c>
      <c r="F130" s="2" t="s">
        <v>102</v>
      </c>
      <c r="G130" s="24">
        <v>3119.93</v>
      </c>
    </row>
    <row r="131" spans="1:7" x14ac:dyDescent="0.35">
      <c r="A131" t="s">
        <v>5</v>
      </c>
      <c r="B131" t="s">
        <v>12</v>
      </c>
      <c r="C131" s="1">
        <v>61</v>
      </c>
      <c r="D131" s="2">
        <v>41732</v>
      </c>
      <c r="E131" s="2">
        <v>41738</v>
      </c>
      <c r="F131" s="2" t="s">
        <v>102</v>
      </c>
      <c r="G131" s="24">
        <v>1220.08</v>
      </c>
    </row>
    <row r="132" spans="1:7" x14ac:dyDescent="0.35">
      <c r="A132" t="s">
        <v>5</v>
      </c>
      <c r="B132" t="s">
        <v>12</v>
      </c>
      <c r="C132" s="1">
        <v>62</v>
      </c>
      <c r="D132" s="2">
        <v>41739</v>
      </c>
      <c r="E132" s="2">
        <v>41745</v>
      </c>
      <c r="F132" s="2" t="s">
        <v>102</v>
      </c>
      <c r="G132" s="24">
        <v>3342.96</v>
      </c>
    </row>
    <row r="133" spans="1:7" x14ac:dyDescent="0.35">
      <c r="A133" t="s">
        <v>5</v>
      </c>
      <c r="B133" t="s">
        <v>12</v>
      </c>
      <c r="C133" s="1">
        <v>63</v>
      </c>
      <c r="D133" s="2">
        <v>41746</v>
      </c>
      <c r="E133" s="2">
        <v>41752</v>
      </c>
      <c r="F133" s="2" t="s">
        <v>102</v>
      </c>
      <c r="G133" s="24">
        <v>1627.31</v>
      </c>
    </row>
    <row r="134" spans="1:7" x14ac:dyDescent="0.35">
      <c r="A134" t="s">
        <v>5</v>
      </c>
      <c r="B134" t="s">
        <v>12</v>
      </c>
      <c r="C134" s="1">
        <v>64</v>
      </c>
      <c r="D134" s="2">
        <v>41753</v>
      </c>
      <c r="E134" s="2">
        <v>41759</v>
      </c>
      <c r="F134" s="2" t="s">
        <v>102</v>
      </c>
      <c r="G134" s="24">
        <v>1555.45</v>
      </c>
    </row>
    <row r="135" spans="1:7" x14ac:dyDescent="0.35">
      <c r="A135" t="s">
        <v>5</v>
      </c>
      <c r="B135" t="s">
        <v>12</v>
      </c>
      <c r="C135" s="1">
        <v>65</v>
      </c>
      <c r="D135" s="2">
        <v>41760</v>
      </c>
      <c r="E135" s="2">
        <v>41766</v>
      </c>
      <c r="F135" s="2" t="s">
        <v>102</v>
      </c>
      <c r="G135" s="24">
        <v>1772.32</v>
      </c>
    </row>
    <row r="136" spans="1:7" x14ac:dyDescent="0.35">
      <c r="A136" t="s">
        <v>5</v>
      </c>
      <c r="B136" t="s">
        <v>12</v>
      </c>
      <c r="C136" s="1">
        <v>66</v>
      </c>
      <c r="D136" s="2">
        <v>41767</v>
      </c>
      <c r="E136" s="2">
        <v>41773</v>
      </c>
      <c r="F136" s="2" t="s">
        <v>102</v>
      </c>
      <c r="G136" s="24">
        <v>1199.82</v>
      </c>
    </row>
    <row r="137" spans="1:7" x14ac:dyDescent="0.35">
      <c r="A137" t="s">
        <v>5</v>
      </c>
      <c r="B137" t="s">
        <v>12</v>
      </c>
      <c r="C137" s="1">
        <v>67</v>
      </c>
      <c r="D137" s="2">
        <v>41774</v>
      </c>
      <c r="E137" s="2">
        <v>41780</v>
      </c>
      <c r="F137" s="2" t="s">
        <v>102</v>
      </c>
      <c r="G137" s="24">
        <v>2491.31</v>
      </c>
    </row>
    <row r="138" spans="1:7" x14ac:dyDescent="0.35">
      <c r="A138" t="s">
        <v>5</v>
      </c>
      <c r="B138" t="s">
        <v>12</v>
      </c>
      <c r="C138" s="1">
        <v>68</v>
      </c>
      <c r="D138" s="2">
        <v>41781</v>
      </c>
      <c r="E138" s="2">
        <v>41787</v>
      </c>
      <c r="F138" s="2" t="s">
        <v>102</v>
      </c>
      <c r="G138" s="24">
        <v>1677.01</v>
      </c>
    </row>
    <row r="139" spans="1:7" x14ac:dyDescent="0.35">
      <c r="A139" t="s">
        <v>5</v>
      </c>
      <c r="B139" t="s">
        <v>13</v>
      </c>
      <c r="C139" s="1">
        <v>49</v>
      </c>
      <c r="D139" s="2">
        <v>41648</v>
      </c>
      <c r="E139" s="2">
        <v>41654</v>
      </c>
      <c r="F139" s="2" t="s">
        <v>103</v>
      </c>
      <c r="G139" s="24">
        <v>2100.81</v>
      </c>
    </row>
    <row r="140" spans="1:7" x14ac:dyDescent="0.35">
      <c r="A140" t="s">
        <v>5</v>
      </c>
      <c r="B140" t="s">
        <v>13</v>
      </c>
      <c r="C140" s="1">
        <v>50</v>
      </c>
      <c r="D140" s="2">
        <v>41655</v>
      </c>
      <c r="E140" s="2">
        <v>41661</v>
      </c>
      <c r="F140" s="2" t="s">
        <v>103</v>
      </c>
      <c r="G140" s="24">
        <v>2138.66</v>
      </c>
    </row>
    <row r="141" spans="1:7" x14ac:dyDescent="0.35">
      <c r="A141" t="s">
        <v>5</v>
      </c>
      <c r="B141" t="s">
        <v>13</v>
      </c>
      <c r="C141" s="1">
        <v>51</v>
      </c>
      <c r="D141" s="2">
        <v>41662</v>
      </c>
      <c r="E141" s="2">
        <v>41668</v>
      </c>
      <c r="F141" s="2" t="s">
        <v>103</v>
      </c>
      <c r="G141" s="24">
        <v>1815.52</v>
      </c>
    </row>
    <row r="142" spans="1:7" x14ac:dyDescent="0.35">
      <c r="A142" t="s">
        <v>5</v>
      </c>
      <c r="B142" t="s">
        <v>13</v>
      </c>
      <c r="C142" s="1">
        <v>52</v>
      </c>
      <c r="D142" s="2">
        <v>41669</v>
      </c>
      <c r="E142" s="2">
        <v>41675</v>
      </c>
      <c r="F142" s="2" t="s">
        <v>103</v>
      </c>
      <c r="G142" s="24">
        <v>2885.51</v>
      </c>
    </row>
    <row r="143" spans="1:7" x14ac:dyDescent="0.35">
      <c r="A143" t="s">
        <v>5</v>
      </c>
      <c r="B143" t="s">
        <v>13</v>
      </c>
      <c r="C143" s="1">
        <v>53</v>
      </c>
      <c r="D143" s="2">
        <v>41676</v>
      </c>
      <c r="E143" s="2">
        <v>41682</v>
      </c>
      <c r="F143" s="2" t="s">
        <v>103</v>
      </c>
      <c r="G143" s="24">
        <v>3689.17</v>
      </c>
    </row>
    <row r="144" spans="1:7" x14ac:dyDescent="0.35">
      <c r="A144" t="s">
        <v>5</v>
      </c>
      <c r="B144" t="s">
        <v>13</v>
      </c>
      <c r="C144" s="1">
        <v>54</v>
      </c>
      <c r="D144" s="2">
        <v>41683</v>
      </c>
      <c r="E144" s="2">
        <v>41689</v>
      </c>
      <c r="F144" s="2" t="s">
        <v>103</v>
      </c>
      <c r="G144" s="24">
        <v>2204.06</v>
      </c>
    </row>
    <row r="145" spans="1:7" x14ac:dyDescent="0.35">
      <c r="A145" t="s">
        <v>5</v>
      </c>
      <c r="B145" t="s">
        <v>13</v>
      </c>
      <c r="C145" s="1">
        <v>55</v>
      </c>
      <c r="D145" s="2">
        <v>41690</v>
      </c>
      <c r="E145" s="2">
        <v>41696</v>
      </c>
      <c r="F145" s="2" t="s">
        <v>103</v>
      </c>
      <c r="G145" s="24">
        <v>1213.3499999999999</v>
      </c>
    </row>
    <row r="146" spans="1:7" x14ac:dyDescent="0.35">
      <c r="A146" t="s">
        <v>5</v>
      </c>
      <c r="B146" t="s">
        <v>13</v>
      </c>
      <c r="C146" s="1">
        <v>56</v>
      </c>
      <c r="D146" s="2">
        <v>41697</v>
      </c>
      <c r="E146" s="2">
        <v>41703</v>
      </c>
      <c r="F146" s="2" t="s">
        <v>103</v>
      </c>
      <c r="G146" s="24">
        <v>1898.58</v>
      </c>
    </row>
    <row r="147" spans="1:7" x14ac:dyDescent="0.35">
      <c r="A147" t="s">
        <v>5</v>
      </c>
      <c r="B147" t="s">
        <v>13</v>
      </c>
      <c r="C147" s="1">
        <v>57</v>
      </c>
      <c r="D147" s="2">
        <v>41704</v>
      </c>
      <c r="E147" s="2">
        <v>41710</v>
      </c>
      <c r="F147" s="2" t="s">
        <v>103</v>
      </c>
      <c r="G147" s="24">
        <v>4027.92</v>
      </c>
    </row>
    <row r="148" spans="1:7" x14ac:dyDescent="0.35">
      <c r="A148" t="s">
        <v>5</v>
      </c>
      <c r="B148" t="s">
        <v>13</v>
      </c>
      <c r="C148" s="1">
        <v>58</v>
      </c>
      <c r="D148" s="2">
        <v>41711</v>
      </c>
      <c r="E148" s="2">
        <v>41717</v>
      </c>
      <c r="F148" s="2" t="s">
        <v>103</v>
      </c>
      <c r="G148" s="24">
        <v>1516.6</v>
      </c>
    </row>
    <row r="149" spans="1:7" x14ac:dyDescent="0.35">
      <c r="A149" t="s">
        <v>5</v>
      </c>
      <c r="B149" t="s">
        <v>13</v>
      </c>
      <c r="C149" s="1">
        <v>59</v>
      </c>
      <c r="D149" s="2">
        <v>41718</v>
      </c>
      <c r="E149" s="2">
        <v>41724</v>
      </c>
      <c r="F149" s="2" t="s">
        <v>102</v>
      </c>
      <c r="G149" s="24">
        <v>3228.05</v>
      </c>
    </row>
    <row r="150" spans="1:7" x14ac:dyDescent="0.35">
      <c r="A150" t="s">
        <v>5</v>
      </c>
      <c r="B150" t="s">
        <v>13</v>
      </c>
      <c r="C150" s="1">
        <v>60</v>
      </c>
      <c r="D150" s="2">
        <v>41725</v>
      </c>
      <c r="E150" s="2">
        <v>41731</v>
      </c>
      <c r="F150" s="2" t="s">
        <v>102</v>
      </c>
      <c r="G150" s="24">
        <v>1232.92</v>
      </c>
    </row>
    <row r="151" spans="1:7" x14ac:dyDescent="0.35">
      <c r="A151" t="s">
        <v>5</v>
      </c>
      <c r="B151" t="s">
        <v>13</v>
      </c>
      <c r="C151" s="1">
        <v>61</v>
      </c>
      <c r="D151" s="2">
        <v>41732</v>
      </c>
      <c r="E151" s="2">
        <v>41738</v>
      </c>
      <c r="F151" s="2" t="s">
        <v>102</v>
      </c>
      <c r="G151" s="24">
        <v>918.78</v>
      </c>
    </row>
    <row r="152" spans="1:7" x14ac:dyDescent="0.35">
      <c r="A152" t="s">
        <v>5</v>
      </c>
      <c r="B152" t="s">
        <v>13</v>
      </c>
      <c r="C152" s="1">
        <v>62</v>
      </c>
      <c r="D152" s="2">
        <v>41739</v>
      </c>
      <c r="E152" s="2">
        <v>41745</v>
      </c>
      <c r="F152" s="2" t="s">
        <v>102</v>
      </c>
      <c r="G152" s="24">
        <v>980.94</v>
      </c>
    </row>
    <row r="153" spans="1:7" x14ac:dyDescent="0.35">
      <c r="A153" t="s">
        <v>5</v>
      </c>
      <c r="B153" t="s">
        <v>13</v>
      </c>
      <c r="C153" s="1">
        <v>63</v>
      </c>
      <c r="D153" s="2">
        <v>41746</v>
      </c>
      <c r="E153" s="2">
        <v>41752</v>
      </c>
      <c r="F153" s="2" t="s">
        <v>102</v>
      </c>
      <c r="G153" s="24">
        <v>1304.73</v>
      </c>
    </row>
    <row r="154" spans="1:7" x14ac:dyDescent="0.35">
      <c r="A154" t="s">
        <v>5</v>
      </c>
      <c r="B154" t="s">
        <v>13</v>
      </c>
      <c r="C154" s="1">
        <v>65</v>
      </c>
      <c r="D154" s="2">
        <v>41760</v>
      </c>
      <c r="E154" s="2">
        <v>41766</v>
      </c>
      <c r="F154" s="2" t="s">
        <v>102</v>
      </c>
      <c r="G154" s="24">
        <v>2186.8000000000002</v>
      </c>
    </row>
    <row r="155" spans="1:7" x14ac:dyDescent="0.35">
      <c r="A155" t="s">
        <v>5</v>
      </c>
      <c r="B155" t="s">
        <v>13</v>
      </c>
      <c r="C155" s="1">
        <v>66</v>
      </c>
      <c r="D155" s="2">
        <v>41767</v>
      </c>
      <c r="E155" s="2">
        <v>41773</v>
      </c>
      <c r="F155" s="2" t="s">
        <v>102</v>
      </c>
      <c r="G155" s="24">
        <v>3598.75</v>
      </c>
    </row>
    <row r="156" spans="1:7" x14ac:dyDescent="0.35">
      <c r="A156" t="s">
        <v>5</v>
      </c>
      <c r="B156" t="s">
        <v>13</v>
      </c>
      <c r="C156" s="1">
        <v>67</v>
      </c>
      <c r="D156" s="2">
        <v>41774</v>
      </c>
      <c r="E156" s="2">
        <v>41780</v>
      </c>
      <c r="F156" s="2" t="s">
        <v>102</v>
      </c>
      <c r="G156" s="24">
        <v>4800.32</v>
      </c>
    </row>
    <row r="157" spans="1:7" x14ac:dyDescent="0.35">
      <c r="A157" t="s">
        <v>5</v>
      </c>
      <c r="B157" t="s">
        <v>13</v>
      </c>
      <c r="C157" s="1">
        <v>68</v>
      </c>
      <c r="D157" s="2">
        <v>41781</v>
      </c>
      <c r="E157" s="2">
        <v>41787</v>
      </c>
      <c r="F157" s="2" t="s">
        <v>102</v>
      </c>
      <c r="G157" s="24">
        <v>2207.3000000000002</v>
      </c>
    </row>
    <row r="158" spans="1:7" x14ac:dyDescent="0.35">
      <c r="A158" t="s">
        <v>62</v>
      </c>
      <c r="B158" t="s">
        <v>63</v>
      </c>
      <c r="C158" s="1">
        <v>49</v>
      </c>
      <c r="D158" s="2">
        <v>41648</v>
      </c>
      <c r="E158" s="2">
        <v>41654</v>
      </c>
      <c r="F158" s="2" t="s">
        <v>103</v>
      </c>
      <c r="G158" s="24">
        <v>3960.32</v>
      </c>
    </row>
    <row r="159" spans="1:7" x14ac:dyDescent="0.35">
      <c r="A159" t="s">
        <v>62</v>
      </c>
      <c r="B159" t="s">
        <v>63</v>
      </c>
      <c r="C159" s="1">
        <v>50</v>
      </c>
      <c r="D159" s="2">
        <v>41655</v>
      </c>
      <c r="E159" s="2">
        <v>41661</v>
      </c>
      <c r="F159" s="2" t="s">
        <v>103</v>
      </c>
      <c r="G159" s="24">
        <v>2226.33</v>
      </c>
    </row>
    <row r="160" spans="1:7" x14ac:dyDescent="0.35">
      <c r="A160" t="s">
        <v>62</v>
      </c>
      <c r="B160" t="s">
        <v>63</v>
      </c>
      <c r="C160" s="1">
        <v>51</v>
      </c>
      <c r="D160" s="2">
        <v>41662</v>
      </c>
      <c r="E160" s="2">
        <v>41668</v>
      </c>
      <c r="F160" s="2" t="s">
        <v>103</v>
      </c>
      <c r="G160" s="24">
        <v>1492.2</v>
      </c>
    </row>
    <row r="161" spans="1:7" x14ac:dyDescent="0.35">
      <c r="A161" t="s">
        <v>62</v>
      </c>
      <c r="B161" t="s">
        <v>63</v>
      </c>
      <c r="C161" s="1">
        <v>52</v>
      </c>
      <c r="D161" s="2">
        <v>41669</v>
      </c>
      <c r="E161" s="2">
        <v>41675</v>
      </c>
      <c r="F161" s="2" t="s">
        <v>103</v>
      </c>
      <c r="G161" s="24">
        <v>2598.16</v>
      </c>
    </row>
    <row r="162" spans="1:7" x14ac:dyDescent="0.35">
      <c r="A162" t="s">
        <v>62</v>
      </c>
      <c r="B162" t="s">
        <v>63</v>
      </c>
      <c r="C162" s="1">
        <v>53</v>
      </c>
      <c r="D162" s="2">
        <v>41676</v>
      </c>
      <c r="E162" s="2">
        <v>41682</v>
      </c>
      <c r="F162" s="2" t="s">
        <v>103</v>
      </c>
      <c r="G162" s="24">
        <v>3322.86</v>
      </c>
    </row>
    <row r="163" spans="1:7" x14ac:dyDescent="0.35">
      <c r="A163" t="s">
        <v>62</v>
      </c>
      <c r="B163" t="s">
        <v>63</v>
      </c>
      <c r="C163" s="1">
        <v>54</v>
      </c>
      <c r="D163" s="2">
        <v>41683</v>
      </c>
      <c r="E163" s="2">
        <v>41689</v>
      </c>
      <c r="F163" s="2" t="s">
        <v>103</v>
      </c>
      <c r="G163" s="24">
        <v>3334.3</v>
      </c>
    </row>
    <row r="164" spans="1:7" x14ac:dyDescent="0.35">
      <c r="A164" t="s">
        <v>62</v>
      </c>
      <c r="B164" t="s">
        <v>63</v>
      </c>
      <c r="C164" s="1">
        <v>55</v>
      </c>
      <c r="D164" s="2">
        <v>41690</v>
      </c>
      <c r="E164" s="2">
        <v>41696</v>
      </c>
      <c r="F164" s="2" t="s">
        <v>103</v>
      </c>
      <c r="G164" s="24">
        <v>1013.16</v>
      </c>
    </row>
    <row r="165" spans="1:7" x14ac:dyDescent="0.35">
      <c r="A165" t="s">
        <v>62</v>
      </c>
      <c r="B165" t="s">
        <v>63</v>
      </c>
      <c r="C165" s="1">
        <v>56</v>
      </c>
      <c r="D165" s="2">
        <v>41697</v>
      </c>
      <c r="E165" s="2">
        <v>41703</v>
      </c>
      <c r="F165" s="2" t="s">
        <v>103</v>
      </c>
      <c r="G165" s="24">
        <v>2814.3</v>
      </c>
    </row>
    <row r="166" spans="1:7" x14ac:dyDescent="0.35">
      <c r="A166" t="s">
        <v>62</v>
      </c>
      <c r="B166" t="s">
        <v>63</v>
      </c>
      <c r="C166" s="1">
        <v>57</v>
      </c>
      <c r="D166" s="2">
        <v>41704</v>
      </c>
      <c r="E166" s="2">
        <v>41710</v>
      </c>
      <c r="F166" s="2" t="s">
        <v>103</v>
      </c>
      <c r="G166" s="24">
        <v>4640.7299999999996</v>
      </c>
    </row>
    <row r="167" spans="1:7" x14ac:dyDescent="0.35">
      <c r="A167" t="s">
        <v>62</v>
      </c>
      <c r="B167" t="s">
        <v>63</v>
      </c>
      <c r="C167" s="1">
        <v>58</v>
      </c>
      <c r="D167" s="2">
        <v>41711</v>
      </c>
      <c r="E167" s="2">
        <v>41717</v>
      </c>
      <c r="F167" s="2" t="s">
        <v>103</v>
      </c>
      <c r="G167" s="24">
        <v>2283.38</v>
      </c>
    </row>
    <row r="168" spans="1:7" x14ac:dyDescent="0.35">
      <c r="A168" t="s">
        <v>62</v>
      </c>
      <c r="B168" t="s">
        <v>63</v>
      </c>
      <c r="C168" s="1">
        <v>59</v>
      </c>
      <c r="D168" s="2">
        <v>41718</v>
      </c>
      <c r="E168" s="2">
        <v>41724</v>
      </c>
      <c r="F168" s="2" t="s">
        <v>102</v>
      </c>
      <c r="G168" s="24">
        <v>2401.1999999999998</v>
      </c>
    </row>
    <row r="169" spans="1:7" x14ac:dyDescent="0.35">
      <c r="A169" t="s">
        <v>62</v>
      </c>
      <c r="B169" t="s">
        <v>63</v>
      </c>
      <c r="C169" s="1">
        <v>60</v>
      </c>
      <c r="D169" s="2">
        <v>41725</v>
      </c>
      <c r="E169" s="2">
        <v>41731</v>
      </c>
      <c r="F169" s="2" t="s">
        <v>102</v>
      </c>
      <c r="G169" s="24">
        <v>1252.5</v>
      </c>
    </row>
    <row r="170" spans="1:7" x14ac:dyDescent="0.35">
      <c r="A170" t="s">
        <v>62</v>
      </c>
      <c r="B170" t="s">
        <v>63</v>
      </c>
      <c r="C170" s="1">
        <v>61</v>
      </c>
      <c r="D170" s="2">
        <v>41732</v>
      </c>
      <c r="E170" s="2">
        <v>41738</v>
      </c>
      <c r="F170" s="2" t="s">
        <v>102</v>
      </c>
      <c r="G170" s="24">
        <v>3488.19</v>
      </c>
    </row>
    <row r="171" spans="1:7" x14ac:dyDescent="0.35">
      <c r="A171" t="s">
        <v>62</v>
      </c>
      <c r="B171" t="s">
        <v>63</v>
      </c>
      <c r="C171" s="1">
        <v>62</v>
      </c>
      <c r="D171" s="2">
        <v>41739</v>
      </c>
      <c r="E171" s="2">
        <v>41745</v>
      </c>
      <c r="F171" s="2" t="s">
        <v>102</v>
      </c>
      <c r="G171" s="24">
        <v>2131.0700000000002</v>
      </c>
    </row>
    <row r="172" spans="1:7" x14ac:dyDescent="0.35">
      <c r="A172" t="s">
        <v>62</v>
      </c>
      <c r="B172" t="s">
        <v>63</v>
      </c>
      <c r="C172" s="1">
        <v>63</v>
      </c>
      <c r="D172" s="2">
        <v>41746</v>
      </c>
      <c r="E172" s="2">
        <v>41752</v>
      </c>
      <c r="F172" s="2" t="s">
        <v>102</v>
      </c>
      <c r="G172" s="24">
        <v>3541.49</v>
      </c>
    </row>
    <row r="173" spans="1:7" x14ac:dyDescent="0.35">
      <c r="A173" t="s">
        <v>62</v>
      </c>
      <c r="B173" t="s">
        <v>63</v>
      </c>
      <c r="C173" s="1">
        <v>64</v>
      </c>
      <c r="D173" s="2">
        <v>41753</v>
      </c>
      <c r="E173" s="2">
        <v>41759</v>
      </c>
      <c r="F173" s="2" t="s">
        <v>102</v>
      </c>
      <c r="G173" s="24">
        <v>5824.38</v>
      </c>
    </row>
    <row r="174" spans="1:7" x14ac:dyDescent="0.35">
      <c r="A174" t="s">
        <v>62</v>
      </c>
      <c r="B174" t="s">
        <v>63</v>
      </c>
      <c r="C174" s="1">
        <v>65</v>
      </c>
      <c r="D174" s="2">
        <v>41760</v>
      </c>
      <c r="E174" s="2">
        <v>41766</v>
      </c>
      <c r="F174" s="2" t="s">
        <v>102</v>
      </c>
      <c r="G174" s="24">
        <v>1746.51</v>
      </c>
    </row>
    <row r="175" spans="1:7" x14ac:dyDescent="0.35">
      <c r="A175" t="s">
        <v>62</v>
      </c>
      <c r="B175" t="s">
        <v>63</v>
      </c>
      <c r="C175" s="1">
        <v>66</v>
      </c>
      <c r="D175" s="2">
        <v>41767</v>
      </c>
      <c r="E175" s="2">
        <v>41773</v>
      </c>
      <c r="F175" s="2" t="s">
        <v>102</v>
      </c>
      <c r="G175" s="24">
        <v>1276.6199999999999</v>
      </c>
    </row>
    <row r="176" spans="1:7" x14ac:dyDescent="0.35">
      <c r="A176" t="s">
        <v>62</v>
      </c>
      <c r="B176" t="s">
        <v>63</v>
      </c>
      <c r="C176" s="1">
        <v>67</v>
      </c>
      <c r="D176" s="2">
        <v>41774</v>
      </c>
      <c r="E176" s="2">
        <v>41780</v>
      </c>
      <c r="F176" s="2" t="s">
        <v>102</v>
      </c>
      <c r="G176" s="24">
        <v>1309.6199999999999</v>
      </c>
    </row>
    <row r="177" spans="1:7" x14ac:dyDescent="0.35">
      <c r="A177" t="s">
        <v>62</v>
      </c>
      <c r="B177" t="s">
        <v>63</v>
      </c>
      <c r="C177" s="1">
        <v>68</v>
      </c>
      <c r="D177" s="2">
        <v>41781</v>
      </c>
      <c r="E177" s="2">
        <v>41787</v>
      </c>
      <c r="F177" s="2" t="s">
        <v>102</v>
      </c>
      <c r="G177" s="24">
        <v>2476.96</v>
      </c>
    </row>
    <row r="178" spans="1:7" x14ac:dyDescent="0.35">
      <c r="A178" t="s">
        <v>5</v>
      </c>
      <c r="B178" t="s">
        <v>14</v>
      </c>
      <c r="C178" s="1">
        <v>49</v>
      </c>
      <c r="D178" s="2">
        <v>41648</v>
      </c>
      <c r="E178" s="2">
        <v>41654</v>
      </c>
      <c r="F178" s="2" t="s">
        <v>103</v>
      </c>
      <c r="G178" s="24">
        <v>108.89</v>
      </c>
    </row>
    <row r="179" spans="1:7" x14ac:dyDescent="0.35">
      <c r="A179" t="s">
        <v>5</v>
      </c>
      <c r="B179" t="s">
        <v>14</v>
      </c>
      <c r="C179" s="1">
        <v>50</v>
      </c>
      <c r="D179" s="2">
        <v>41655</v>
      </c>
      <c r="E179" s="2">
        <v>41661</v>
      </c>
      <c r="F179" s="2" t="s">
        <v>103</v>
      </c>
      <c r="G179" s="24">
        <v>1945.95</v>
      </c>
    </row>
    <row r="180" spans="1:7" x14ac:dyDescent="0.35">
      <c r="A180" t="s">
        <v>5</v>
      </c>
      <c r="B180" t="s">
        <v>14</v>
      </c>
      <c r="C180" s="1">
        <v>51</v>
      </c>
      <c r="D180" s="2">
        <v>41662</v>
      </c>
      <c r="E180" s="2">
        <v>41668</v>
      </c>
      <c r="F180" s="2" t="s">
        <v>103</v>
      </c>
      <c r="G180" s="24">
        <v>1861.52</v>
      </c>
    </row>
    <row r="181" spans="1:7" x14ac:dyDescent="0.35">
      <c r="A181" t="s">
        <v>5</v>
      </c>
      <c r="B181" t="s">
        <v>14</v>
      </c>
      <c r="C181" s="1">
        <v>52</v>
      </c>
      <c r="D181" s="2">
        <v>41669</v>
      </c>
      <c r="E181" s="2">
        <v>41675</v>
      </c>
      <c r="F181" s="2" t="s">
        <v>103</v>
      </c>
      <c r="G181" s="24">
        <v>2823.45</v>
      </c>
    </row>
    <row r="182" spans="1:7" x14ac:dyDescent="0.35">
      <c r="A182" t="s">
        <v>5</v>
      </c>
      <c r="B182" t="s">
        <v>14</v>
      </c>
      <c r="C182" s="1">
        <v>53</v>
      </c>
      <c r="D182" s="2">
        <v>41676</v>
      </c>
      <c r="E182" s="2">
        <v>41682</v>
      </c>
      <c r="F182" s="2" t="s">
        <v>103</v>
      </c>
      <c r="G182" s="24">
        <v>2251.34</v>
      </c>
    </row>
    <row r="183" spans="1:7" x14ac:dyDescent="0.35">
      <c r="A183" t="s">
        <v>5</v>
      </c>
      <c r="B183" t="s">
        <v>14</v>
      </c>
      <c r="C183" s="1">
        <v>54</v>
      </c>
      <c r="D183" s="2">
        <v>41683</v>
      </c>
      <c r="E183" s="2">
        <v>41689</v>
      </c>
      <c r="F183" s="2" t="s">
        <v>103</v>
      </c>
      <c r="G183" s="24">
        <v>2459.38</v>
      </c>
    </row>
    <row r="184" spans="1:7" x14ac:dyDescent="0.35">
      <c r="A184" t="s">
        <v>5</v>
      </c>
      <c r="B184" t="s">
        <v>14</v>
      </c>
      <c r="C184" s="1">
        <v>55</v>
      </c>
      <c r="D184" s="2">
        <v>41690</v>
      </c>
      <c r="E184" s="2">
        <v>41696</v>
      </c>
      <c r="F184" s="2" t="s">
        <v>103</v>
      </c>
      <c r="G184" s="24">
        <v>2215.5300000000002</v>
      </c>
    </row>
    <row r="185" spans="1:7" x14ac:dyDescent="0.35">
      <c r="A185" t="s">
        <v>5</v>
      </c>
      <c r="B185" t="s">
        <v>14</v>
      </c>
      <c r="C185" s="1">
        <v>56</v>
      </c>
      <c r="D185" s="2">
        <v>41697</v>
      </c>
      <c r="E185" s="2">
        <v>41703</v>
      </c>
      <c r="F185" s="2" t="s">
        <v>103</v>
      </c>
      <c r="G185" s="24">
        <v>2540.48</v>
      </c>
    </row>
    <row r="186" spans="1:7" x14ac:dyDescent="0.35">
      <c r="A186" t="s">
        <v>5</v>
      </c>
      <c r="B186" t="s">
        <v>14</v>
      </c>
      <c r="C186" s="1">
        <v>57</v>
      </c>
      <c r="D186" s="2">
        <v>41704</v>
      </c>
      <c r="E186" s="2">
        <v>41710</v>
      </c>
      <c r="F186" s="2" t="s">
        <v>103</v>
      </c>
      <c r="G186" s="24">
        <v>1899.72</v>
      </c>
    </row>
    <row r="187" spans="1:7" x14ac:dyDescent="0.35">
      <c r="A187" t="s">
        <v>5</v>
      </c>
      <c r="B187" t="s">
        <v>14</v>
      </c>
      <c r="C187" s="1">
        <v>58</v>
      </c>
      <c r="D187" s="2">
        <v>41711</v>
      </c>
      <c r="E187" s="2">
        <v>41717</v>
      </c>
      <c r="F187" s="2" t="s">
        <v>103</v>
      </c>
      <c r="G187" s="24">
        <v>1866.91</v>
      </c>
    </row>
    <row r="188" spans="1:7" x14ac:dyDescent="0.35">
      <c r="A188" t="s">
        <v>5</v>
      </c>
      <c r="B188" t="s">
        <v>14</v>
      </c>
      <c r="C188" s="1">
        <v>59</v>
      </c>
      <c r="D188" s="2">
        <v>41718</v>
      </c>
      <c r="E188" s="2">
        <v>41724</v>
      </c>
      <c r="F188" s="2" t="s">
        <v>102</v>
      </c>
      <c r="G188" s="24">
        <v>2993.61</v>
      </c>
    </row>
    <row r="189" spans="1:7" x14ac:dyDescent="0.35">
      <c r="A189" t="s">
        <v>5</v>
      </c>
      <c r="B189" t="s">
        <v>14</v>
      </c>
      <c r="C189" s="1">
        <v>60</v>
      </c>
      <c r="D189" s="2">
        <v>41725</v>
      </c>
      <c r="E189" s="2">
        <v>41731</v>
      </c>
      <c r="F189" s="2" t="s">
        <v>102</v>
      </c>
      <c r="G189" s="24">
        <v>1663.5</v>
      </c>
    </row>
    <row r="190" spans="1:7" x14ac:dyDescent="0.35">
      <c r="A190" t="s">
        <v>5</v>
      </c>
      <c r="B190" t="s">
        <v>14</v>
      </c>
      <c r="C190" s="1">
        <v>61</v>
      </c>
      <c r="D190" s="2">
        <v>41732</v>
      </c>
      <c r="E190" s="2">
        <v>41738</v>
      </c>
      <c r="F190" s="2" t="s">
        <v>102</v>
      </c>
      <c r="G190" s="24">
        <v>1525.07</v>
      </c>
    </row>
    <row r="191" spans="1:7" x14ac:dyDescent="0.35">
      <c r="A191" t="s">
        <v>5</v>
      </c>
      <c r="B191" t="s">
        <v>14</v>
      </c>
      <c r="C191" s="1">
        <v>62</v>
      </c>
      <c r="D191" s="2">
        <v>41739</v>
      </c>
      <c r="E191" s="2">
        <v>41745</v>
      </c>
      <c r="F191" s="2" t="s">
        <v>102</v>
      </c>
      <c r="G191" s="24">
        <v>3580.05</v>
      </c>
    </row>
    <row r="192" spans="1:7" x14ac:dyDescent="0.35">
      <c r="A192" t="s">
        <v>5</v>
      </c>
      <c r="B192" t="s">
        <v>14</v>
      </c>
      <c r="C192" s="1">
        <v>63</v>
      </c>
      <c r="D192" s="2">
        <v>41746</v>
      </c>
      <c r="E192" s="2">
        <v>41752</v>
      </c>
      <c r="F192" s="2" t="s">
        <v>102</v>
      </c>
      <c r="G192" s="24">
        <v>1453.65</v>
      </c>
    </row>
    <row r="193" spans="1:7" x14ac:dyDescent="0.35">
      <c r="A193" t="s">
        <v>5</v>
      </c>
      <c r="B193" t="s">
        <v>14</v>
      </c>
      <c r="C193" s="1">
        <v>64</v>
      </c>
      <c r="D193" s="2">
        <v>41753</v>
      </c>
      <c r="E193" s="2">
        <v>41759</v>
      </c>
      <c r="F193" s="2" t="s">
        <v>102</v>
      </c>
      <c r="G193" s="24">
        <v>660.26</v>
      </c>
    </row>
    <row r="194" spans="1:7" x14ac:dyDescent="0.35">
      <c r="A194" t="s">
        <v>5</v>
      </c>
      <c r="B194" t="s">
        <v>14</v>
      </c>
      <c r="C194" s="1">
        <v>65</v>
      </c>
      <c r="D194" s="2">
        <v>41760</v>
      </c>
      <c r="E194" s="2">
        <v>41766</v>
      </c>
      <c r="F194" s="2" t="s">
        <v>102</v>
      </c>
      <c r="G194" s="24">
        <v>2483.23</v>
      </c>
    </row>
    <row r="195" spans="1:7" x14ac:dyDescent="0.35">
      <c r="A195" t="s">
        <v>5</v>
      </c>
      <c r="B195" t="s">
        <v>14</v>
      </c>
      <c r="C195" s="1">
        <v>66</v>
      </c>
      <c r="D195" s="2">
        <v>41767</v>
      </c>
      <c r="E195" s="2">
        <v>41773</v>
      </c>
      <c r="F195" s="2" t="s">
        <v>102</v>
      </c>
      <c r="G195" s="24">
        <v>1241.55</v>
      </c>
    </row>
    <row r="196" spans="1:7" x14ac:dyDescent="0.35">
      <c r="A196" t="s">
        <v>5</v>
      </c>
      <c r="B196" t="s">
        <v>14</v>
      </c>
      <c r="C196" s="1">
        <v>67</v>
      </c>
      <c r="D196" s="2">
        <v>41774</v>
      </c>
      <c r="E196" s="2">
        <v>41780</v>
      </c>
      <c r="F196" s="2" t="s">
        <v>102</v>
      </c>
      <c r="G196" s="24">
        <v>763.16</v>
      </c>
    </row>
    <row r="197" spans="1:7" x14ac:dyDescent="0.35">
      <c r="A197" t="s">
        <v>5</v>
      </c>
      <c r="B197" t="s">
        <v>14</v>
      </c>
      <c r="C197" s="1">
        <v>68</v>
      </c>
      <c r="D197" s="2">
        <v>41781</v>
      </c>
      <c r="E197" s="2">
        <v>41787</v>
      </c>
      <c r="F197" s="2" t="s">
        <v>102</v>
      </c>
      <c r="G197" s="24">
        <v>1297.2</v>
      </c>
    </row>
    <row r="198" spans="1:7" x14ac:dyDescent="0.35">
      <c r="A198" t="s">
        <v>5</v>
      </c>
      <c r="B198" t="s">
        <v>15</v>
      </c>
      <c r="C198" s="1">
        <v>49</v>
      </c>
      <c r="D198" s="2">
        <v>41648</v>
      </c>
      <c r="E198" s="2">
        <v>41654</v>
      </c>
      <c r="F198" s="2" t="s">
        <v>103</v>
      </c>
      <c r="G198" s="24">
        <v>2491.3200000000002</v>
      </c>
    </row>
    <row r="199" spans="1:7" x14ac:dyDescent="0.35">
      <c r="A199" t="s">
        <v>5</v>
      </c>
      <c r="B199" t="s">
        <v>15</v>
      </c>
      <c r="C199" s="1">
        <v>50</v>
      </c>
      <c r="D199" s="2">
        <v>41655</v>
      </c>
      <c r="E199" s="2">
        <v>41661</v>
      </c>
      <c r="F199" s="2" t="s">
        <v>103</v>
      </c>
      <c r="G199" s="24">
        <v>1771.39</v>
      </c>
    </row>
    <row r="200" spans="1:7" x14ac:dyDescent="0.35">
      <c r="A200" t="s">
        <v>5</v>
      </c>
      <c r="B200" t="s">
        <v>15</v>
      </c>
      <c r="C200" s="1">
        <v>51</v>
      </c>
      <c r="D200" s="2">
        <v>41662</v>
      </c>
      <c r="E200" s="2">
        <v>41668</v>
      </c>
      <c r="F200" s="2" t="s">
        <v>103</v>
      </c>
      <c r="G200" s="24">
        <v>676.59</v>
      </c>
    </row>
    <row r="201" spans="1:7" x14ac:dyDescent="0.35">
      <c r="A201" t="s">
        <v>5</v>
      </c>
      <c r="B201" t="s">
        <v>15</v>
      </c>
      <c r="C201" s="1">
        <v>52</v>
      </c>
      <c r="D201" s="2">
        <v>41669</v>
      </c>
      <c r="E201" s="2">
        <v>41675</v>
      </c>
      <c r="F201" s="2" t="s">
        <v>103</v>
      </c>
      <c r="G201" s="24">
        <v>1877.99</v>
      </c>
    </row>
    <row r="202" spans="1:7" x14ac:dyDescent="0.35">
      <c r="A202" t="s">
        <v>5</v>
      </c>
      <c r="B202" t="s">
        <v>15</v>
      </c>
      <c r="C202" s="1">
        <v>53</v>
      </c>
      <c r="D202" s="2">
        <v>41676</v>
      </c>
      <c r="E202" s="2">
        <v>41682</v>
      </c>
      <c r="F202" s="2" t="s">
        <v>103</v>
      </c>
      <c r="G202" s="24">
        <v>2902.19</v>
      </c>
    </row>
    <row r="203" spans="1:7" x14ac:dyDescent="0.35">
      <c r="A203" t="s">
        <v>5</v>
      </c>
      <c r="B203" t="s">
        <v>15</v>
      </c>
      <c r="C203" s="1">
        <v>54</v>
      </c>
      <c r="D203" s="2">
        <v>41683</v>
      </c>
      <c r="E203" s="2">
        <v>41689</v>
      </c>
      <c r="F203" s="2" t="s">
        <v>103</v>
      </c>
      <c r="G203" s="24">
        <v>2383.52</v>
      </c>
    </row>
    <row r="204" spans="1:7" x14ac:dyDescent="0.35">
      <c r="A204" t="s">
        <v>5</v>
      </c>
      <c r="B204" t="s">
        <v>15</v>
      </c>
      <c r="C204" s="1">
        <v>55</v>
      </c>
      <c r="D204" s="2">
        <v>41690</v>
      </c>
      <c r="E204" s="2">
        <v>41696</v>
      </c>
      <c r="F204" s="2" t="s">
        <v>103</v>
      </c>
      <c r="G204" s="24">
        <v>1979.99</v>
      </c>
    </row>
    <row r="205" spans="1:7" x14ac:dyDescent="0.35">
      <c r="A205" t="s">
        <v>5</v>
      </c>
      <c r="B205" t="s">
        <v>15</v>
      </c>
      <c r="C205" s="1">
        <v>56</v>
      </c>
      <c r="D205" s="2">
        <v>41697</v>
      </c>
      <c r="E205" s="2">
        <v>41703</v>
      </c>
      <c r="F205" s="2" t="s">
        <v>103</v>
      </c>
      <c r="G205" s="24">
        <v>3584.96</v>
      </c>
    </row>
    <row r="206" spans="1:7" x14ac:dyDescent="0.35">
      <c r="A206" t="s">
        <v>5</v>
      </c>
      <c r="B206" t="s">
        <v>15</v>
      </c>
      <c r="C206" s="1">
        <v>57</v>
      </c>
      <c r="D206" s="2">
        <v>41704</v>
      </c>
      <c r="E206" s="2">
        <v>41710</v>
      </c>
      <c r="F206" s="2" t="s">
        <v>103</v>
      </c>
      <c r="G206" s="24">
        <v>2325.14</v>
      </c>
    </row>
    <row r="207" spans="1:7" x14ac:dyDescent="0.35">
      <c r="A207" t="s">
        <v>5</v>
      </c>
      <c r="B207" t="s">
        <v>15</v>
      </c>
      <c r="C207" s="1">
        <v>58</v>
      </c>
      <c r="D207" s="2">
        <v>41711</v>
      </c>
      <c r="E207" s="2">
        <v>41717</v>
      </c>
      <c r="F207" s="2" t="s">
        <v>103</v>
      </c>
      <c r="G207" s="24">
        <v>2451.5100000000002</v>
      </c>
    </row>
    <row r="208" spans="1:7" x14ac:dyDescent="0.35">
      <c r="A208" t="s">
        <v>5</v>
      </c>
      <c r="B208" t="s">
        <v>15</v>
      </c>
      <c r="C208" s="1">
        <v>59</v>
      </c>
      <c r="D208" s="2">
        <v>41718</v>
      </c>
      <c r="E208" s="2">
        <v>41724</v>
      </c>
      <c r="F208" s="2" t="s">
        <v>102</v>
      </c>
      <c r="G208" s="24">
        <v>1454.74</v>
      </c>
    </row>
    <row r="209" spans="1:7" x14ac:dyDescent="0.35">
      <c r="A209" t="s">
        <v>5</v>
      </c>
      <c r="B209" t="s">
        <v>15</v>
      </c>
      <c r="C209" s="1">
        <v>60</v>
      </c>
      <c r="D209" s="2">
        <v>41725</v>
      </c>
      <c r="E209" s="2">
        <v>41731</v>
      </c>
      <c r="F209" s="2" t="s">
        <v>102</v>
      </c>
      <c r="G209" s="24">
        <v>169.38</v>
      </c>
    </row>
    <row r="210" spans="1:7" x14ac:dyDescent="0.35">
      <c r="A210" t="s">
        <v>5</v>
      </c>
      <c r="B210" t="s">
        <v>15</v>
      </c>
      <c r="C210" s="1">
        <v>61</v>
      </c>
      <c r="D210" s="2">
        <v>41732</v>
      </c>
      <c r="E210" s="2">
        <v>41738</v>
      </c>
      <c r="F210" s="2" t="s">
        <v>102</v>
      </c>
      <c r="G210" s="24">
        <v>788.42</v>
      </c>
    </row>
    <row r="211" spans="1:7" x14ac:dyDescent="0.35">
      <c r="A211" t="s">
        <v>5</v>
      </c>
      <c r="B211" t="s">
        <v>15</v>
      </c>
      <c r="C211" s="1">
        <v>62</v>
      </c>
      <c r="D211" s="2">
        <v>41739</v>
      </c>
      <c r="E211" s="2">
        <v>41745</v>
      </c>
      <c r="F211" s="2" t="s">
        <v>102</v>
      </c>
      <c r="G211" s="24">
        <v>2570.1799999999998</v>
      </c>
    </row>
    <row r="212" spans="1:7" x14ac:dyDescent="0.35">
      <c r="A212" t="s">
        <v>5</v>
      </c>
      <c r="B212" t="s">
        <v>15</v>
      </c>
      <c r="C212" s="1">
        <v>63</v>
      </c>
      <c r="D212" s="2">
        <v>41746</v>
      </c>
      <c r="E212" s="2">
        <v>41752</v>
      </c>
      <c r="F212" s="2" t="s">
        <v>102</v>
      </c>
      <c r="G212" s="24">
        <v>739.23</v>
      </c>
    </row>
    <row r="213" spans="1:7" x14ac:dyDescent="0.35">
      <c r="A213" t="s">
        <v>5</v>
      </c>
      <c r="B213" t="s">
        <v>15</v>
      </c>
      <c r="C213" s="1">
        <v>64</v>
      </c>
      <c r="D213" s="2">
        <v>41753</v>
      </c>
      <c r="E213" s="2">
        <v>41759</v>
      </c>
      <c r="F213" s="2" t="s">
        <v>102</v>
      </c>
      <c r="G213" s="24">
        <v>2115.5500000000002</v>
      </c>
    </row>
    <row r="214" spans="1:7" x14ac:dyDescent="0.35">
      <c r="A214" t="s">
        <v>5</v>
      </c>
      <c r="B214" t="s">
        <v>15</v>
      </c>
      <c r="C214" s="1">
        <v>65</v>
      </c>
      <c r="D214" s="2">
        <v>41760</v>
      </c>
      <c r="E214" s="2">
        <v>41766</v>
      </c>
      <c r="F214" s="2" t="s">
        <v>102</v>
      </c>
      <c r="G214" s="24">
        <v>2475.63</v>
      </c>
    </row>
    <row r="215" spans="1:7" x14ac:dyDescent="0.35">
      <c r="A215" t="s">
        <v>5</v>
      </c>
      <c r="B215" t="s">
        <v>15</v>
      </c>
      <c r="C215" s="1">
        <v>66</v>
      </c>
      <c r="D215" s="2">
        <v>41767</v>
      </c>
      <c r="E215" s="2">
        <v>41773</v>
      </c>
      <c r="F215" s="2" t="s">
        <v>102</v>
      </c>
      <c r="G215" s="24">
        <v>2170.02</v>
      </c>
    </row>
    <row r="216" spans="1:7" x14ac:dyDescent="0.35">
      <c r="A216" t="s">
        <v>5</v>
      </c>
      <c r="B216" t="s">
        <v>15</v>
      </c>
      <c r="C216" s="1">
        <v>67</v>
      </c>
      <c r="D216" s="2">
        <v>41774</v>
      </c>
      <c r="E216" s="2">
        <v>41780</v>
      </c>
      <c r="F216" s="2" t="s">
        <v>102</v>
      </c>
      <c r="G216" s="24">
        <v>2038.83</v>
      </c>
    </row>
    <row r="217" spans="1:7" x14ac:dyDescent="0.35">
      <c r="A217" t="s">
        <v>5</v>
      </c>
      <c r="B217" t="s">
        <v>15</v>
      </c>
      <c r="C217" s="1">
        <v>68</v>
      </c>
      <c r="D217" s="2">
        <v>41781</v>
      </c>
      <c r="E217" s="2">
        <v>41787</v>
      </c>
      <c r="F217" s="2" t="s">
        <v>102</v>
      </c>
      <c r="G217" s="24">
        <v>754.31</v>
      </c>
    </row>
    <row r="218" spans="1:7" x14ac:dyDescent="0.35">
      <c r="A218" t="s">
        <v>5</v>
      </c>
      <c r="B218" t="s">
        <v>16</v>
      </c>
      <c r="C218" s="1">
        <v>49</v>
      </c>
      <c r="D218" s="2">
        <v>41648</v>
      </c>
      <c r="E218" s="2">
        <v>41654</v>
      </c>
      <c r="F218" s="2" t="s">
        <v>103</v>
      </c>
      <c r="G218" s="24">
        <v>816.55</v>
      </c>
    </row>
    <row r="219" spans="1:7" x14ac:dyDescent="0.35">
      <c r="A219" t="s">
        <v>5</v>
      </c>
      <c r="B219" t="s">
        <v>16</v>
      </c>
      <c r="C219" s="1">
        <v>50</v>
      </c>
      <c r="D219" s="2">
        <v>41655</v>
      </c>
      <c r="E219" s="2">
        <v>41661</v>
      </c>
      <c r="F219" s="2" t="s">
        <v>103</v>
      </c>
      <c r="G219" s="24">
        <v>3195.6</v>
      </c>
    </row>
    <row r="220" spans="1:7" x14ac:dyDescent="0.35">
      <c r="A220" t="s">
        <v>5</v>
      </c>
      <c r="B220" t="s">
        <v>16</v>
      </c>
      <c r="C220" s="1">
        <v>51</v>
      </c>
      <c r="D220" s="2">
        <v>41662</v>
      </c>
      <c r="E220" s="2">
        <v>41668</v>
      </c>
      <c r="F220" s="2" t="s">
        <v>103</v>
      </c>
      <c r="G220" s="24">
        <v>863.77</v>
      </c>
    </row>
    <row r="221" spans="1:7" x14ac:dyDescent="0.35">
      <c r="A221" t="s">
        <v>5</v>
      </c>
      <c r="B221" t="s">
        <v>16</v>
      </c>
      <c r="C221" s="1">
        <v>52</v>
      </c>
      <c r="D221" s="2">
        <v>41669</v>
      </c>
      <c r="E221" s="2">
        <v>41675</v>
      </c>
      <c r="F221" s="2" t="s">
        <v>103</v>
      </c>
      <c r="G221" s="24">
        <v>1211.0899999999999</v>
      </c>
    </row>
    <row r="222" spans="1:7" x14ac:dyDescent="0.35">
      <c r="A222" t="s">
        <v>5</v>
      </c>
      <c r="B222" t="s">
        <v>16</v>
      </c>
      <c r="C222" s="1">
        <v>53</v>
      </c>
      <c r="D222" s="2">
        <v>41676</v>
      </c>
      <c r="E222" s="2">
        <v>41682</v>
      </c>
      <c r="F222" s="2" t="s">
        <v>103</v>
      </c>
      <c r="G222" s="24">
        <v>243.07</v>
      </c>
    </row>
    <row r="223" spans="1:7" x14ac:dyDescent="0.35">
      <c r="A223" t="s">
        <v>5</v>
      </c>
      <c r="B223" t="s">
        <v>16</v>
      </c>
      <c r="C223" s="1">
        <v>54</v>
      </c>
      <c r="D223" s="2">
        <v>41683</v>
      </c>
      <c r="E223" s="2">
        <v>41689</v>
      </c>
      <c r="F223" s="2" t="s">
        <v>103</v>
      </c>
      <c r="G223" s="24">
        <v>1739.13</v>
      </c>
    </row>
    <row r="224" spans="1:7" x14ac:dyDescent="0.35">
      <c r="A224" t="s">
        <v>5</v>
      </c>
      <c r="B224" t="s">
        <v>16</v>
      </c>
      <c r="C224" s="1">
        <v>55</v>
      </c>
      <c r="D224" s="2">
        <v>41690</v>
      </c>
      <c r="E224" s="2">
        <v>41696</v>
      </c>
      <c r="F224" s="2" t="s">
        <v>103</v>
      </c>
      <c r="G224" s="24">
        <v>2204.35</v>
      </c>
    </row>
    <row r="225" spans="1:7" x14ac:dyDescent="0.35">
      <c r="A225" t="s">
        <v>5</v>
      </c>
      <c r="B225" t="s">
        <v>16</v>
      </c>
      <c r="C225" s="1">
        <v>56</v>
      </c>
      <c r="D225" s="2">
        <v>41697</v>
      </c>
      <c r="E225" s="2">
        <v>41703</v>
      </c>
      <c r="F225" s="2" t="s">
        <v>103</v>
      </c>
      <c r="G225" s="24">
        <v>2369.85</v>
      </c>
    </row>
    <row r="226" spans="1:7" x14ac:dyDescent="0.35">
      <c r="A226" t="s">
        <v>5</v>
      </c>
      <c r="B226" t="s">
        <v>16</v>
      </c>
      <c r="C226" s="1">
        <v>57</v>
      </c>
      <c r="D226" s="2">
        <v>41704</v>
      </c>
      <c r="E226" s="2">
        <v>41710</v>
      </c>
      <c r="F226" s="2" t="s">
        <v>103</v>
      </c>
      <c r="G226" s="24">
        <v>1591.05</v>
      </c>
    </row>
    <row r="227" spans="1:7" x14ac:dyDescent="0.35">
      <c r="A227" t="s">
        <v>5</v>
      </c>
      <c r="B227" t="s">
        <v>16</v>
      </c>
      <c r="C227" s="1">
        <v>58</v>
      </c>
      <c r="D227" s="2">
        <v>41711</v>
      </c>
      <c r="E227" s="2">
        <v>41717</v>
      </c>
      <c r="F227" s="2" t="s">
        <v>103</v>
      </c>
      <c r="G227" s="24">
        <v>2187.7800000000002</v>
      </c>
    </row>
    <row r="228" spans="1:7" x14ac:dyDescent="0.35">
      <c r="A228" t="s">
        <v>5</v>
      </c>
      <c r="B228" t="s">
        <v>16</v>
      </c>
      <c r="C228" s="1">
        <v>59</v>
      </c>
      <c r="D228" s="2">
        <v>41718</v>
      </c>
      <c r="E228" s="2">
        <v>41724</v>
      </c>
      <c r="F228" s="2" t="s">
        <v>102</v>
      </c>
      <c r="G228" s="24">
        <v>2559.66</v>
      </c>
    </row>
    <row r="229" spans="1:7" x14ac:dyDescent="0.35">
      <c r="A229" t="s">
        <v>5</v>
      </c>
      <c r="B229" t="s">
        <v>16</v>
      </c>
      <c r="C229" s="1">
        <v>60</v>
      </c>
      <c r="D229" s="2">
        <v>41725</v>
      </c>
      <c r="E229" s="2">
        <v>41731</v>
      </c>
      <c r="F229" s="2" t="s">
        <v>102</v>
      </c>
      <c r="G229" s="24">
        <v>1577.11</v>
      </c>
    </row>
    <row r="230" spans="1:7" x14ac:dyDescent="0.35">
      <c r="A230" t="s">
        <v>5</v>
      </c>
      <c r="B230" t="s">
        <v>16</v>
      </c>
      <c r="C230" s="1">
        <v>61</v>
      </c>
      <c r="D230" s="2">
        <v>41732</v>
      </c>
      <c r="E230" s="2">
        <v>41738</v>
      </c>
      <c r="F230" s="2" t="s">
        <v>102</v>
      </c>
      <c r="G230" s="24">
        <v>1320.63</v>
      </c>
    </row>
    <row r="231" spans="1:7" x14ac:dyDescent="0.35">
      <c r="A231" t="s">
        <v>5</v>
      </c>
      <c r="B231" t="s">
        <v>16</v>
      </c>
      <c r="C231" s="1">
        <v>62</v>
      </c>
      <c r="D231" s="2">
        <v>41739</v>
      </c>
      <c r="E231" s="2">
        <v>41745</v>
      </c>
      <c r="F231" s="2" t="s">
        <v>102</v>
      </c>
      <c r="G231" s="24">
        <v>3180.3</v>
      </c>
    </row>
    <row r="232" spans="1:7" x14ac:dyDescent="0.35">
      <c r="A232" t="s">
        <v>5</v>
      </c>
      <c r="B232" t="s">
        <v>16</v>
      </c>
      <c r="C232" s="1">
        <v>63</v>
      </c>
      <c r="D232" s="2">
        <v>41746</v>
      </c>
      <c r="E232" s="2">
        <v>41752</v>
      </c>
      <c r="F232" s="2" t="s">
        <v>102</v>
      </c>
      <c r="G232" s="24">
        <v>1520.79</v>
      </c>
    </row>
    <row r="233" spans="1:7" x14ac:dyDescent="0.35">
      <c r="A233" t="s">
        <v>5</v>
      </c>
      <c r="B233" t="s">
        <v>16</v>
      </c>
      <c r="C233" s="1">
        <v>64</v>
      </c>
      <c r="D233" s="2">
        <v>41753</v>
      </c>
      <c r="E233" s="2">
        <v>41759</v>
      </c>
      <c r="F233" s="2" t="s">
        <v>102</v>
      </c>
      <c r="G233" s="24">
        <v>1959.87</v>
      </c>
    </row>
    <row r="234" spans="1:7" x14ac:dyDescent="0.35">
      <c r="A234" t="s">
        <v>5</v>
      </c>
      <c r="B234" t="s">
        <v>16</v>
      </c>
      <c r="C234" s="1">
        <v>65</v>
      </c>
      <c r="D234" s="2">
        <v>41760</v>
      </c>
      <c r="E234" s="2">
        <v>41766</v>
      </c>
      <c r="F234" s="2" t="s">
        <v>102</v>
      </c>
      <c r="G234" s="24">
        <v>1561.28</v>
      </c>
    </row>
    <row r="235" spans="1:7" x14ac:dyDescent="0.35">
      <c r="A235" t="s">
        <v>5</v>
      </c>
      <c r="B235" t="s">
        <v>16</v>
      </c>
      <c r="C235" s="1">
        <v>66</v>
      </c>
      <c r="D235" s="2">
        <v>41767</v>
      </c>
      <c r="E235" s="2">
        <v>41773</v>
      </c>
      <c r="F235" s="2" t="s">
        <v>102</v>
      </c>
      <c r="G235" s="24">
        <v>1165.97</v>
      </c>
    </row>
    <row r="236" spans="1:7" x14ac:dyDescent="0.35">
      <c r="A236" t="s">
        <v>5</v>
      </c>
      <c r="B236" t="s">
        <v>16</v>
      </c>
      <c r="C236" s="1">
        <v>67</v>
      </c>
      <c r="D236" s="2">
        <v>41774</v>
      </c>
      <c r="E236" s="2">
        <v>41780</v>
      </c>
      <c r="F236" s="2" t="s">
        <v>102</v>
      </c>
      <c r="G236" s="24">
        <v>2203.1</v>
      </c>
    </row>
    <row r="237" spans="1:7" x14ac:dyDescent="0.35">
      <c r="A237" t="s">
        <v>5</v>
      </c>
      <c r="B237" t="s">
        <v>16</v>
      </c>
      <c r="C237" s="1">
        <v>68</v>
      </c>
      <c r="D237" s="2">
        <v>41781</v>
      </c>
      <c r="E237" s="2">
        <v>41787</v>
      </c>
      <c r="F237" s="2" t="s">
        <v>102</v>
      </c>
      <c r="G237" s="24">
        <v>1287.44</v>
      </c>
    </row>
    <row r="238" spans="1:7" x14ac:dyDescent="0.35">
      <c r="A238" t="s">
        <v>62</v>
      </c>
      <c r="B238" t="s">
        <v>64</v>
      </c>
      <c r="C238" s="1">
        <v>49</v>
      </c>
      <c r="D238" s="2">
        <v>41648</v>
      </c>
      <c r="E238" s="2">
        <v>41654</v>
      </c>
      <c r="F238" s="2" t="s">
        <v>103</v>
      </c>
      <c r="G238" s="24">
        <v>2342.9499999999998</v>
      </c>
    </row>
    <row r="239" spans="1:7" x14ac:dyDescent="0.35">
      <c r="A239" t="s">
        <v>62</v>
      </c>
      <c r="B239" t="s">
        <v>64</v>
      </c>
      <c r="C239" s="1">
        <v>50</v>
      </c>
      <c r="D239" s="2">
        <v>41655</v>
      </c>
      <c r="E239" s="2">
        <v>41661</v>
      </c>
      <c r="F239" s="2" t="s">
        <v>103</v>
      </c>
      <c r="G239" s="24">
        <v>1762.08</v>
      </c>
    </row>
    <row r="240" spans="1:7" x14ac:dyDescent="0.35">
      <c r="A240" t="s">
        <v>62</v>
      </c>
      <c r="B240" t="s">
        <v>64</v>
      </c>
      <c r="C240" s="1">
        <v>51</v>
      </c>
      <c r="D240" s="2">
        <v>41662</v>
      </c>
      <c r="E240" s="2">
        <v>41668</v>
      </c>
      <c r="F240" s="2" t="s">
        <v>103</v>
      </c>
      <c r="G240" s="24">
        <v>1175.43</v>
      </c>
    </row>
    <row r="241" spans="1:7" x14ac:dyDescent="0.35">
      <c r="A241" t="s">
        <v>62</v>
      </c>
      <c r="B241" t="s">
        <v>64</v>
      </c>
      <c r="C241" s="1">
        <v>52</v>
      </c>
      <c r="D241" s="2">
        <v>41669</v>
      </c>
      <c r="E241" s="2">
        <v>41675</v>
      </c>
      <c r="F241" s="2" t="s">
        <v>103</v>
      </c>
      <c r="G241" s="24">
        <v>2008.45</v>
      </c>
    </row>
    <row r="242" spans="1:7" x14ac:dyDescent="0.35">
      <c r="A242" t="s">
        <v>62</v>
      </c>
      <c r="B242" t="s">
        <v>64</v>
      </c>
      <c r="C242" s="1">
        <v>53</v>
      </c>
      <c r="D242" s="2">
        <v>41676</v>
      </c>
      <c r="E242" s="2">
        <v>41682</v>
      </c>
      <c r="F242" s="2" t="s">
        <v>103</v>
      </c>
      <c r="G242" s="24">
        <v>3397.06</v>
      </c>
    </row>
    <row r="243" spans="1:7" x14ac:dyDescent="0.35">
      <c r="A243" t="s">
        <v>62</v>
      </c>
      <c r="B243" t="s">
        <v>64</v>
      </c>
      <c r="C243" s="1">
        <v>54</v>
      </c>
      <c r="D243" s="2">
        <v>41683</v>
      </c>
      <c r="E243" s="2">
        <v>41689</v>
      </c>
      <c r="F243" s="2" t="s">
        <v>103</v>
      </c>
      <c r="G243" s="24">
        <v>444.75</v>
      </c>
    </row>
    <row r="244" spans="1:7" x14ac:dyDescent="0.35">
      <c r="A244" t="s">
        <v>62</v>
      </c>
      <c r="B244" t="s">
        <v>64</v>
      </c>
      <c r="C244" s="1">
        <v>55</v>
      </c>
      <c r="D244" s="2">
        <v>41690</v>
      </c>
      <c r="E244" s="2">
        <v>41696</v>
      </c>
      <c r="F244" s="2" t="s">
        <v>103</v>
      </c>
      <c r="G244" s="24">
        <v>1069.9000000000001</v>
      </c>
    </row>
    <row r="245" spans="1:7" x14ac:dyDescent="0.35">
      <c r="A245" t="s">
        <v>62</v>
      </c>
      <c r="B245" t="s">
        <v>64</v>
      </c>
      <c r="C245" s="1">
        <v>56</v>
      </c>
      <c r="D245" s="2">
        <v>41697</v>
      </c>
      <c r="E245" s="2">
        <v>41703</v>
      </c>
      <c r="F245" s="2" t="s">
        <v>103</v>
      </c>
      <c r="G245" s="24">
        <v>1362.7</v>
      </c>
    </row>
    <row r="246" spans="1:7" x14ac:dyDescent="0.35">
      <c r="A246" t="s">
        <v>62</v>
      </c>
      <c r="B246" t="s">
        <v>64</v>
      </c>
      <c r="C246" s="1">
        <v>57</v>
      </c>
      <c r="D246" s="2">
        <v>41704</v>
      </c>
      <c r="E246" s="2">
        <v>41710</v>
      </c>
      <c r="F246" s="2" t="s">
        <v>103</v>
      </c>
      <c r="G246" s="24">
        <v>2243.63</v>
      </c>
    </row>
    <row r="247" spans="1:7" x14ac:dyDescent="0.35">
      <c r="A247" t="s">
        <v>62</v>
      </c>
      <c r="B247" t="s">
        <v>64</v>
      </c>
      <c r="C247" s="1">
        <v>58</v>
      </c>
      <c r="D247" s="2">
        <v>41711</v>
      </c>
      <c r="E247" s="2">
        <v>41717</v>
      </c>
      <c r="F247" s="2" t="s">
        <v>103</v>
      </c>
      <c r="G247" s="24">
        <v>2093.83</v>
      </c>
    </row>
    <row r="248" spans="1:7" x14ac:dyDescent="0.35">
      <c r="A248" t="s">
        <v>62</v>
      </c>
      <c r="B248" t="s">
        <v>64</v>
      </c>
      <c r="C248" s="1">
        <v>59</v>
      </c>
      <c r="D248" s="2">
        <v>41718</v>
      </c>
      <c r="E248" s="2">
        <v>41724</v>
      </c>
      <c r="F248" s="2" t="s">
        <v>102</v>
      </c>
      <c r="G248" s="24">
        <v>2714.97</v>
      </c>
    </row>
    <row r="249" spans="1:7" x14ac:dyDescent="0.35">
      <c r="A249" t="s">
        <v>62</v>
      </c>
      <c r="B249" t="s">
        <v>64</v>
      </c>
      <c r="C249" s="1">
        <v>60</v>
      </c>
      <c r="D249" s="2">
        <v>41725</v>
      </c>
      <c r="E249" s="2">
        <v>41731</v>
      </c>
      <c r="F249" s="2" t="s">
        <v>102</v>
      </c>
      <c r="G249" s="24">
        <v>3465.8</v>
      </c>
    </row>
    <row r="250" spans="1:7" x14ac:dyDescent="0.35">
      <c r="A250" t="s">
        <v>62</v>
      </c>
      <c r="B250" t="s">
        <v>64</v>
      </c>
      <c r="C250" s="1">
        <v>61</v>
      </c>
      <c r="D250" s="2">
        <v>41732</v>
      </c>
      <c r="E250" s="2">
        <v>41738</v>
      </c>
      <c r="F250" s="2" t="s">
        <v>102</v>
      </c>
      <c r="G250" s="24">
        <v>677.44</v>
      </c>
    </row>
    <row r="251" spans="1:7" x14ac:dyDescent="0.35">
      <c r="A251" t="s">
        <v>62</v>
      </c>
      <c r="B251" t="s">
        <v>64</v>
      </c>
      <c r="C251" s="1">
        <v>62</v>
      </c>
      <c r="D251" s="2">
        <v>41739</v>
      </c>
      <c r="E251" s="2">
        <v>41745</v>
      </c>
      <c r="F251" s="2" t="s">
        <v>102</v>
      </c>
      <c r="G251" s="24">
        <v>3341.39</v>
      </c>
    </row>
    <row r="252" spans="1:7" x14ac:dyDescent="0.35">
      <c r="A252" t="s">
        <v>62</v>
      </c>
      <c r="B252" t="s">
        <v>64</v>
      </c>
      <c r="C252" s="1">
        <v>63</v>
      </c>
      <c r="D252" s="2">
        <v>41746</v>
      </c>
      <c r="E252" s="2">
        <v>41752</v>
      </c>
      <c r="F252" s="2" t="s">
        <v>102</v>
      </c>
      <c r="G252" s="24">
        <v>47.76</v>
      </c>
    </row>
    <row r="253" spans="1:7" x14ac:dyDescent="0.35">
      <c r="A253" t="s">
        <v>62</v>
      </c>
      <c r="B253" t="s">
        <v>64</v>
      </c>
      <c r="C253" s="1">
        <v>64</v>
      </c>
      <c r="D253" s="2">
        <v>41753</v>
      </c>
      <c r="E253" s="2">
        <v>41759</v>
      </c>
      <c r="F253" s="2" t="s">
        <v>102</v>
      </c>
      <c r="G253" s="24">
        <v>1557.93</v>
      </c>
    </row>
    <row r="254" spans="1:7" x14ac:dyDescent="0.35">
      <c r="A254" t="s">
        <v>62</v>
      </c>
      <c r="B254" t="s">
        <v>64</v>
      </c>
      <c r="C254" s="1">
        <v>65</v>
      </c>
      <c r="D254" s="2">
        <v>41760</v>
      </c>
      <c r="E254" s="2">
        <v>41766</v>
      </c>
      <c r="F254" s="2" t="s">
        <v>102</v>
      </c>
      <c r="G254" s="24">
        <v>700.55</v>
      </c>
    </row>
    <row r="255" spans="1:7" x14ac:dyDescent="0.35">
      <c r="A255" t="s">
        <v>62</v>
      </c>
      <c r="B255" t="s">
        <v>64</v>
      </c>
      <c r="C255" s="1">
        <v>66</v>
      </c>
      <c r="D255" s="2">
        <v>41767</v>
      </c>
      <c r="E255" s="2">
        <v>41773</v>
      </c>
      <c r="F255" s="2" t="s">
        <v>102</v>
      </c>
      <c r="G255" s="24">
        <v>2025.03</v>
      </c>
    </row>
    <row r="256" spans="1:7" x14ac:dyDescent="0.35">
      <c r="A256" t="s">
        <v>62</v>
      </c>
      <c r="B256" t="s">
        <v>64</v>
      </c>
      <c r="C256" s="1">
        <v>67</v>
      </c>
      <c r="D256" s="2">
        <v>41774</v>
      </c>
      <c r="E256" s="2">
        <v>41780</v>
      </c>
      <c r="F256" s="2" t="s">
        <v>102</v>
      </c>
      <c r="G256" s="24">
        <v>1697.77</v>
      </c>
    </row>
    <row r="257" spans="1:7" x14ac:dyDescent="0.35">
      <c r="A257" t="s">
        <v>62</v>
      </c>
      <c r="B257" t="s">
        <v>64</v>
      </c>
      <c r="C257" s="1">
        <v>68</v>
      </c>
      <c r="D257" s="2">
        <v>41781</v>
      </c>
      <c r="E257" s="2">
        <v>41787</v>
      </c>
      <c r="F257" s="2" t="s">
        <v>102</v>
      </c>
      <c r="G257" s="24">
        <v>1423.47</v>
      </c>
    </row>
    <row r="258" spans="1:7" x14ac:dyDescent="0.35">
      <c r="A258" t="s">
        <v>62</v>
      </c>
      <c r="B258" t="s">
        <v>65</v>
      </c>
      <c r="C258" s="1">
        <v>49</v>
      </c>
      <c r="D258" s="2">
        <v>41648</v>
      </c>
      <c r="E258" s="2">
        <v>41654</v>
      </c>
      <c r="F258" s="2" t="s">
        <v>103</v>
      </c>
      <c r="G258" s="24">
        <v>992.83</v>
      </c>
    </row>
    <row r="259" spans="1:7" x14ac:dyDescent="0.35">
      <c r="A259" t="s">
        <v>62</v>
      </c>
      <c r="B259" t="s">
        <v>65</v>
      </c>
      <c r="C259" s="1">
        <v>50</v>
      </c>
      <c r="D259" s="2">
        <v>41655</v>
      </c>
      <c r="E259" s="2">
        <v>41661</v>
      </c>
      <c r="F259" s="2" t="s">
        <v>103</v>
      </c>
      <c r="G259" s="24">
        <v>2818.97</v>
      </c>
    </row>
    <row r="260" spans="1:7" x14ac:dyDescent="0.35">
      <c r="A260" t="s">
        <v>62</v>
      </c>
      <c r="B260" t="s">
        <v>65</v>
      </c>
      <c r="C260" s="1">
        <v>51</v>
      </c>
      <c r="D260" s="2">
        <v>41662</v>
      </c>
      <c r="E260" s="2">
        <v>41668</v>
      </c>
      <c r="F260" s="2" t="s">
        <v>103</v>
      </c>
      <c r="G260" s="24">
        <v>554.73</v>
      </c>
    </row>
    <row r="261" spans="1:7" x14ac:dyDescent="0.35">
      <c r="A261" t="s">
        <v>62</v>
      </c>
      <c r="B261" t="s">
        <v>65</v>
      </c>
      <c r="C261" s="1">
        <v>52</v>
      </c>
      <c r="D261" s="2">
        <v>41669</v>
      </c>
      <c r="E261" s="2">
        <v>41675</v>
      </c>
      <c r="F261" s="2" t="s">
        <v>103</v>
      </c>
      <c r="G261" s="24">
        <v>923.29</v>
      </c>
    </row>
    <row r="262" spans="1:7" x14ac:dyDescent="0.35">
      <c r="A262" t="s">
        <v>62</v>
      </c>
      <c r="B262" t="s">
        <v>65</v>
      </c>
      <c r="C262" s="1">
        <v>53</v>
      </c>
      <c r="D262" s="2">
        <v>41676</v>
      </c>
      <c r="E262" s="2">
        <v>41682</v>
      </c>
      <c r="F262" s="2" t="s">
        <v>103</v>
      </c>
      <c r="G262" s="24">
        <v>1709.82</v>
      </c>
    </row>
    <row r="263" spans="1:7" x14ac:dyDescent="0.35">
      <c r="A263" t="s">
        <v>62</v>
      </c>
      <c r="B263" t="s">
        <v>65</v>
      </c>
      <c r="C263" s="1">
        <v>54</v>
      </c>
      <c r="D263" s="2">
        <v>41683</v>
      </c>
      <c r="E263" s="2">
        <v>41689</v>
      </c>
      <c r="F263" s="2" t="s">
        <v>103</v>
      </c>
      <c r="G263" s="24">
        <v>2837.57</v>
      </c>
    </row>
    <row r="264" spans="1:7" x14ac:dyDescent="0.35">
      <c r="A264" t="s">
        <v>62</v>
      </c>
      <c r="B264" t="s">
        <v>65</v>
      </c>
      <c r="C264" s="1">
        <v>55</v>
      </c>
      <c r="D264" s="2">
        <v>41690</v>
      </c>
      <c r="E264" s="2">
        <v>41696</v>
      </c>
      <c r="F264" s="2" t="s">
        <v>103</v>
      </c>
      <c r="G264" s="24">
        <v>2707.2</v>
      </c>
    </row>
    <row r="265" spans="1:7" x14ac:dyDescent="0.35">
      <c r="A265" t="s">
        <v>62</v>
      </c>
      <c r="B265" t="s">
        <v>65</v>
      </c>
      <c r="C265" s="1">
        <v>56</v>
      </c>
      <c r="D265" s="2">
        <v>41697</v>
      </c>
      <c r="E265" s="2">
        <v>41703</v>
      </c>
      <c r="F265" s="2" t="s">
        <v>103</v>
      </c>
      <c r="G265" s="24">
        <v>2009.87</v>
      </c>
    </row>
    <row r="266" spans="1:7" x14ac:dyDescent="0.35">
      <c r="A266" t="s">
        <v>62</v>
      </c>
      <c r="B266" t="s">
        <v>65</v>
      </c>
      <c r="C266" s="1">
        <v>57</v>
      </c>
      <c r="D266" s="2">
        <v>41704</v>
      </c>
      <c r="E266" s="2">
        <v>41710</v>
      </c>
      <c r="F266" s="2" t="s">
        <v>103</v>
      </c>
      <c r="G266" s="24">
        <v>1251.68</v>
      </c>
    </row>
    <row r="267" spans="1:7" x14ac:dyDescent="0.35">
      <c r="A267" t="s">
        <v>62</v>
      </c>
      <c r="B267" t="s">
        <v>65</v>
      </c>
      <c r="C267" s="1">
        <v>58</v>
      </c>
      <c r="D267" s="2">
        <v>41711</v>
      </c>
      <c r="E267" s="2">
        <v>41717</v>
      </c>
      <c r="F267" s="2" t="s">
        <v>103</v>
      </c>
      <c r="G267" s="24">
        <v>5131.51</v>
      </c>
    </row>
    <row r="268" spans="1:7" x14ac:dyDescent="0.35">
      <c r="A268" t="s">
        <v>62</v>
      </c>
      <c r="B268" t="s">
        <v>65</v>
      </c>
      <c r="C268" s="1">
        <v>59</v>
      </c>
      <c r="D268" s="2">
        <v>41718</v>
      </c>
      <c r="E268" s="2">
        <v>41724</v>
      </c>
      <c r="F268" s="2" t="s">
        <v>102</v>
      </c>
      <c r="G268" s="24">
        <v>2475.27</v>
      </c>
    </row>
    <row r="269" spans="1:7" x14ac:dyDescent="0.35">
      <c r="A269" t="s">
        <v>62</v>
      </c>
      <c r="B269" t="s">
        <v>65</v>
      </c>
      <c r="C269" s="1">
        <v>60</v>
      </c>
      <c r="D269" s="2">
        <v>41725</v>
      </c>
      <c r="E269" s="2">
        <v>41731</v>
      </c>
      <c r="F269" s="2" t="s">
        <v>102</v>
      </c>
      <c r="G269" s="24">
        <v>535.30999999999995</v>
      </c>
    </row>
    <row r="270" spans="1:7" x14ac:dyDescent="0.35">
      <c r="A270" t="s">
        <v>62</v>
      </c>
      <c r="B270" t="s">
        <v>65</v>
      </c>
      <c r="C270" s="1">
        <v>61</v>
      </c>
      <c r="D270" s="2">
        <v>41732</v>
      </c>
      <c r="E270" s="2">
        <v>41738</v>
      </c>
      <c r="F270" s="2" t="s">
        <v>102</v>
      </c>
      <c r="G270" s="24">
        <v>1374.23</v>
      </c>
    </row>
    <row r="271" spans="1:7" x14ac:dyDescent="0.35">
      <c r="A271" t="s">
        <v>62</v>
      </c>
      <c r="B271" t="s">
        <v>65</v>
      </c>
      <c r="C271" s="1">
        <v>62</v>
      </c>
      <c r="D271" s="2">
        <v>41739</v>
      </c>
      <c r="E271" s="2">
        <v>41745</v>
      </c>
      <c r="F271" s="2" t="s">
        <v>102</v>
      </c>
      <c r="G271" s="24">
        <v>1433.69</v>
      </c>
    </row>
    <row r="272" spans="1:7" x14ac:dyDescent="0.35">
      <c r="A272" t="s">
        <v>62</v>
      </c>
      <c r="B272" t="s">
        <v>65</v>
      </c>
      <c r="C272" s="1">
        <v>63</v>
      </c>
      <c r="D272" s="2">
        <v>41746</v>
      </c>
      <c r="E272" s="2">
        <v>41752</v>
      </c>
      <c r="F272" s="2" t="s">
        <v>102</v>
      </c>
      <c r="G272" s="24">
        <v>2512.25</v>
      </c>
    </row>
    <row r="273" spans="1:7" x14ac:dyDescent="0.35">
      <c r="A273" t="s">
        <v>62</v>
      </c>
      <c r="B273" t="s">
        <v>65</v>
      </c>
      <c r="C273" s="1">
        <v>64</v>
      </c>
      <c r="D273" s="2">
        <v>41753</v>
      </c>
      <c r="E273" s="2">
        <v>41759</v>
      </c>
      <c r="F273" s="2" t="s">
        <v>102</v>
      </c>
      <c r="G273" s="24">
        <v>3290.32</v>
      </c>
    </row>
    <row r="274" spans="1:7" x14ac:dyDescent="0.35">
      <c r="A274" t="s">
        <v>62</v>
      </c>
      <c r="B274" t="s">
        <v>65</v>
      </c>
      <c r="C274" s="1">
        <v>65</v>
      </c>
      <c r="D274" s="2">
        <v>41760</v>
      </c>
      <c r="E274" s="2">
        <v>41766</v>
      </c>
      <c r="F274" s="2" t="s">
        <v>102</v>
      </c>
      <c r="G274" s="24">
        <v>998.97</v>
      </c>
    </row>
    <row r="275" spans="1:7" x14ac:dyDescent="0.35">
      <c r="A275" t="s">
        <v>62</v>
      </c>
      <c r="B275" t="s">
        <v>65</v>
      </c>
      <c r="C275" s="1">
        <v>66</v>
      </c>
      <c r="D275" s="2">
        <v>41767</v>
      </c>
      <c r="E275" s="2">
        <v>41773</v>
      </c>
      <c r="F275" s="2" t="s">
        <v>102</v>
      </c>
      <c r="G275" s="24">
        <v>2997.44</v>
      </c>
    </row>
    <row r="276" spans="1:7" x14ac:dyDescent="0.35">
      <c r="A276" t="s">
        <v>62</v>
      </c>
      <c r="B276" t="s">
        <v>65</v>
      </c>
      <c r="C276" s="1">
        <v>67</v>
      </c>
      <c r="D276" s="2">
        <v>41774</v>
      </c>
      <c r="E276" s="2">
        <v>41780</v>
      </c>
      <c r="F276" s="2" t="s">
        <v>102</v>
      </c>
      <c r="G276" s="24">
        <v>1653.16</v>
      </c>
    </row>
    <row r="277" spans="1:7" x14ac:dyDescent="0.35">
      <c r="A277" t="s">
        <v>62</v>
      </c>
      <c r="B277" t="s">
        <v>65</v>
      </c>
      <c r="C277" s="1">
        <v>68</v>
      </c>
      <c r="D277" s="2">
        <v>41781</v>
      </c>
      <c r="E277" s="2">
        <v>41787</v>
      </c>
      <c r="F277" s="2" t="s">
        <v>102</v>
      </c>
      <c r="G277" s="24">
        <v>318.11</v>
      </c>
    </row>
    <row r="278" spans="1:7" x14ac:dyDescent="0.35">
      <c r="A278" t="s">
        <v>62</v>
      </c>
      <c r="B278" t="s">
        <v>66</v>
      </c>
      <c r="C278" s="1">
        <v>49</v>
      </c>
      <c r="D278" s="2">
        <v>41648</v>
      </c>
      <c r="E278" s="2">
        <v>41654</v>
      </c>
      <c r="F278" s="2" t="s">
        <v>103</v>
      </c>
      <c r="G278" s="24">
        <v>1944.96</v>
      </c>
    </row>
    <row r="279" spans="1:7" x14ac:dyDescent="0.35">
      <c r="A279" t="s">
        <v>62</v>
      </c>
      <c r="B279" t="s">
        <v>66</v>
      </c>
      <c r="C279" s="1">
        <v>50</v>
      </c>
      <c r="D279" s="2">
        <v>41655</v>
      </c>
      <c r="E279" s="2">
        <v>41661</v>
      </c>
      <c r="F279" s="2" t="s">
        <v>103</v>
      </c>
      <c r="G279" s="24">
        <v>1911.06</v>
      </c>
    </row>
    <row r="280" spans="1:7" x14ac:dyDescent="0.35">
      <c r="A280" t="s">
        <v>62</v>
      </c>
      <c r="B280" t="s">
        <v>66</v>
      </c>
      <c r="C280" s="1">
        <v>51</v>
      </c>
      <c r="D280" s="2">
        <v>41662</v>
      </c>
      <c r="E280" s="2">
        <v>41668</v>
      </c>
      <c r="F280" s="2" t="s">
        <v>103</v>
      </c>
      <c r="G280" s="24">
        <v>4381.63</v>
      </c>
    </row>
    <row r="281" spans="1:7" x14ac:dyDescent="0.35">
      <c r="A281" t="s">
        <v>62</v>
      </c>
      <c r="B281" t="s">
        <v>66</v>
      </c>
      <c r="C281" s="1">
        <v>52</v>
      </c>
      <c r="D281" s="2">
        <v>41669</v>
      </c>
      <c r="E281" s="2">
        <v>41675</v>
      </c>
      <c r="F281" s="2" t="s">
        <v>103</v>
      </c>
      <c r="G281" s="24">
        <v>2819.6</v>
      </c>
    </row>
    <row r="282" spans="1:7" x14ac:dyDescent="0.35">
      <c r="A282" t="s">
        <v>62</v>
      </c>
      <c r="B282" t="s">
        <v>66</v>
      </c>
      <c r="C282" s="1">
        <v>53</v>
      </c>
      <c r="D282" s="2">
        <v>41676</v>
      </c>
      <c r="E282" s="2">
        <v>41682</v>
      </c>
      <c r="F282" s="2" t="s">
        <v>103</v>
      </c>
      <c r="G282" s="24">
        <v>951.21</v>
      </c>
    </row>
    <row r="283" spans="1:7" x14ac:dyDescent="0.35">
      <c r="A283" t="s">
        <v>62</v>
      </c>
      <c r="B283" t="s">
        <v>66</v>
      </c>
      <c r="C283" s="1">
        <v>54</v>
      </c>
      <c r="D283" s="2">
        <v>41683</v>
      </c>
      <c r="E283" s="2">
        <v>41689</v>
      </c>
      <c r="F283" s="2" t="s">
        <v>103</v>
      </c>
      <c r="G283" s="24">
        <v>5928.24</v>
      </c>
    </row>
    <row r="284" spans="1:7" x14ac:dyDescent="0.35">
      <c r="A284" t="s">
        <v>62</v>
      </c>
      <c r="B284" t="s">
        <v>66</v>
      </c>
      <c r="C284" s="1">
        <v>55</v>
      </c>
      <c r="D284" s="2">
        <v>41690</v>
      </c>
      <c r="E284" s="2">
        <v>41696</v>
      </c>
      <c r="F284" s="2" t="s">
        <v>103</v>
      </c>
      <c r="G284" s="24">
        <v>4898.46</v>
      </c>
    </row>
    <row r="285" spans="1:7" x14ac:dyDescent="0.35">
      <c r="A285" t="s">
        <v>62</v>
      </c>
      <c r="B285" t="s">
        <v>66</v>
      </c>
      <c r="C285" s="1">
        <v>56</v>
      </c>
      <c r="D285" s="2">
        <v>41697</v>
      </c>
      <c r="E285" s="2">
        <v>41703</v>
      </c>
      <c r="F285" s="2" t="s">
        <v>103</v>
      </c>
      <c r="G285" s="24">
        <v>3873.17</v>
      </c>
    </row>
    <row r="286" spans="1:7" x14ac:dyDescent="0.35">
      <c r="A286" t="s">
        <v>62</v>
      </c>
      <c r="B286" t="s">
        <v>66</v>
      </c>
      <c r="C286" s="1">
        <v>57</v>
      </c>
      <c r="D286" s="2">
        <v>41704</v>
      </c>
      <c r="E286" s="2">
        <v>41710</v>
      </c>
      <c r="F286" s="2" t="s">
        <v>103</v>
      </c>
      <c r="G286" s="24">
        <v>4126.07</v>
      </c>
    </row>
    <row r="287" spans="1:7" x14ac:dyDescent="0.35">
      <c r="A287" t="s">
        <v>62</v>
      </c>
      <c r="B287" t="s">
        <v>66</v>
      </c>
      <c r="C287" s="1">
        <v>58</v>
      </c>
      <c r="D287" s="2">
        <v>41711</v>
      </c>
      <c r="E287" s="2">
        <v>41717</v>
      </c>
      <c r="F287" s="2" t="s">
        <v>103</v>
      </c>
      <c r="G287" s="24">
        <v>2773.17</v>
      </c>
    </row>
    <row r="288" spans="1:7" x14ac:dyDescent="0.35">
      <c r="A288" t="s">
        <v>62</v>
      </c>
      <c r="B288" t="s">
        <v>66</v>
      </c>
      <c r="C288" s="1">
        <v>59</v>
      </c>
      <c r="D288" s="2">
        <v>41718</v>
      </c>
      <c r="E288" s="2">
        <v>41724</v>
      </c>
      <c r="F288" s="2" t="s">
        <v>102</v>
      </c>
      <c r="G288" s="24">
        <v>1941.87</v>
      </c>
    </row>
    <row r="289" spans="1:7" x14ac:dyDescent="0.35">
      <c r="A289" t="s">
        <v>62</v>
      </c>
      <c r="B289" t="s">
        <v>66</v>
      </c>
      <c r="C289" s="1">
        <v>60</v>
      </c>
      <c r="D289" s="2">
        <v>41725</v>
      </c>
      <c r="E289" s="2">
        <v>41731</v>
      </c>
      <c r="F289" s="2" t="s">
        <v>102</v>
      </c>
      <c r="G289" s="24">
        <v>2030.44</v>
      </c>
    </row>
    <row r="290" spans="1:7" x14ac:dyDescent="0.35">
      <c r="A290" t="s">
        <v>62</v>
      </c>
      <c r="B290" t="s">
        <v>66</v>
      </c>
      <c r="C290" s="1">
        <v>61</v>
      </c>
      <c r="D290" s="2">
        <v>41732</v>
      </c>
      <c r="E290" s="2">
        <v>41738</v>
      </c>
      <c r="F290" s="2" t="s">
        <v>102</v>
      </c>
      <c r="G290" s="24">
        <v>1279.52</v>
      </c>
    </row>
    <row r="291" spans="1:7" x14ac:dyDescent="0.35">
      <c r="A291" t="s">
        <v>62</v>
      </c>
      <c r="B291" t="s">
        <v>66</v>
      </c>
      <c r="C291" s="1">
        <v>62</v>
      </c>
      <c r="D291" s="2">
        <v>41739</v>
      </c>
      <c r="E291" s="2">
        <v>41745</v>
      </c>
      <c r="F291" s="2" t="s">
        <v>102</v>
      </c>
      <c r="G291" s="24">
        <v>1543.34</v>
      </c>
    </row>
    <row r="292" spans="1:7" x14ac:dyDescent="0.35">
      <c r="A292" t="s">
        <v>62</v>
      </c>
      <c r="B292" t="s">
        <v>66</v>
      </c>
      <c r="C292" s="1">
        <v>63</v>
      </c>
      <c r="D292" s="2">
        <v>41746</v>
      </c>
      <c r="E292" s="2">
        <v>41752</v>
      </c>
      <c r="F292" s="2" t="s">
        <v>102</v>
      </c>
      <c r="G292" s="24">
        <v>2655.25</v>
      </c>
    </row>
    <row r="293" spans="1:7" x14ac:dyDescent="0.35">
      <c r="A293" t="s">
        <v>62</v>
      </c>
      <c r="B293" t="s">
        <v>66</v>
      </c>
      <c r="C293" s="1">
        <v>64</v>
      </c>
      <c r="D293" s="2">
        <v>41753</v>
      </c>
      <c r="E293" s="2">
        <v>41759</v>
      </c>
      <c r="F293" s="2" t="s">
        <v>102</v>
      </c>
      <c r="G293" s="24">
        <v>1845.48</v>
      </c>
    </row>
    <row r="294" spans="1:7" x14ac:dyDescent="0.35">
      <c r="A294" t="s">
        <v>62</v>
      </c>
      <c r="B294" t="s">
        <v>66</v>
      </c>
      <c r="C294" s="1">
        <v>65</v>
      </c>
      <c r="D294" s="2">
        <v>41760</v>
      </c>
      <c r="E294" s="2">
        <v>41766</v>
      </c>
      <c r="F294" s="2" t="s">
        <v>102</v>
      </c>
      <c r="G294" s="24">
        <v>814.61</v>
      </c>
    </row>
    <row r="295" spans="1:7" x14ac:dyDescent="0.35">
      <c r="A295" t="s">
        <v>62</v>
      </c>
      <c r="B295" t="s">
        <v>66</v>
      </c>
      <c r="C295" s="1">
        <v>66</v>
      </c>
      <c r="D295" s="2">
        <v>41767</v>
      </c>
      <c r="E295" s="2">
        <v>41773</v>
      </c>
      <c r="F295" s="2" t="s">
        <v>102</v>
      </c>
      <c r="G295" s="24">
        <v>2674.75</v>
      </c>
    </row>
    <row r="296" spans="1:7" x14ac:dyDescent="0.35">
      <c r="A296" t="s">
        <v>62</v>
      </c>
      <c r="B296" t="s">
        <v>66</v>
      </c>
      <c r="C296" s="1">
        <v>67</v>
      </c>
      <c r="D296" s="2">
        <v>41774</v>
      </c>
      <c r="E296" s="2">
        <v>41780</v>
      </c>
      <c r="F296" s="2" t="s">
        <v>102</v>
      </c>
      <c r="G296" s="24">
        <v>4186.3</v>
      </c>
    </row>
    <row r="297" spans="1:7" x14ac:dyDescent="0.35">
      <c r="A297" t="s">
        <v>62</v>
      </c>
      <c r="B297" t="s">
        <v>66</v>
      </c>
      <c r="C297" s="1">
        <v>68</v>
      </c>
      <c r="D297" s="2">
        <v>41781</v>
      </c>
      <c r="E297" s="2">
        <v>41787</v>
      </c>
      <c r="F297" s="2" t="s">
        <v>102</v>
      </c>
      <c r="G297" s="24">
        <v>1014.36</v>
      </c>
    </row>
    <row r="298" spans="1:7" x14ac:dyDescent="0.35">
      <c r="A298" t="s">
        <v>62</v>
      </c>
      <c r="B298" t="s">
        <v>67</v>
      </c>
      <c r="C298" s="1">
        <v>49</v>
      </c>
      <c r="D298" s="2">
        <v>41648</v>
      </c>
      <c r="E298" s="2">
        <v>41654</v>
      </c>
      <c r="F298" s="2" t="s">
        <v>103</v>
      </c>
      <c r="G298" s="24">
        <v>1642.35</v>
      </c>
    </row>
    <row r="299" spans="1:7" x14ac:dyDescent="0.35">
      <c r="A299" t="s">
        <v>62</v>
      </c>
      <c r="B299" t="s">
        <v>67</v>
      </c>
      <c r="C299" s="1">
        <v>50</v>
      </c>
      <c r="D299" s="2">
        <v>41655</v>
      </c>
      <c r="E299" s="2">
        <v>41661</v>
      </c>
      <c r="F299" s="2" t="s">
        <v>103</v>
      </c>
      <c r="G299" s="24">
        <v>1652.29</v>
      </c>
    </row>
    <row r="300" spans="1:7" x14ac:dyDescent="0.35">
      <c r="A300" t="s">
        <v>62</v>
      </c>
      <c r="B300" t="s">
        <v>67</v>
      </c>
      <c r="C300" s="1">
        <v>51</v>
      </c>
      <c r="D300" s="2">
        <v>41662</v>
      </c>
      <c r="E300" s="2">
        <v>41668</v>
      </c>
      <c r="F300" s="2" t="s">
        <v>103</v>
      </c>
      <c r="G300" s="24">
        <v>963.51</v>
      </c>
    </row>
    <row r="301" spans="1:7" x14ac:dyDescent="0.35">
      <c r="A301" t="s">
        <v>62</v>
      </c>
      <c r="B301" t="s">
        <v>67</v>
      </c>
      <c r="C301" s="1">
        <v>52</v>
      </c>
      <c r="D301" s="2">
        <v>41669</v>
      </c>
      <c r="E301" s="2">
        <v>41675</v>
      </c>
      <c r="F301" s="2" t="s">
        <v>103</v>
      </c>
      <c r="G301" s="24">
        <v>1255.3900000000001</v>
      </c>
    </row>
    <row r="302" spans="1:7" x14ac:dyDescent="0.35">
      <c r="A302" t="s">
        <v>62</v>
      </c>
      <c r="B302" t="s">
        <v>67</v>
      </c>
      <c r="C302" s="1">
        <v>53</v>
      </c>
      <c r="D302" s="2">
        <v>41676</v>
      </c>
      <c r="E302" s="2">
        <v>41682</v>
      </c>
      <c r="F302" s="2" t="s">
        <v>103</v>
      </c>
      <c r="G302" s="24">
        <v>2307.5500000000002</v>
      </c>
    </row>
    <row r="303" spans="1:7" x14ac:dyDescent="0.35">
      <c r="A303" t="s">
        <v>62</v>
      </c>
      <c r="B303" t="s">
        <v>67</v>
      </c>
      <c r="C303" s="1">
        <v>54</v>
      </c>
      <c r="D303" s="2">
        <v>41683</v>
      </c>
      <c r="E303" s="2">
        <v>41689</v>
      </c>
      <c r="F303" s="2" t="s">
        <v>103</v>
      </c>
      <c r="G303" s="24">
        <v>2598.56</v>
      </c>
    </row>
    <row r="304" spans="1:7" x14ac:dyDescent="0.35">
      <c r="A304" t="s">
        <v>62</v>
      </c>
      <c r="B304" t="s">
        <v>67</v>
      </c>
      <c r="C304" s="1">
        <v>55</v>
      </c>
      <c r="D304" s="2">
        <v>41690</v>
      </c>
      <c r="E304" s="2">
        <v>41696</v>
      </c>
      <c r="F304" s="2" t="s">
        <v>103</v>
      </c>
      <c r="G304" s="24">
        <v>1791.77</v>
      </c>
    </row>
    <row r="305" spans="1:7" x14ac:dyDescent="0.35">
      <c r="A305" t="s">
        <v>62</v>
      </c>
      <c r="B305" t="s">
        <v>67</v>
      </c>
      <c r="C305" s="1">
        <v>56</v>
      </c>
      <c r="D305" s="2">
        <v>41697</v>
      </c>
      <c r="E305" s="2">
        <v>41703</v>
      </c>
      <c r="F305" s="2" t="s">
        <v>103</v>
      </c>
      <c r="G305" s="24">
        <v>1512.93</v>
      </c>
    </row>
    <row r="306" spans="1:7" x14ac:dyDescent="0.35">
      <c r="A306" t="s">
        <v>62</v>
      </c>
      <c r="B306" t="s">
        <v>67</v>
      </c>
      <c r="C306" s="1">
        <v>57</v>
      </c>
      <c r="D306" s="2">
        <v>41704</v>
      </c>
      <c r="E306" s="2">
        <v>41710</v>
      </c>
      <c r="F306" s="2" t="s">
        <v>103</v>
      </c>
      <c r="G306" s="24">
        <v>338.23</v>
      </c>
    </row>
    <row r="307" spans="1:7" x14ac:dyDescent="0.35">
      <c r="A307" t="s">
        <v>62</v>
      </c>
      <c r="B307" t="s">
        <v>67</v>
      </c>
      <c r="C307" s="1">
        <v>58</v>
      </c>
      <c r="D307" s="2">
        <v>41711</v>
      </c>
      <c r="E307" s="2">
        <v>41717</v>
      </c>
      <c r="F307" s="2" t="s">
        <v>103</v>
      </c>
      <c r="G307" s="24">
        <v>1591.71</v>
      </c>
    </row>
    <row r="308" spans="1:7" x14ac:dyDescent="0.35">
      <c r="A308" t="s">
        <v>62</v>
      </c>
      <c r="B308" t="s">
        <v>67</v>
      </c>
      <c r="C308" s="1">
        <v>59</v>
      </c>
      <c r="D308" s="2">
        <v>41718</v>
      </c>
      <c r="E308" s="2">
        <v>41724</v>
      </c>
      <c r="F308" s="2" t="s">
        <v>102</v>
      </c>
      <c r="G308" s="24">
        <v>1332.73</v>
      </c>
    </row>
    <row r="309" spans="1:7" x14ac:dyDescent="0.35">
      <c r="A309" t="s">
        <v>62</v>
      </c>
      <c r="B309" t="s">
        <v>67</v>
      </c>
      <c r="C309" s="1">
        <v>61</v>
      </c>
      <c r="D309" s="2">
        <v>41732</v>
      </c>
      <c r="E309" s="2">
        <v>41738</v>
      </c>
      <c r="F309" s="2" t="s">
        <v>102</v>
      </c>
      <c r="G309" s="24">
        <v>252.69</v>
      </c>
    </row>
    <row r="310" spans="1:7" x14ac:dyDescent="0.35">
      <c r="A310" t="s">
        <v>62</v>
      </c>
      <c r="B310" t="s">
        <v>67</v>
      </c>
      <c r="C310" s="1">
        <v>62</v>
      </c>
      <c r="D310" s="2">
        <v>41739</v>
      </c>
      <c r="E310" s="2">
        <v>41745</v>
      </c>
      <c r="F310" s="2" t="s">
        <v>102</v>
      </c>
      <c r="G310" s="24">
        <v>2337.77</v>
      </c>
    </row>
    <row r="311" spans="1:7" x14ac:dyDescent="0.35">
      <c r="A311" t="s">
        <v>62</v>
      </c>
      <c r="B311" t="s">
        <v>67</v>
      </c>
      <c r="C311" s="1">
        <v>63</v>
      </c>
      <c r="D311" s="2">
        <v>41746</v>
      </c>
      <c r="E311" s="2">
        <v>41752</v>
      </c>
      <c r="F311" s="2" t="s">
        <v>102</v>
      </c>
      <c r="G311" s="24">
        <v>1295.74</v>
      </c>
    </row>
    <row r="312" spans="1:7" x14ac:dyDescent="0.35">
      <c r="A312" t="s">
        <v>62</v>
      </c>
      <c r="B312" t="s">
        <v>67</v>
      </c>
      <c r="C312" s="1">
        <v>64</v>
      </c>
      <c r="D312" s="2">
        <v>41753</v>
      </c>
      <c r="E312" s="2">
        <v>41759</v>
      </c>
      <c r="F312" s="2" t="s">
        <v>102</v>
      </c>
      <c r="G312" s="24">
        <v>2106.9499999999998</v>
      </c>
    </row>
    <row r="313" spans="1:7" x14ac:dyDescent="0.35">
      <c r="A313" t="s">
        <v>62</v>
      </c>
      <c r="B313" t="s">
        <v>67</v>
      </c>
      <c r="C313" s="1">
        <v>65</v>
      </c>
      <c r="D313" s="2">
        <v>41760</v>
      </c>
      <c r="E313" s="2">
        <v>41766</v>
      </c>
      <c r="F313" s="2" t="s">
        <v>102</v>
      </c>
      <c r="G313" s="24">
        <v>1782.25</v>
      </c>
    </row>
    <row r="314" spans="1:7" x14ac:dyDescent="0.35">
      <c r="A314" t="s">
        <v>62</v>
      </c>
      <c r="B314" t="s">
        <v>67</v>
      </c>
      <c r="C314" s="1">
        <v>66</v>
      </c>
      <c r="D314" s="2">
        <v>41767</v>
      </c>
      <c r="E314" s="2">
        <v>41773</v>
      </c>
      <c r="F314" s="2" t="s">
        <v>102</v>
      </c>
      <c r="G314" s="24">
        <v>1208.43</v>
      </c>
    </row>
    <row r="315" spans="1:7" x14ac:dyDescent="0.35">
      <c r="A315" t="s">
        <v>62</v>
      </c>
      <c r="B315" t="s">
        <v>67</v>
      </c>
      <c r="C315" s="1">
        <v>67</v>
      </c>
      <c r="D315" s="2">
        <v>41774</v>
      </c>
      <c r="E315" s="2">
        <v>41780</v>
      </c>
      <c r="F315" s="2" t="s">
        <v>102</v>
      </c>
      <c r="G315" s="24">
        <v>1209.27</v>
      </c>
    </row>
    <row r="316" spans="1:7" x14ac:dyDescent="0.35">
      <c r="A316" t="s">
        <v>62</v>
      </c>
      <c r="B316" t="s">
        <v>67</v>
      </c>
      <c r="C316" s="1">
        <v>68</v>
      </c>
      <c r="D316" s="2">
        <v>41781</v>
      </c>
      <c r="E316" s="2">
        <v>41787</v>
      </c>
      <c r="F316" s="2" t="s">
        <v>102</v>
      </c>
      <c r="G316" s="24">
        <v>936.26</v>
      </c>
    </row>
    <row r="317" spans="1:7" x14ac:dyDescent="0.35">
      <c r="A317" t="s">
        <v>62</v>
      </c>
      <c r="B317" t="s">
        <v>68</v>
      </c>
      <c r="C317" s="1">
        <v>49</v>
      </c>
      <c r="D317" s="2">
        <v>41648</v>
      </c>
      <c r="E317" s="2">
        <v>41654</v>
      </c>
      <c r="F317" s="2" t="s">
        <v>103</v>
      </c>
      <c r="G317" s="24">
        <v>727.07</v>
      </c>
    </row>
    <row r="318" spans="1:7" x14ac:dyDescent="0.35">
      <c r="A318" t="s">
        <v>62</v>
      </c>
      <c r="B318" t="s">
        <v>68</v>
      </c>
      <c r="C318" s="1">
        <v>50</v>
      </c>
      <c r="D318" s="2">
        <v>41655</v>
      </c>
      <c r="E318" s="2">
        <v>41661</v>
      </c>
      <c r="F318" s="2" t="s">
        <v>103</v>
      </c>
      <c r="G318" s="24">
        <v>1586.26</v>
      </c>
    </row>
    <row r="319" spans="1:7" x14ac:dyDescent="0.35">
      <c r="A319" t="s">
        <v>62</v>
      </c>
      <c r="B319" t="s">
        <v>68</v>
      </c>
      <c r="C319" s="1">
        <v>51</v>
      </c>
      <c r="D319" s="2">
        <v>41662</v>
      </c>
      <c r="E319" s="2">
        <v>41668</v>
      </c>
      <c r="F319" s="2" t="s">
        <v>103</v>
      </c>
      <c r="G319" s="24">
        <v>2603.3000000000002</v>
      </c>
    </row>
    <row r="320" spans="1:7" x14ac:dyDescent="0.35">
      <c r="A320" t="s">
        <v>62</v>
      </c>
      <c r="B320" t="s">
        <v>68</v>
      </c>
      <c r="C320" s="1">
        <v>52</v>
      </c>
      <c r="D320" s="2">
        <v>41669</v>
      </c>
      <c r="E320" s="2">
        <v>41675</v>
      </c>
      <c r="F320" s="2" t="s">
        <v>103</v>
      </c>
      <c r="G320" s="24">
        <v>834.08</v>
      </c>
    </row>
    <row r="321" spans="1:7" x14ac:dyDescent="0.35">
      <c r="A321" t="s">
        <v>62</v>
      </c>
      <c r="B321" t="s">
        <v>68</v>
      </c>
      <c r="C321" s="1">
        <v>53</v>
      </c>
      <c r="D321" s="2">
        <v>41676</v>
      </c>
      <c r="E321" s="2">
        <v>41682</v>
      </c>
      <c r="F321" s="2" t="s">
        <v>103</v>
      </c>
      <c r="G321" s="24">
        <v>2521.02</v>
      </c>
    </row>
    <row r="322" spans="1:7" x14ac:dyDescent="0.35">
      <c r="A322" t="s">
        <v>62</v>
      </c>
      <c r="B322" t="s">
        <v>68</v>
      </c>
      <c r="C322" s="1">
        <v>54</v>
      </c>
      <c r="D322" s="2">
        <v>41683</v>
      </c>
      <c r="E322" s="2">
        <v>41689</v>
      </c>
      <c r="F322" s="2" t="s">
        <v>103</v>
      </c>
      <c r="G322" s="24">
        <v>2077.4</v>
      </c>
    </row>
    <row r="323" spans="1:7" x14ac:dyDescent="0.35">
      <c r="A323" t="s">
        <v>62</v>
      </c>
      <c r="B323" t="s">
        <v>68</v>
      </c>
      <c r="C323" s="1">
        <v>55</v>
      </c>
      <c r="D323" s="2">
        <v>41690</v>
      </c>
      <c r="E323" s="2">
        <v>41696</v>
      </c>
      <c r="F323" s="2" t="s">
        <v>103</v>
      </c>
      <c r="G323" s="24">
        <v>3995.43</v>
      </c>
    </row>
    <row r="324" spans="1:7" x14ac:dyDescent="0.35">
      <c r="A324" t="s">
        <v>62</v>
      </c>
      <c r="B324" t="s">
        <v>68</v>
      </c>
      <c r="C324" s="1">
        <v>56</v>
      </c>
      <c r="D324" s="2">
        <v>41697</v>
      </c>
      <c r="E324" s="2">
        <v>41703</v>
      </c>
      <c r="F324" s="2" t="s">
        <v>103</v>
      </c>
      <c r="G324" s="24">
        <v>2137.33</v>
      </c>
    </row>
    <row r="325" spans="1:7" x14ac:dyDescent="0.35">
      <c r="A325" t="s">
        <v>62</v>
      </c>
      <c r="B325" t="s">
        <v>68</v>
      </c>
      <c r="C325" s="1">
        <v>57</v>
      </c>
      <c r="D325" s="2">
        <v>41704</v>
      </c>
      <c r="E325" s="2">
        <v>41710</v>
      </c>
      <c r="F325" s="2" t="s">
        <v>103</v>
      </c>
      <c r="G325" s="24">
        <v>2569.58</v>
      </c>
    </row>
    <row r="326" spans="1:7" x14ac:dyDescent="0.35">
      <c r="A326" t="s">
        <v>62</v>
      </c>
      <c r="B326" t="s">
        <v>68</v>
      </c>
      <c r="C326" s="1">
        <v>58</v>
      </c>
      <c r="D326" s="2">
        <v>41711</v>
      </c>
      <c r="E326" s="2">
        <v>41717</v>
      </c>
      <c r="F326" s="2" t="s">
        <v>103</v>
      </c>
      <c r="G326" s="24">
        <v>1139.06</v>
      </c>
    </row>
    <row r="327" spans="1:7" x14ac:dyDescent="0.35">
      <c r="A327" t="s">
        <v>62</v>
      </c>
      <c r="B327" t="s">
        <v>68</v>
      </c>
      <c r="C327" s="1">
        <v>59</v>
      </c>
      <c r="D327" s="2">
        <v>41718</v>
      </c>
      <c r="E327" s="2">
        <v>41724</v>
      </c>
      <c r="F327" s="2" t="s">
        <v>102</v>
      </c>
      <c r="G327" s="24">
        <v>1409.47</v>
      </c>
    </row>
    <row r="328" spans="1:7" x14ac:dyDescent="0.35">
      <c r="A328" t="s">
        <v>62</v>
      </c>
      <c r="B328" t="s">
        <v>68</v>
      </c>
      <c r="C328" s="1">
        <v>60</v>
      </c>
      <c r="D328" s="2">
        <v>41725</v>
      </c>
      <c r="E328" s="2">
        <v>41731</v>
      </c>
      <c r="F328" s="2" t="s">
        <v>102</v>
      </c>
      <c r="G328" s="24">
        <v>1712.15</v>
      </c>
    </row>
    <row r="329" spans="1:7" x14ac:dyDescent="0.35">
      <c r="A329" t="s">
        <v>62</v>
      </c>
      <c r="B329" t="s">
        <v>68</v>
      </c>
      <c r="C329" s="1">
        <v>61</v>
      </c>
      <c r="D329" s="2">
        <v>41732</v>
      </c>
      <c r="E329" s="2">
        <v>41738</v>
      </c>
      <c r="F329" s="2" t="s">
        <v>102</v>
      </c>
      <c r="G329" s="24">
        <v>867.93</v>
      </c>
    </row>
    <row r="330" spans="1:7" x14ac:dyDescent="0.35">
      <c r="A330" t="s">
        <v>62</v>
      </c>
      <c r="B330" t="s">
        <v>68</v>
      </c>
      <c r="C330" s="1">
        <v>62</v>
      </c>
      <c r="D330" s="2">
        <v>41739</v>
      </c>
      <c r="E330" s="2">
        <v>41745</v>
      </c>
      <c r="F330" s="2" t="s">
        <v>102</v>
      </c>
      <c r="G330" s="24">
        <v>3544.29</v>
      </c>
    </row>
    <row r="331" spans="1:7" x14ac:dyDescent="0.35">
      <c r="A331" t="s">
        <v>62</v>
      </c>
      <c r="B331" t="s">
        <v>68</v>
      </c>
      <c r="C331" s="1">
        <v>63</v>
      </c>
      <c r="D331" s="2">
        <v>41746</v>
      </c>
      <c r="E331" s="2">
        <v>41752</v>
      </c>
      <c r="F331" s="2" t="s">
        <v>102</v>
      </c>
      <c r="G331" s="24">
        <v>1166.1300000000001</v>
      </c>
    </row>
    <row r="332" spans="1:7" x14ac:dyDescent="0.35">
      <c r="A332" t="s">
        <v>62</v>
      </c>
      <c r="B332" t="s">
        <v>68</v>
      </c>
      <c r="C332" s="1">
        <v>64</v>
      </c>
      <c r="D332" s="2">
        <v>41753</v>
      </c>
      <c r="E332" s="2">
        <v>41759</v>
      </c>
      <c r="F332" s="2" t="s">
        <v>102</v>
      </c>
      <c r="G332" s="24">
        <v>1482.26</v>
      </c>
    </row>
    <row r="333" spans="1:7" x14ac:dyDescent="0.35">
      <c r="A333" t="s">
        <v>62</v>
      </c>
      <c r="B333" t="s">
        <v>68</v>
      </c>
      <c r="C333" s="1">
        <v>65</v>
      </c>
      <c r="D333" s="2">
        <v>41760</v>
      </c>
      <c r="E333" s="2">
        <v>41766</v>
      </c>
      <c r="F333" s="2" t="s">
        <v>102</v>
      </c>
      <c r="G333" s="24">
        <v>128.78</v>
      </c>
    </row>
    <row r="334" spans="1:7" x14ac:dyDescent="0.35">
      <c r="A334" t="s">
        <v>62</v>
      </c>
      <c r="B334" t="s">
        <v>68</v>
      </c>
      <c r="C334" s="1">
        <v>66</v>
      </c>
      <c r="D334" s="2">
        <v>41767</v>
      </c>
      <c r="E334" s="2">
        <v>41773</v>
      </c>
      <c r="F334" s="2" t="s">
        <v>102</v>
      </c>
      <c r="G334" s="24">
        <v>1166.9100000000001</v>
      </c>
    </row>
    <row r="335" spans="1:7" x14ac:dyDescent="0.35">
      <c r="A335" t="s">
        <v>62</v>
      </c>
      <c r="B335" t="s">
        <v>68</v>
      </c>
      <c r="C335" s="1">
        <v>67</v>
      </c>
      <c r="D335" s="2">
        <v>41774</v>
      </c>
      <c r="E335" s="2">
        <v>41780</v>
      </c>
      <c r="F335" s="2" t="s">
        <v>102</v>
      </c>
      <c r="G335" s="24">
        <v>1531.01</v>
      </c>
    </row>
    <row r="336" spans="1:7" x14ac:dyDescent="0.35">
      <c r="A336" t="s">
        <v>62</v>
      </c>
      <c r="B336" t="s">
        <v>68</v>
      </c>
      <c r="C336" s="1">
        <v>68</v>
      </c>
      <c r="D336" s="2">
        <v>41781</v>
      </c>
      <c r="E336" s="2">
        <v>41787</v>
      </c>
      <c r="F336" s="2" t="s">
        <v>102</v>
      </c>
      <c r="G336" s="24">
        <v>2867.96</v>
      </c>
    </row>
    <row r="337" spans="1:7" x14ac:dyDescent="0.35">
      <c r="A337" t="s">
        <v>62</v>
      </c>
      <c r="B337" t="s">
        <v>69</v>
      </c>
      <c r="C337" s="1">
        <v>49</v>
      </c>
      <c r="D337" s="2">
        <v>41648</v>
      </c>
      <c r="E337" s="2">
        <v>41654</v>
      </c>
      <c r="F337" s="2" t="s">
        <v>103</v>
      </c>
      <c r="G337" s="24">
        <v>930.55</v>
      </c>
    </row>
    <row r="338" spans="1:7" x14ac:dyDescent="0.35">
      <c r="A338" t="s">
        <v>62</v>
      </c>
      <c r="B338" t="s">
        <v>69</v>
      </c>
      <c r="C338" s="1">
        <v>50</v>
      </c>
      <c r="D338" s="2">
        <v>41655</v>
      </c>
      <c r="E338" s="2">
        <v>41661</v>
      </c>
      <c r="F338" s="2" t="s">
        <v>103</v>
      </c>
      <c r="G338" s="24">
        <v>2298.37</v>
      </c>
    </row>
    <row r="339" spans="1:7" x14ac:dyDescent="0.35">
      <c r="A339" t="s">
        <v>62</v>
      </c>
      <c r="B339" t="s">
        <v>69</v>
      </c>
      <c r="C339" s="1">
        <v>51</v>
      </c>
      <c r="D339" s="2">
        <v>41662</v>
      </c>
      <c r="E339" s="2">
        <v>41668</v>
      </c>
      <c r="F339" s="2" t="s">
        <v>103</v>
      </c>
      <c r="G339" s="24">
        <v>822.37</v>
      </c>
    </row>
    <row r="340" spans="1:7" x14ac:dyDescent="0.35">
      <c r="A340" t="s">
        <v>62</v>
      </c>
      <c r="B340" t="s">
        <v>69</v>
      </c>
      <c r="C340" s="1">
        <v>52</v>
      </c>
      <c r="D340" s="2">
        <v>41669</v>
      </c>
      <c r="E340" s="2">
        <v>41675</v>
      </c>
      <c r="F340" s="2" t="s">
        <v>103</v>
      </c>
      <c r="G340" s="24">
        <v>985.28</v>
      </c>
    </row>
    <row r="341" spans="1:7" x14ac:dyDescent="0.35">
      <c r="A341" t="s">
        <v>62</v>
      </c>
      <c r="B341" t="s">
        <v>69</v>
      </c>
      <c r="C341" s="1">
        <v>53</v>
      </c>
      <c r="D341" s="2">
        <v>41676</v>
      </c>
      <c r="E341" s="2">
        <v>41682</v>
      </c>
      <c r="F341" s="2" t="s">
        <v>103</v>
      </c>
      <c r="G341" s="24">
        <v>2195.2800000000002</v>
      </c>
    </row>
    <row r="342" spans="1:7" x14ac:dyDescent="0.35">
      <c r="A342" t="s">
        <v>62</v>
      </c>
      <c r="B342" t="s">
        <v>69</v>
      </c>
      <c r="C342" s="1">
        <v>54</v>
      </c>
      <c r="D342" s="2">
        <v>41683</v>
      </c>
      <c r="E342" s="2">
        <v>41689</v>
      </c>
      <c r="F342" s="2" t="s">
        <v>103</v>
      </c>
      <c r="G342" s="24">
        <v>1407.59</v>
      </c>
    </row>
    <row r="343" spans="1:7" x14ac:dyDescent="0.35">
      <c r="A343" t="s">
        <v>62</v>
      </c>
      <c r="B343" t="s">
        <v>69</v>
      </c>
      <c r="C343" s="1">
        <v>55</v>
      </c>
      <c r="D343" s="2">
        <v>41690</v>
      </c>
      <c r="E343" s="2">
        <v>41696</v>
      </c>
      <c r="F343" s="2" t="s">
        <v>103</v>
      </c>
      <c r="G343" s="24">
        <v>1890.21</v>
      </c>
    </row>
    <row r="344" spans="1:7" x14ac:dyDescent="0.35">
      <c r="A344" t="s">
        <v>62</v>
      </c>
      <c r="B344" t="s">
        <v>69</v>
      </c>
      <c r="C344" s="1">
        <v>56</v>
      </c>
      <c r="D344" s="2">
        <v>41697</v>
      </c>
      <c r="E344" s="2">
        <v>41703</v>
      </c>
      <c r="F344" s="2" t="s">
        <v>103</v>
      </c>
      <c r="G344" s="24">
        <v>1485.69</v>
      </c>
    </row>
    <row r="345" spans="1:7" x14ac:dyDescent="0.35">
      <c r="A345" t="s">
        <v>62</v>
      </c>
      <c r="B345" t="s">
        <v>69</v>
      </c>
      <c r="C345" s="1">
        <v>57</v>
      </c>
      <c r="D345" s="2">
        <v>41704</v>
      </c>
      <c r="E345" s="2">
        <v>41710</v>
      </c>
      <c r="F345" s="2" t="s">
        <v>103</v>
      </c>
      <c r="G345" s="24">
        <v>2798.71</v>
      </c>
    </row>
    <row r="346" spans="1:7" x14ac:dyDescent="0.35">
      <c r="A346" t="s">
        <v>62</v>
      </c>
      <c r="B346" t="s">
        <v>69</v>
      </c>
      <c r="C346" s="1">
        <v>58</v>
      </c>
      <c r="D346" s="2">
        <v>41711</v>
      </c>
      <c r="E346" s="2">
        <v>41717</v>
      </c>
      <c r="F346" s="2" t="s">
        <v>103</v>
      </c>
      <c r="G346" s="24">
        <v>2039.8</v>
      </c>
    </row>
    <row r="347" spans="1:7" x14ac:dyDescent="0.35">
      <c r="A347" t="s">
        <v>62</v>
      </c>
      <c r="B347" t="s">
        <v>69</v>
      </c>
      <c r="C347" s="1">
        <v>59</v>
      </c>
      <c r="D347" s="2">
        <v>41718</v>
      </c>
      <c r="E347" s="2">
        <v>41724</v>
      </c>
      <c r="F347" s="2" t="s">
        <v>102</v>
      </c>
      <c r="G347" s="24">
        <v>1126.6600000000001</v>
      </c>
    </row>
    <row r="348" spans="1:7" x14ac:dyDescent="0.35">
      <c r="A348" t="s">
        <v>62</v>
      </c>
      <c r="B348" t="s">
        <v>69</v>
      </c>
      <c r="C348" s="1">
        <v>60</v>
      </c>
      <c r="D348" s="2">
        <v>41725</v>
      </c>
      <c r="E348" s="2">
        <v>41731</v>
      </c>
      <c r="F348" s="2" t="s">
        <v>102</v>
      </c>
      <c r="G348" s="24">
        <v>827.05</v>
      </c>
    </row>
    <row r="349" spans="1:7" x14ac:dyDescent="0.35">
      <c r="A349" t="s">
        <v>62</v>
      </c>
      <c r="B349" t="s">
        <v>69</v>
      </c>
      <c r="C349" s="1">
        <v>61</v>
      </c>
      <c r="D349" s="2">
        <v>41732</v>
      </c>
      <c r="E349" s="2">
        <v>41738</v>
      </c>
      <c r="F349" s="2" t="s">
        <v>102</v>
      </c>
      <c r="G349" s="24">
        <v>1524.86</v>
      </c>
    </row>
    <row r="350" spans="1:7" x14ac:dyDescent="0.35">
      <c r="A350" t="s">
        <v>62</v>
      </c>
      <c r="B350" t="s">
        <v>69</v>
      </c>
      <c r="C350" s="1">
        <v>62</v>
      </c>
      <c r="D350" s="2">
        <v>41739</v>
      </c>
      <c r="E350" s="2">
        <v>41745</v>
      </c>
      <c r="F350" s="2" t="s">
        <v>102</v>
      </c>
      <c r="G350" s="24">
        <v>1462.75</v>
      </c>
    </row>
    <row r="351" spans="1:7" x14ac:dyDescent="0.35">
      <c r="A351" t="s">
        <v>62</v>
      </c>
      <c r="B351" t="s">
        <v>69</v>
      </c>
      <c r="C351" s="1">
        <v>63</v>
      </c>
      <c r="D351" s="2">
        <v>41746</v>
      </c>
      <c r="E351" s="2">
        <v>41752</v>
      </c>
      <c r="F351" s="2" t="s">
        <v>102</v>
      </c>
      <c r="G351" s="24">
        <v>516.52</v>
      </c>
    </row>
    <row r="352" spans="1:7" x14ac:dyDescent="0.35">
      <c r="A352" t="s">
        <v>62</v>
      </c>
      <c r="B352" t="s">
        <v>69</v>
      </c>
      <c r="C352" s="1">
        <v>64</v>
      </c>
      <c r="D352" s="2">
        <v>41753</v>
      </c>
      <c r="E352" s="2">
        <v>41759</v>
      </c>
      <c r="F352" s="2" t="s">
        <v>102</v>
      </c>
      <c r="G352" s="24">
        <v>2063.75</v>
      </c>
    </row>
    <row r="353" spans="1:7" x14ac:dyDescent="0.35">
      <c r="A353" t="s">
        <v>62</v>
      </c>
      <c r="B353" t="s">
        <v>69</v>
      </c>
      <c r="C353" s="1">
        <v>65</v>
      </c>
      <c r="D353" s="2">
        <v>41760</v>
      </c>
      <c r="E353" s="2">
        <v>41766</v>
      </c>
      <c r="F353" s="2" t="s">
        <v>102</v>
      </c>
      <c r="G353" s="24">
        <v>854.24</v>
      </c>
    </row>
    <row r="354" spans="1:7" x14ac:dyDescent="0.35">
      <c r="A354" t="s">
        <v>62</v>
      </c>
      <c r="B354" t="s">
        <v>69</v>
      </c>
      <c r="C354" s="1">
        <v>66</v>
      </c>
      <c r="D354" s="2">
        <v>41767</v>
      </c>
      <c r="E354" s="2">
        <v>41773</v>
      </c>
      <c r="F354" s="2" t="s">
        <v>102</v>
      </c>
      <c r="G354" s="24">
        <v>1410.19</v>
      </c>
    </row>
    <row r="355" spans="1:7" x14ac:dyDescent="0.35">
      <c r="A355" t="s">
        <v>62</v>
      </c>
      <c r="B355" t="s">
        <v>69</v>
      </c>
      <c r="C355" s="1">
        <v>67</v>
      </c>
      <c r="D355" s="2">
        <v>41774</v>
      </c>
      <c r="E355" s="2">
        <v>41780</v>
      </c>
      <c r="F355" s="2" t="s">
        <v>102</v>
      </c>
      <c r="G355" s="24">
        <v>1628.29</v>
      </c>
    </row>
    <row r="356" spans="1:7" x14ac:dyDescent="0.35">
      <c r="A356" t="s">
        <v>62</v>
      </c>
      <c r="B356" t="s">
        <v>69</v>
      </c>
      <c r="C356" s="1">
        <v>68</v>
      </c>
      <c r="D356" s="2">
        <v>41781</v>
      </c>
      <c r="E356" s="2">
        <v>41787</v>
      </c>
      <c r="F356" s="2" t="s">
        <v>102</v>
      </c>
      <c r="G356" s="24">
        <v>965.38</v>
      </c>
    </row>
    <row r="357" spans="1:7" x14ac:dyDescent="0.35">
      <c r="A357" t="s">
        <v>62</v>
      </c>
      <c r="B357" t="s">
        <v>70</v>
      </c>
      <c r="C357" s="1">
        <v>49</v>
      </c>
      <c r="D357" s="2">
        <v>41648</v>
      </c>
      <c r="E357" s="2">
        <v>41654</v>
      </c>
      <c r="F357" s="2" t="s">
        <v>103</v>
      </c>
      <c r="G357" s="24">
        <v>3028.34</v>
      </c>
    </row>
    <row r="358" spans="1:7" x14ac:dyDescent="0.35">
      <c r="A358" t="s">
        <v>62</v>
      </c>
      <c r="B358" t="s">
        <v>70</v>
      </c>
      <c r="C358" s="1">
        <v>50</v>
      </c>
      <c r="D358" s="2">
        <v>41655</v>
      </c>
      <c r="E358" s="2">
        <v>41661</v>
      </c>
      <c r="F358" s="2" t="s">
        <v>103</v>
      </c>
      <c r="G358" s="24">
        <v>3002.44</v>
      </c>
    </row>
    <row r="359" spans="1:7" x14ac:dyDescent="0.35">
      <c r="A359" t="s">
        <v>62</v>
      </c>
      <c r="B359" t="s">
        <v>70</v>
      </c>
      <c r="C359" s="1">
        <v>51</v>
      </c>
      <c r="D359" s="2">
        <v>41662</v>
      </c>
      <c r="E359" s="2">
        <v>41668</v>
      </c>
      <c r="F359" s="2" t="s">
        <v>103</v>
      </c>
      <c r="G359" s="24">
        <v>2020</v>
      </c>
    </row>
    <row r="360" spans="1:7" x14ac:dyDescent="0.35">
      <c r="A360" t="s">
        <v>62</v>
      </c>
      <c r="B360" t="s">
        <v>70</v>
      </c>
      <c r="C360" s="1">
        <v>52</v>
      </c>
      <c r="D360" s="2">
        <v>41669</v>
      </c>
      <c r="E360" s="2">
        <v>41675</v>
      </c>
      <c r="F360" s="2" t="s">
        <v>103</v>
      </c>
      <c r="G360" s="24">
        <v>1926.55</v>
      </c>
    </row>
    <row r="361" spans="1:7" x14ac:dyDescent="0.35">
      <c r="A361" t="s">
        <v>62</v>
      </c>
      <c r="B361" t="s">
        <v>70</v>
      </c>
      <c r="C361" s="1">
        <v>53</v>
      </c>
      <c r="D361" s="2">
        <v>41676</v>
      </c>
      <c r="E361" s="2">
        <v>41682</v>
      </c>
      <c r="F361" s="2" t="s">
        <v>103</v>
      </c>
      <c r="G361" s="24">
        <v>2173.52</v>
      </c>
    </row>
    <row r="362" spans="1:7" x14ac:dyDescent="0.35">
      <c r="A362" t="s">
        <v>62</v>
      </c>
      <c r="B362" t="s">
        <v>70</v>
      </c>
      <c r="C362" s="1">
        <v>54</v>
      </c>
      <c r="D362" s="2">
        <v>41683</v>
      </c>
      <c r="E362" s="2">
        <v>41689</v>
      </c>
      <c r="F362" s="2" t="s">
        <v>103</v>
      </c>
      <c r="G362" s="24">
        <v>2651.88</v>
      </c>
    </row>
    <row r="363" spans="1:7" x14ac:dyDescent="0.35">
      <c r="A363" t="s">
        <v>62</v>
      </c>
      <c r="B363" t="s">
        <v>70</v>
      </c>
      <c r="C363" s="1">
        <v>55</v>
      </c>
      <c r="D363" s="2">
        <v>41690</v>
      </c>
      <c r="E363" s="2">
        <v>41696</v>
      </c>
      <c r="F363" s="2" t="s">
        <v>103</v>
      </c>
      <c r="G363" s="24">
        <v>2373</v>
      </c>
    </row>
    <row r="364" spans="1:7" x14ac:dyDescent="0.35">
      <c r="A364" t="s">
        <v>62</v>
      </c>
      <c r="B364" t="s">
        <v>70</v>
      </c>
      <c r="C364" s="1">
        <v>56</v>
      </c>
      <c r="D364" s="2">
        <v>41697</v>
      </c>
      <c r="E364" s="2">
        <v>41703</v>
      </c>
      <c r="F364" s="2" t="s">
        <v>103</v>
      </c>
      <c r="G364" s="24">
        <v>1852.89</v>
      </c>
    </row>
    <row r="365" spans="1:7" x14ac:dyDescent="0.35">
      <c r="A365" t="s">
        <v>62</v>
      </c>
      <c r="B365" t="s">
        <v>70</v>
      </c>
      <c r="C365" s="1">
        <v>57</v>
      </c>
      <c r="D365" s="2">
        <v>41704</v>
      </c>
      <c r="E365" s="2">
        <v>41710</v>
      </c>
      <c r="F365" s="2" t="s">
        <v>103</v>
      </c>
      <c r="G365" s="24">
        <v>309.05</v>
      </c>
    </row>
    <row r="366" spans="1:7" x14ac:dyDescent="0.35">
      <c r="A366" t="s">
        <v>62</v>
      </c>
      <c r="B366" t="s">
        <v>70</v>
      </c>
      <c r="C366" s="1">
        <v>58</v>
      </c>
      <c r="D366" s="2">
        <v>41711</v>
      </c>
      <c r="E366" s="2">
        <v>41717</v>
      </c>
      <c r="F366" s="2" t="s">
        <v>103</v>
      </c>
      <c r="G366" s="24">
        <v>514.15</v>
      </c>
    </row>
    <row r="367" spans="1:7" x14ac:dyDescent="0.35">
      <c r="A367" t="s">
        <v>62</v>
      </c>
      <c r="B367" t="s">
        <v>70</v>
      </c>
      <c r="C367" s="1">
        <v>59</v>
      </c>
      <c r="D367" s="2">
        <v>41718</v>
      </c>
      <c r="E367" s="2">
        <v>41724</v>
      </c>
      <c r="F367" s="2" t="s">
        <v>102</v>
      </c>
      <c r="G367" s="24">
        <v>1223.3699999999999</v>
      </c>
    </row>
    <row r="368" spans="1:7" x14ac:dyDescent="0.35">
      <c r="A368" t="s">
        <v>62</v>
      </c>
      <c r="B368" t="s">
        <v>70</v>
      </c>
      <c r="C368" s="1">
        <v>60</v>
      </c>
      <c r="D368" s="2">
        <v>41725</v>
      </c>
      <c r="E368" s="2">
        <v>41731</v>
      </c>
      <c r="F368" s="2" t="s">
        <v>102</v>
      </c>
      <c r="G368" s="24">
        <v>1780.66</v>
      </c>
    </row>
    <row r="369" spans="1:7" x14ac:dyDescent="0.35">
      <c r="A369" t="s">
        <v>62</v>
      </c>
      <c r="B369" t="s">
        <v>70</v>
      </c>
      <c r="C369" s="1">
        <v>61</v>
      </c>
      <c r="D369" s="2">
        <v>41732</v>
      </c>
      <c r="E369" s="2">
        <v>41738</v>
      </c>
      <c r="F369" s="2" t="s">
        <v>102</v>
      </c>
      <c r="G369" s="24">
        <v>1552.04</v>
      </c>
    </row>
    <row r="370" spans="1:7" x14ac:dyDescent="0.35">
      <c r="A370" t="s">
        <v>62</v>
      </c>
      <c r="B370" t="s">
        <v>70</v>
      </c>
      <c r="C370" s="1">
        <v>62</v>
      </c>
      <c r="D370" s="2">
        <v>41739</v>
      </c>
      <c r="E370" s="2">
        <v>41745</v>
      </c>
      <c r="F370" s="2" t="s">
        <v>102</v>
      </c>
      <c r="G370" s="24">
        <v>2033.5</v>
      </c>
    </row>
    <row r="371" spans="1:7" x14ac:dyDescent="0.35">
      <c r="A371" t="s">
        <v>62</v>
      </c>
      <c r="B371" t="s">
        <v>70</v>
      </c>
      <c r="C371" s="1">
        <v>63</v>
      </c>
      <c r="D371" s="2">
        <v>41746</v>
      </c>
      <c r="E371" s="2">
        <v>41752</v>
      </c>
      <c r="F371" s="2" t="s">
        <v>102</v>
      </c>
      <c r="G371" s="24">
        <v>2289.15</v>
      </c>
    </row>
    <row r="372" spans="1:7" x14ac:dyDescent="0.35">
      <c r="A372" t="s">
        <v>62</v>
      </c>
      <c r="B372" t="s">
        <v>70</v>
      </c>
      <c r="C372" s="1">
        <v>64</v>
      </c>
      <c r="D372" s="2">
        <v>41753</v>
      </c>
      <c r="E372" s="2">
        <v>41759</v>
      </c>
      <c r="F372" s="2" t="s">
        <v>102</v>
      </c>
      <c r="G372" s="24">
        <v>1619.29</v>
      </c>
    </row>
    <row r="373" spans="1:7" x14ac:dyDescent="0.35">
      <c r="A373" t="s">
        <v>62</v>
      </c>
      <c r="B373" t="s">
        <v>70</v>
      </c>
      <c r="C373" s="1">
        <v>65</v>
      </c>
      <c r="D373" s="2">
        <v>41760</v>
      </c>
      <c r="E373" s="2">
        <v>41766</v>
      </c>
      <c r="F373" s="2" t="s">
        <v>102</v>
      </c>
      <c r="G373" s="24">
        <v>2185.81</v>
      </c>
    </row>
    <row r="374" spans="1:7" x14ac:dyDescent="0.35">
      <c r="A374" t="s">
        <v>62</v>
      </c>
      <c r="B374" t="s">
        <v>70</v>
      </c>
      <c r="C374" s="1">
        <v>66</v>
      </c>
      <c r="D374" s="2">
        <v>41767</v>
      </c>
      <c r="E374" s="2">
        <v>41773</v>
      </c>
      <c r="F374" s="2" t="s">
        <v>102</v>
      </c>
      <c r="G374" s="24">
        <v>1248.76</v>
      </c>
    </row>
    <row r="375" spans="1:7" x14ac:dyDescent="0.35">
      <c r="A375" t="s">
        <v>62</v>
      </c>
      <c r="B375" t="s">
        <v>70</v>
      </c>
      <c r="C375" s="1">
        <v>67</v>
      </c>
      <c r="D375" s="2">
        <v>41774</v>
      </c>
      <c r="E375" s="2">
        <v>41780</v>
      </c>
      <c r="F375" s="2" t="s">
        <v>102</v>
      </c>
      <c r="G375" s="24">
        <v>1372.14</v>
      </c>
    </row>
    <row r="376" spans="1:7" x14ac:dyDescent="0.35">
      <c r="A376" t="s">
        <v>62</v>
      </c>
      <c r="B376" t="s">
        <v>70</v>
      </c>
      <c r="C376" s="1">
        <v>68</v>
      </c>
      <c r="D376" s="2">
        <v>41781</v>
      </c>
      <c r="E376" s="2">
        <v>41787</v>
      </c>
      <c r="F376" s="2" t="s">
        <v>102</v>
      </c>
      <c r="G376" s="24">
        <v>1638.82</v>
      </c>
    </row>
    <row r="377" spans="1:7" x14ac:dyDescent="0.35">
      <c r="A377" t="s">
        <v>62</v>
      </c>
      <c r="B377" t="s">
        <v>71</v>
      </c>
      <c r="C377" s="1">
        <v>49</v>
      </c>
      <c r="D377" s="2">
        <v>41648</v>
      </c>
      <c r="E377" s="2">
        <v>41654</v>
      </c>
      <c r="F377" s="2" t="s">
        <v>103</v>
      </c>
      <c r="G377" s="24">
        <v>485.54</v>
      </c>
    </row>
    <row r="378" spans="1:7" x14ac:dyDescent="0.35">
      <c r="A378" t="s">
        <v>62</v>
      </c>
      <c r="B378" t="s">
        <v>71</v>
      </c>
      <c r="C378" s="1">
        <v>50</v>
      </c>
      <c r="D378" s="2">
        <v>41655</v>
      </c>
      <c r="E378" s="2">
        <v>41661</v>
      </c>
      <c r="F378" s="2" t="s">
        <v>103</v>
      </c>
      <c r="G378" s="24">
        <v>1946.31</v>
      </c>
    </row>
    <row r="379" spans="1:7" x14ac:dyDescent="0.35">
      <c r="A379" t="s">
        <v>62</v>
      </c>
      <c r="B379" t="s">
        <v>71</v>
      </c>
      <c r="C379" s="1">
        <v>51</v>
      </c>
      <c r="D379" s="2">
        <v>41662</v>
      </c>
      <c r="E379" s="2">
        <v>41668</v>
      </c>
      <c r="F379" s="2" t="s">
        <v>103</v>
      </c>
      <c r="G379" s="24">
        <v>2161.7800000000002</v>
      </c>
    </row>
    <row r="380" spans="1:7" x14ac:dyDescent="0.35">
      <c r="A380" t="s">
        <v>62</v>
      </c>
      <c r="B380" t="s">
        <v>71</v>
      </c>
      <c r="C380" s="1">
        <v>52</v>
      </c>
      <c r="D380" s="2">
        <v>41669</v>
      </c>
      <c r="E380" s="2">
        <v>41675</v>
      </c>
      <c r="F380" s="2" t="s">
        <v>103</v>
      </c>
      <c r="G380" s="24">
        <v>1993.51</v>
      </c>
    </row>
    <row r="381" spans="1:7" x14ac:dyDescent="0.35">
      <c r="A381" t="s">
        <v>62</v>
      </c>
      <c r="B381" t="s">
        <v>71</v>
      </c>
      <c r="C381" s="1">
        <v>53</v>
      </c>
      <c r="D381" s="2">
        <v>41676</v>
      </c>
      <c r="E381" s="2">
        <v>41682</v>
      </c>
      <c r="F381" s="2" t="s">
        <v>103</v>
      </c>
      <c r="G381" s="24">
        <v>257.82</v>
      </c>
    </row>
    <row r="382" spans="1:7" x14ac:dyDescent="0.35">
      <c r="A382" t="s">
        <v>62</v>
      </c>
      <c r="B382" t="s">
        <v>71</v>
      </c>
      <c r="C382" s="1">
        <v>54</v>
      </c>
      <c r="D382" s="2">
        <v>41683</v>
      </c>
      <c r="E382" s="2">
        <v>41689</v>
      </c>
      <c r="F382" s="2" t="s">
        <v>103</v>
      </c>
      <c r="G382" s="24">
        <v>1975.49</v>
      </c>
    </row>
    <row r="383" spans="1:7" x14ac:dyDescent="0.35">
      <c r="A383" t="s">
        <v>62</v>
      </c>
      <c r="B383" t="s">
        <v>71</v>
      </c>
      <c r="C383" s="1">
        <v>55</v>
      </c>
      <c r="D383" s="2">
        <v>41690</v>
      </c>
      <c r="E383" s="2">
        <v>41696</v>
      </c>
      <c r="F383" s="2" t="s">
        <v>103</v>
      </c>
      <c r="G383" s="24">
        <v>2228.31</v>
      </c>
    </row>
    <row r="384" spans="1:7" x14ac:dyDescent="0.35">
      <c r="A384" t="s">
        <v>62</v>
      </c>
      <c r="B384" t="s">
        <v>71</v>
      </c>
      <c r="C384" s="1">
        <v>56</v>
      </c>
      <c r="D384" s="2">
        <v>41697</v>
      </c>
      <c r="E384" s="2">
        <v>41703</v>
      </c>
      <c r="F384" s="2" t="s">
        <v>103</v>
      </c>
      <c r="G384" s="24">
        <v>2101.41</v>
      </c>
    </row>
    <row r="385" spans="1:7" x14ac:dyDescent="0.35">
      <c r="A385" t="s">
        <v>62</v>
      </c>
      <c r="B385" t="s">
        <v>71</v>
      </c>
      <c r="C385" s="1">
        <v>57</v>
      </c>
      <c r="D385" s="2">
        <v>41704</v>
      </c>
      <c r="E385" s="2">
        <v>41710</v>
      </c>
      <c r="F385" s="2" t="s">
        <v>103</v>
      </c>
      <c r="G385" s="24">
        <v>736.64</v>
      </c>
    </row>
    <row r="386" spans="1:7" x14ac:dyDescent="0.35">
      <c r="A386" t="s">
        <v>62</v>
      </c>
      <c r="B386" t="s">
        <v>71</v>
      </c>
      <c r="C386" s="1">
        <v>58</v>
      </c>
      <c r="D386" s="2">
        <v>41711</v>
      </c>
      <c r="E386" s="2">
        <v>41717</v>
      </c>
      <c r="F386" s="2" t="s">
        <v>103</v>
      </c>
      <c r="G386" s="24">
        <v>1373.65</v>
      </c>
    </row>
    <row r="387" spans="1:7" x14ac:dyDescent="0.35">
      <c r="A387" t="s">
        <v>62</v>
      </c>
      <c r="B387" t="s">
        <v>71</v>
      </c>
      <c r="C387" s="1">
        <v>59</v>
      </c>
      <c r="D387" s="2">
        <v>41718</v>
      </c>
      <c r="E387" s="2">
        <v>41724</v>
      </c>
      <c r="F387" s="2" t="s">
        <v>102</v>
      </c>
      <c r="G387" s="24">
        <v>2414.39</v>
      </c>
    </row>
    <row r="388" spans="1:7" x14ac:dyDescent="0.35">
      <c r="A388" t="s">
        <v>62</v>
      </c>
      <c r="B388" t="s">
        <v>71</v>
      </c>
      <c r="C388" s="1">
        <v>60</v>
      </c>
      <c r="D388" s="2">
        <v>41725</v>
      </c>
      <c r="E388" s="2">
        <v>41731</v>
      </c>
      <c r="F388" s="2" t="s">
        <v>102</v>
      </c>
      <c r="G388" s="24">
        <v>1302.26</v>
      </c>
    </row>
    <row r="389" spans="1:7" x14ac:dyDescent="0.35">
      <c r="A389" t="s">
        <v>62</v>
      </c>
      <c r="B389" t="s">
        <v>71</v>
      </c>
      <c r="C389" s="1">
        <v>61</v>
      </c>
      <c r="D389" s="2">
        <v>41732</v>
      </c>
      <c r="E389" s="2">
        <v>41738</v>
      </c>
      <c r="F389" s="2" t="s">
        <v>102</v>
      </c>
      <c r="G389" s="24">
        <v>1183.47</v>
      </c>
    </row>
    <row r="390" spans="1:7" x14ac:dyDescent="0.35">
      <c r="A390" t="s">
        <v>62</v>
      </c>
      <c r="B390" t="s">
        <v>71</v>
      </c>
      <c r="C390" s="1">
        <v>62</v>
      </c>
      <c r="D390" s="2">
        <v>41739</v>
      </c>
      <c r="E390" s="2">
        <v>41745</v>
      </c>
      <c r="F390" s="2" t="s">
        <v>102</v>
      </c>
      <c r="G390" s="24">
        <v>2201.8200000000002</v>
      </c>
    </row>
    <row r="391" spans="1:7" x14ac:dyDescent="0.35">
      <c r="A391" t="s">
        <v>62</v>
      </c>
      <c r="B391" t="s">
        <v>71</v>
      </c>
      <c r="C391" s="1">
        <v>63</v>
      </c>
      <c r="D391" s="2">
        <v>41746</v>
      </c>
      <c r="E391" s="2">
        <v>41752</v>
      </c>
      <c r="F391" s="2" t="s">
        <v>102</v>
      </c>
      <c r="G391" s="24">
        <v>707.08</v>
      </c>
    </row>
    <row r="392" spans="1:7" x14ac:dyDescent="0.35">
      <c r="A392" t="s">
        <v>62</v>
      </c>
      <c r="B392" t="s">
        <v>71</v>
      </c>
      <c r="C392" s="1">
        <v>64</v>
      </c>
      <c r="D392" s="2">
        <v>41753</v>
      </c>
      <c r="E392" s="2">
        <v>41759</v>
      </c>
      <c r="F392" s="2" t="s">
        <v>102</v>
      </c>
      <c r="G392" s="24">
        <v>1023.17</v>
      </c>
    </row>
    <row r="393" spans="1:7" x14ac:dyDescent="0.35">
      <c r="A393" t="s">
        <v>62</v>
      </c>
      <c r="B393" t="s">
        <v>71</v>
      </c>
      <c r="C393" s="1">
        <v>65</v>
      </c>
      <c r="D393" s="2">
        <v>41760</v>
      </c>
      <c r="E393" s="2">
        <v>41766</v>
      </c>
      <c r="F393" s="2" t="s">
        <v>102</v>
      </c>
      <c r="G393" s="24">
        <v>1146.9000000000001</v>
      </c>
    </row>
    <row r="394" spans="1:7" x14ac:dyDescent="0.35">
      <c r="A394" t="s">
        <v>62</v>
      </c>
      <c r="B394" t="s">
        <v>71</v>
      </c>
      <c r="C394" s="1">
        <v>67</v>
      </c>
      <c r="D394" s="2">
        <v>41774</v>
      </c>
      <c r="E394" s="2">
        <v>41780</v>
      </c>
      <c r="F394" s="2" t="s">
        <v>102</v>
      </c>
      <c r="G394" s="24">
        <v>1513.16</v>
      </c>
    </row>
    <row r="395" spans="1:7" x14ac:dyDescent="0.35">
      <c r="A395" t="s">
        <v>62</v>
      </c>
      <c r="B395" t="s">
        <v>71</v>
      </c>
      <c r="C395" s="1">
        <v>68</v>
      </c>
      <c r="D395" s="2">
        <v>41781</v>
      </c>
      <c r="E395" s="2">
        <v>41787</v>
      </c>
      <c r="F395" s="2" t="s">
        <v>102</v>
      </c>
      <c r="G395" s="24">
        <v>615.79</v>
      </c>
    </row>
    <row r="396" spans="1:7" x14ac:dyDescent="0.35">
      <c r="A396" t="s">
        <v>62</v>
      </c>
      <c r="B396" t="s">
        <v>72</v>
      </c>
      <c r="C396" s="1">
        <v>49</v>
      </c>
      <c r="D396" s="2">
        <v>41648</v>
      </c>
      <c r="E396" s="2">
        <v>41654</v>
      </c>
      <c r="F396" s="2" t="s">
        <v>103</v>
      </c>
      <c r="G396" s="24">
        <v>1600.91</v>
      </c>
    </row>
    <row r="397" spans="1:7" x14ac:dyDescent="0.35">
      <c r="A397" t="s">
        <v>62</v>
      </c>
      <c r="B397" t="s">
        <v>72</v>
      </c>
      <c r="C397" s="1">
        <v>50</v>
      </c>
      <c r="D397" s="2">
        <v>41655</v>
      </c>
      <c r="E397" s="2">
        <v>41661</v>
      </c>
      <c r="F397" s="2" t="s">
        <v>103</v>
      </c>
      <c r="G397" s="24">
        <v>1590.23</v>
      </c>
    </row>
    <row r="398" spans="1:7" x14ac:dyDescent="0.35">
      <c r="A398" t="s">
        <v>62</v>
      </c>
      <c r="B398" t="s">
        <v>72</v>
      </c>
      <c r="C398" s="1">
        <v>51</v>
      </c>
      <c r="D398" s="2">
        <v>41662</v>
      </c>
      <c r="E398" s="2">
        <v>41668</v>
      </c>
      <c r="F398" s="2" t="s">
        <v>103</v>
      </c>
      <c r="G398" s="24">
        <v>1870.72</v>
      </c>
    </row>
    <row r="399" spans="1:7" x14ac:dyDescent="0.35">
      <c r="A399" t="s">
        <v>62</v>
      </c>
      <c r="B399" t="s">
        <v>72</v>
      </c>
      <c r="C399" s="1">
        <v>52</v>
      </c>
      <c r="D399" s="2">
        <v>41669</v>
      </c>
      <c r="E399" s="2">
        <v>41675</v>
      </c>
      <c r="F399" s="2" t="s">
        <v>103</v>
      </c>
      <c r="G399" s="24">
        <v>1366.97</v>
      </c>
    </row>
    <row r="400" spans="1:7" x14ac:dyDescent="0.35">
      <c r="A400" t="s">
        <v>62</v>
      </c>
      <c r="B400" t="s">
        <v>72</v>
      </c>
      <c r="C400" s="1">
        <v>53</v>
      </c>
      <c r="D400" s="2">
        <v>41676</v>
      </c>
      <c r="E400" s="2">
        <v>41682</v>
      </c>
      <c r="F400" s="2" t="s">
        <v>103</v>
      </c>
      <c r="G400" s="24">
        <v>1513.51</v>
      </c>
    </row>
    <row r="401" spans="1:7" x14ac:dyDescent="0.35">
      <c r="A401" t="s">
        <v>62</v>
      </c>
      <c r="B401" t="s">
        <v>72</v>
      </c>
      <c r="C401" s="1">
        <v>54</v>
      </c>
      <c r="D401" s="2">
        <v>41683</v>
      </c>
      <c r="E401" s="2">
        <v>41689</v>
      </c>
      <c r="F401" s="2" t="s">
        <v>103</v>
      </c>
      <c r="G401" s="24">
        <v>1165.08</v>
      </c>
    </row>
    <row r="402" spans="1:7" x14ac:dyDescent="0.35">
      <c r="A402" t="s">
        <v>62</v>
      </c>
      <c r="B402" t="s">
        <v>72</v>
      </c>
      <c r="C402" s="1">
        <v>55</v>
      </c>
      <c r="D402" s="2">
        <v>41690</v>
      </c>
      <c r="E402" s="2">
        <v>41696</v>
      </c>
      <c r="F402" s="2" t="s">
        <v>103</v>
      </c>
      <c r="G402" s="24">
        <v>3857.57</v>
      </c>
    </row>
    <row r="403" spans="1:7" x14ac:dyDescent="0.35">
      <c r="A403" t="s">
        <v>62</v>
      </c>
      <c r="B403" t="s">
        <v>72</v>
      </c>
      <c r="C403" s="1">
        <v>56</v>
      </c>
      <c r="D403" s="2">
        <v>41697</v>
      </c>
      <c r="E403" s="2">
        <v>41703</v>
      </c>
      <c r="F403" s="2" t="s">
        <v>103</v>
      </c>
      <c r="G403" s="24">
        <v>2028.12</v>
      </c>
    </row>
    <row r="404" spans="1:7" x14ac:dyDescent="0.35">
      <c r="A404" t="s">
        <v>62</v>
      </c>
      <c r="B404" t="s">
        <v>72</v>
      </c>
      <c r="C404" s="1">
        <v>57</v>
      </c>
      <c r="D404" s="2">
        <v>41704</v>
      </c>
      <c r="E404" s="2">
        <v>41710</v>
      </c>
      <c r="F404" s="2" t="s">
        <v>103</v>
      </c>
      <c r="G404" s="24">
        <v>2260.04</v>
      </c>
    </row>
    <row r="405" spans="1:7" x14ac:dyDescent="0.35">
      <c r="A405" t="s">
        <v>62</v>
      </c>
      <c r="B405" t="s">
        <v>72</v>
      </c>
      <c r="C405" s="1">
        <v>58</v>
      </c>
      <c r="D405" s="2">
        <v>41711</v>
      </c>
      <c r="E405" s="2">
        <v>41717</v>
      </c>
      <c r="F405" s="2" t="s">
        <v>103</v>
      </c>
      <c r="G405" s="24">
        <v>1000.12</v>
      </c>
    </row>
    <row r="406" spans="1:7" x14ac:dyDescent="0.35">
      <c r="A406" t="s">
        <v>62</v>
      </c>
      <c r="B406" t="s">
        <v>72</v>
      </c>
      <c r="C406" s="1">
        <v>59</v>
      </c>
      <c r="D406" s="2">
        <v>41718</v>
      </c>
      <c r="E406" s="2">
        <v>41724</v>
      </c>
      <c r="F406" s="2" t="s">
        <v>102</v>
      </c>
      <c r="G406" s="24">
        <v>1998.14</v>
      </c>
    </row>
    <row r="407" spans="1:7" x14ac:dyDescent="0.35">
      <c r="A407" t="s">
        <v>62</v>
      </c>
      <c r="B407" t="s">
        <v>72</v>
      </c>
      <c r="C407" s="1">
        <v>60</v>
      </c>
      <c r="D407" s="2">
        <v>41725</v>
      </c>
      <c r="E407" s="2">
        <v>41731</v>
      </c>
      <c r="F407" s="2" t="s">
        <v>102</v>
      </c>
      <c r="G407" s="24">
        <v>1448.96</v>
      </c>
    </row>
    <row r="408" spans="1:7" x14ac:dyDescent="0.35">
      <c r="A408" t="s">
        <v>62</v>
      </c>
      <c r="B408" t="s">
        <v>72</v>
      </c>
      <c r="C408" s="1">
        <v>61</v>
      </c>
      <c r="D408" s="2">
        <v>41732</v>
      </c>
      <c r="E408" s="2">
        <v>41738</v>
      </c>
      <c r="F408" s="2" t="s">
        <v>102</v>
      </c>
      <c r="G408" s="24">
        <v>1208.07</v>
      </c>
    </row>
    <row r="409" spans="1:7" x14ac:dyDescent="0.35">
      <c r="A409" t="s">
        <v>62</v>
      </c>
      <c r="B409" t="s">
        <v>72</v>
      </c>
      <c r="C409" s="1">
        <v>62</v>
      </c>
      <c r="D409" s="2">
        <v>41739</v>
      </c>
      <c r="E409" s="2">
        <v>41745</v>
      </c>
      <c r="F409" s="2" t="s">
        <v>102</v>
      </c>
      <c r="G409" s="24">
        <v>1129.3800000000001</v>
      </c>
    </row>
    <row r="410" spans="1:7" x14ac:dyDescent="0.35">
      <c r="A410" t="s">
        <v>62</v>
      </c>
      <c r="B410" t="s">
        <v>72</v>
      </c>
      <c r="C410" s="1">
        <v>63</v>
      </c>
      <c r="D410" s="2">
        <v>41746</v>
      </c>
      <c r="E410" s="2">
        <v>41752</v>
      </c>
      <c r="F410" s="2" t="s">
        <v>102</v>
      </c>
      <c r="G410" s="24">
        <v>575.86</v>
      </c>
    </row>
    <row r="411" spans="1:7" x14ac:dyDescent="0.35">
      <c r="A411" t="s">
        <v>62</v>
      </c>
      <c r="B411" t="s">
        <v>72</v>
      </c>
      <c r="C411" s="1">
        <v>64</v>
      </c>
      <c r="D411" s="2">
        <v>41753</v>
      </c>
      <c r="E411" s="2">
        <v>41759</v>
      </c>
      <c r="F411" s="2" t="s">
        <v>102</v>
      </c>
      <c r="G411" s="24">
        <v>1756.18</v>
      </c>
    </row>
    <row r="412" spans="1:7" x14ac:dyDescent="0.35">
      <c r="A412" t="s">
        <v>62</v>
      </c>
      <c r="B412" t="s">
        <v>72</v>
      </c>
      <c r="C412" s="1">
        <v>65</v>
      </c>
      <c r="D412" s="2">
        <v>41760</v>
      </c>
      <c r="E412" s="2">
        <v>41766</v>
      </c>
      <c r="F412" s="2" t="s">
        <v>102</v>
      </c>
      <c r="G412" s="24">
        <v>1893.66</v>
      </c>
    </row>
    <row r="413" spans="1:7" x14ac:dyDescent="0.35">
      <c r="A413" t="s">
        <v>62</v>
      </c>
      <c r="B413" t="s">
        <v>72</v>
      </c>
      <c r="C413" s="1">
        <v>66</v>
      </c>
      <c r="D413" s="2">
        <v>41767</v>
      </c>
      <c r="E413" s="2">
        <v>41773</v>
      </c>
      <c r="F413" s="2" t="s">
        <v>102</v>
      </c>
      <c r="G413" s="24">
        <v>924.59</v>
      </c>
    </row>
    <row r="414" spans="1:7" x14ac:dyDescent="0.35">
      <c r="A414" t="s">
        <v>62</v>
      </c>
      <c r="B414" t="s">
        <v>72</v>
      </c>
      <c r="C414" s="1">
        <v>67</v>
      </c>
      <c r="D414" s="2">
        <v>41774</v>
      </c>
      <c r="E414" s="2">
        <v>41780</v>
      </c>
      <c r="F414" s="2" t="s">
        <v>102</v>
      </c>
      <c r="G414" s="24">
        <v>2429.5</v>
      </c>
    </row>
    <row r="415" spans="1:7" x14ac:dyDescent="0.35">
      <c r="A415" t="s">
        <v>62</v>
      </c>
      <c r="B415" t="s">
        <v>72</v>
      </c>
      <c r="C415" s="1">
        <v>68</v>
      </c>
      <c r="D415" s="2">
        <v>41781</v>
      </c>
      <c r="E415" s="2">
        <v>41787</v>
      </c>
      <c r="F415" s="2" t="s">
        <v>102</v>
      </c>
      <c r="G415" s="24">
        <v>2632.65</v>
      </c>
    </row>
    <row r="416" spans="1:7" x14ac:dyDescent="0.35">
      <c r="A416" t="s">
        <v>62</v>
      </c>
      <c r="B416" t="s">
        <v>73</v>
      </c>
      <c r="C416" s="1">
        <v>49</v>
      </c>
      <c r="D416" s="2">
        <v>41648</v>
      </c>
      <c r="E416" s="2">
        <v>41654</v>
      </c>
      <c r="F416" s="2" t="s">
        <v>103</v>
      </c>
      <c r="G416" s="24">
        <v>2911.69</v>
      </c>
    </row>
    <row r="417" spans="1:7" x14ac:dyDescent="0.35">
      <c r="A417" t="s">
        <v>62</v>
      </c>
      <c r="B417" t="s">
        <v>73</v>
      </c>
      <c r="C417" s="1">
        <v>50</v>
      </c>
      <c r="D417" s="2">
        <v>41655</v>
      </c>
      <c r="E417" s="2">
        <v>41661</v>
      </c>
      <c r="F417" s="2" t="s">
        <v>103</v>
      </c>
      <c r="G417" s="24">
        <v>5094.6899999999996</v>
      </c>
    </row>
    <row r="418" spans="1:7" x14ac:dyDescent="0.35">
      <c r="A418" t="s">
        <v>62</v>
      </c>
      <c r="B418" t="s">
        <v>73</v>
      </c>
      <c r="C418" s="1">
        <v>51</v>
      </c>
      <c r="D418" s="2">
        <v>41662</v>
      </c>
      <c r="E418" s="2">
        <v>41668</v>
      </c>
      <c r="F418" s="2" t="s">
        <v>103</v>
      </c>
      <c r="G418" s="24">
        <v>1314.55</v>
      </c>
    </row>
    <row r="419" spans="1:7" x14ac:dyDescent="0.35">
      <c r="A419" t="s">
        <v>62</v>
      </c>
      <c r="B419" t="s">
        <v>73</v>
      </c>
      <c r="C419" s="1">
        <v>52</v>
      </c>
      <c r="D419" s="2">
        <v>41669</v>
      </c>
      <c r="E419" s="2">
        <v>41675</v>
      </c>
      <c r="F419" s="2" t="s">
        <v>103</v>
      </c>
      <c r="G419" s="24">
        <v>1888.78</v>
      </c>
    </row>
    <row r="420" spans="1:7" x14ac:dyDescent="0.35">
      <c r="A420" t="s">
        <v>62</v>
      </c>
      <c r="B420" t="s">
        <v>73</v>
      </c>
      <c r="C420" s="1">
        <v>53</v>
      </c>
      <c r="D420" s="2">
        <v>41676</v>
      </c>
      <c r="E420" s="2">
        <v>41682</v>
      </c>
      <c r="F420" s="2" t="s">
        <v>103</v>
      </c>
      <c r="G420" s="24">
        <v>2888.32</v>
      </c>
    </row>
    <row r="421" spans="1:7" x14ac:dyDescent="0.35">
      <c r="A421" t="s">
        <v>62</v>
      </c>
      <c r="B421" t="s">
        <v>73</v>
      </c>
      <c r="C421" s="1">
        <v>54</v>
      </c>
      <c r="D421" s="2">
        <v>41683</v>
      </c>
      <c r="E421" s="2">
        <v>41689</v>
      </c>
      <c r="F421" s="2" t="s">
        <v>103</v>
      </c>
      <c r="G421" s="24">
        <v>3389.51</v>
      </c>
    </row>
    <row r="422" spans="1:7" x14ac:dyDescent="0.35">
      <c r="A422" t="s">
        <v>62</v>
      </c>
      <c r="B422" t="s">
        <v>73</v>
      </c>
      <c r="C422" s="1">
        <v>55</v>
      </c>
      <c r="D422" s="2">
        <v>41690</v>
      </c>
      <c r="E422" s="2">
        <v>41696</v>
      </c>
      <c r="F422" s="2" t="s">
        <v>103</v>
      </c>
      <c r="G422" s="24">
        <v>2901.01</v>
      </c>
    </row>
    <row r="423" spans="1:7" x14ac:dyDescent="0.35">
      <c r="A423" t="s">
        <v>62</v>
      </c>
      <c r="B423" t="s">
        <v>73</v>
      </c>
      <c r="C423" s="1">
        <v>56</v>
      </c>
      <c r="D423" s="2">
        <v>41697</v>
      </c>
      <c r="E423" s="2">
        <v>41703</v>
      </c>
      <c r="F423" s="2" t="s">
        <v>103</v>
      </c>
      <c r="G423" s="24">
        <v>3818.42</v>
      </c>
    </row>
    <row r="424" spans="1:7" x14ac:dyDescent="0.35">
      <c r="A424" t="s">
        <v>62</v>
      </c>
      <c r="B424" t="s">
        <v>73</v>
      </c>
      <c r="C424" s="1">
        <v>57</v>
      </c>
      <c r="D424" s="2">
        <v>41704</v>
      </c>
      <c r="E424" s="2">
        <v>41710</v>
      </c>
      <c r="F424" s="2" t="s">
        <v>103</v>
      </c>
      <c r="G424" s="24">
        <v>4584.8599999999997</v>
      </c>
    </row>
    <row r="425" spans="1:7" x14ac:dyDescent="0.35">
      <c r="A425" t="s">
        <v>62</v>
      </c>
      <c r="B425" t="s">
        <v>73</v>
      </c>
      <c r="C425" s="1">
        <v>58</v>
      </c>
      <c r="D425" s="2">
        <v>41711</v>
      </c>
      <c r="E425" s="2">
        <v>41717</v>
      </c>
      <c r="F425" s="2" t="s">
        <v>103</v>
      </c>
      <c r="G425" s="24">
        <v>5545.53</v>
      </c>
    </row>
    <row r="426" spans="1:7" x14ac:dyDescent="0.35">
      <c r="A426" t="s">
        <v>62</v>
      </c>
      <c r="B426" t="s">
        <v>73</v>
      </c>
      <c r="C426" s="1">
        <v>59</v>
      </c>
      <c r="D426" s="2">
        <v>41718</v>
      </c>
      <c r="E426" s="2">
        <v>41724</v>
      </c>
      <c r="F426" s="2" t="s">
        <v>102</v>
      </c>
      <c r="G426" s="24">
        <v>2381.9499999999998</v>
      </c>
    </row>
    <row r="427" spans="1:7" x14ac:dyDescent="0.35">
      <c r="A427" t="s">
        <v>62</v>
      </c>
      <c r="B427" t="s">
        <v>73</v>
      </c>
      <c r="C427" s="1">
        <v>60</v>
      </c>
      <c r="D427" s="2">
        <v>41725</v>
      </c>
      <c r="E427" s="2">
        <v>41731</v>
      </c>
      <c r="F427" s="2" t="s">
        <v>102</v>
      </c>
      <c r="G427" s="24">
        <v>5276.32</v>
      </c>
    </row>
    <row r="428" spans="1:7" x14ac:dyDescent="0.35">
      <c r="A428" t="s">
        <v>62</v>
      </c>
      <c r="B428" t="s">
        <v>73</v>
      </c>
      <c r="C428" s="1">
        <v>61</v>
      </c>
      <c r="D428" s="2">
        <v>41732</v>
      </c>
      <c r="E428" s="2">
        <v>41738</v>
      </c>
      <c r="F428" s="2" t="s">
        <v>102</v>
      </c>
      <c r="G428" s="24">
        <v>4095.01</v>
      </c>
    </row>
    <row r="429" spans="1:7" x14ac:dyDescent="0.35">
      <c r="A429" t="s">
        <v>62</v>
      </c>
      <c r="B429" t="s">
        <v>73</v>
      </c>
      <c r="C429" s="1">
        <v>62</v>
      </c>
      <c r="D429" s="2">
        <v>41739</v>
      </c>
      <c r="E429" s="2">
        <v>41745</v>
      </c>
      <c r="F429" s="2" t="s">
        <v>102</v>
      </c>
      <c r="G429" s="24">
        <v>5081.3500000000004</v>
      </c>
    </row>
    <row r="430" spans="1:7" x14ac:dyDescent="0.35">
      <c r="A430" t="s">
        <v>62</v>
      </c>
      <c r="B430" t="s">
        <v>73</v>
      </c>
      <c r="C430" s="1">
        <v>63</v>
      </c>
      <c r="D430" s="2">
        <v>41746</v>
      </c>
      <c r="E430" s="2">
        <v>41752</v>
      </c>
      <c r="F430" s="2" t="s">
        <v>102</v>
      </c>
      <c r="G430" s="24">
        <v>4365.45</v>
      </c>
    </row>
    <row r="431" spans="1:7" x14ac:dyDescent="0.35">
      <c r="A431" t="s">
        <v>62</v>
      </c>
      <c r="B431" t="s">
        <v>73</v>
      </c>
      <c r="C431" s="1">
        <v>64</v>
      </c>
      <c r="D431" s="2">
        <v>41753</v>
      </c>
      <c r="E431" s="2">
        <v>41759</v>
      </c>
      <c r="F431" s="2" t="s">
        <v>102</v>
      </c>
      <c r="G431" s="24">
        <v>5560.78</v>
      </c>
    </row>
    <row r="432" spans="1:7" x14ac:dyDescent="0.35">
      <c r="A432" t="s">
        <v>62</v>
      </c>
      <c r="B432" t="s">
        <v>73</v>
      </c>
      <c r="C432" s="1">
        <v>65</v>
      </c>
      <c r="D432" s="2">
        <v>41760</v>
      </c>
      <c r="E432" s="2">
        <v>41766</v>
      </c>
      <c r="F432" s="2" t="s">
        <v>102</v>
      </c>
      <c r="G432" s="24">
        <v>2725.24</v>
      </c>
    </row>
    <row r="433" spans="1:7" x14ac:dyDescent="0.35">
      <c r="A433" t="s">
        <v>62</v>
      </c>
      <c r="B433" t="s">
        <v>73</v>
      </c>
      <c r="C433" s="1">
        <v>66</v>
      </c>
      <c r="D433" s="2">
        <v>41767</v>
      </c>
      <c r="E433" s="2">
        <v>41773</v>
      </c>
      <c r="F433" s="2" t="s">
        <v>102</v>
      </c>
      <c r="G433" s="24">
        <v>3356.53</v>
      </c>
    </row>
    <row r="434" spans="1:7" x14ac:dyDescent="0.35">
      <c r="A434" t="s">
        <v>62</v>
      </c>
      <c r="B434" t="s">
        <v>73</v>
      </c>
      <c r="C434" s="1">
        <v>67</v>
      </c>
      <c r="D434" s="2">
        <v>41774</v>
      </c>
      <c r="E434" s="2">
        <v>41780</v>
      </c>
      <c r="F434" s="2" t="s">
        <v>102</v>
      </c>
      <c r="G434" s="24">
        <v>2551.83</v>
      </c>
    </row>
    <row r="435" spans="1:7" x14ac:dyDescent="0.35">
      <c r="A435" t="s">
        <v>62</v>
      </c>
      <c r="B435" t="s">
        <v>73</v>
      </c>
      <c r="C435" s="1">
        <v>68</v>
      </c>
      <c r="D435" s="2">
        <v>41781</v>
      </c>
      <c r="E435" s="2">
        <v>41787</v>
      </c>
      <c r="F435" s="2" t="s">
        <v>102</v>
      </c>
      <c r="G435" s="24">
        <v>1323.13</v>
      </c>
    </row>
    <row r="436" spans="1:7" x14ac:dyDescent="0.35">
      <c r="A436" t="s">
        <v>62</v>
      </c>
      <c r="B436" t="s">
        <v>74</v>
      </c>
      <c r="C436" s="1">
        <v>49</v>
      </c>
      <c r="D436" s="2">
        <v>41648</v>
      </c>
      <c r="E436" s="2">
        <v>41654</v>
      </c>
      <c r="F436" s="2" t="s">
        <v>103</v>
      </c>
      <c r="G436" s="24">
        <v>2033.99</v>
      </c>
    </row>
    <row r="437" spans="1:7" x14ac:dyDescent="0.35">
      <c r="A437" t="s">
        <v>62</v>
      </c>
      <c r="B437" t="s">
        <v>74</v>
      </c>
      <c r="C437" s="1">
        <v>50</v>
      </c>
      <c r="D437" s="2">
        <v>41655</v>
      </c>
      <c r="E437" s="2">
        <v>41661</v>
      </c>
      <c r="F437" s="2" t="s">
        <v>103</v>
      </c>
      <c r="G437" s="24">
        <v>3426.03</v>
      </c>
    </row>
    <row r="438" spans="1:7" x14ac:dyDescent="0.35">
      <c r="A438" t="s">
        <v>62</v>
      </c>
      <c r="B438" t="s">
        <v>74</v>
      </c>
      <c r="C438" s="1">
        <v>51</v>
      </c>
      <c r="D438" s="2">
        <v>41662</v>
      </c>
      <c r="E438" s="2">
        <v>41668</v>
      </c>
      <c r="F438" s="2" t="s">
        <v>103</v>
      </c>
      <c r="G438" s="24">
        <v>2154.56</v>
      </c>
    </row>
    <row r="439" spans="1:7" x14ac:dyDescent="0.35">
      <c r="A439" t="s">
        <v>62</v>
      </c>
      <c r="B439" t="s">
        <v>74</v>
      </c>
      <c r="C439" s="1">
        <v>52</v>
      </c>
      <c r="D439" s="2">
        <v>41669</v>
      </c>
      <c r="E439" s="2">
        <v>41675</v>
      </c>
      <c r="F439" s="2" t="s">
        <v>103</v>
      </c>
      <c r="G439" s="24">
        <v>3333.72</v>
      </c>
    </row>
    <row r="440" spans="1:7" x14ac:dyDescent="0.35">
      <c r="A440" t="s">
        <v>62</v>
      </c>
      <c r="B440" t="s">
        <v>74</v>
      </c>
      <c r="C440" s="1">
        <v>53</v>
      </c>
      <c r="D440" s="2">
        <v>41676</v>
      </c>
      <c r="E440" s="2">
        <v>41682</v>
      </c>
      <c r="F440" s="2" t="s">
        <v>103</v>
      </c>
      <c r="G440" s="24">
        <v>1945.72</v>
      </c>
    </row>
    <row r="441" spans="1:7" x14ac:dyDescent="0.35">
      <c r="A441" t="s">
        <v>62</v>
      </c>
      <c r="B441" t="s">
        <v>74</v>
      </c>
      <c r="C441" s="1">
        <v>54</v>
      </c>
      <c r="D441" s="2">
        <v>41683</v>
      </c>
      <c r="E441" s="2">
        <v>41689</v>
      </c>
      <c r="F441" s="2" t="s">
        <v>103</v>
      </c>
      <c r="G441" s="24">
        <v>4471.92</v>
      </c>
    </row>
    <row r="442" spans="1:7" x14ac:dyDescent="0.35">
      <c r="A442" t="s">
        <v>62</v>
      </c>
      <c r="B442" t="s">
        <v>74</v>
      </c>
      <c r="C442" s="1">
        <v>55</v>
      </c>
      <c r="D442" s="2">
        <v>41690</v>
      </c>
      <c r="E442" s="2">
        <v>41696</v>
      </c>
      <c r="F442" s="2" t="s">
        <v>103</v>
      </c>
      <c r="G442" s="24">
        <v>3101.07</v>
      </c>
    </row>
    <row r="443" spans="1:7" x14ac:dyDescent="0.35">
      <c r="A443" t="s">
        <v>62</v>
      </c>
      <c r="B443" t="s">
        <v>74</v>
      </c>
      <c r="C443" s="1">
        <v>56</v>
      </c>
      <c r="D443" s="2">
        <v>41697</v>
      </c>
      <c r="E443" s="2">
        <v>41703</v>
      </c>
      <c r="F443" s="2" t="s">
        <v>103</v>
      </c>
      <c r="G443" s="24">
        <v>3142.15</v>
      </c>
    </row>
    <row r="444" spans="1:7" x14ac:dyDescent="0.35">
      <c r="A444" t="s">
        <v>62</v>
      </c>
      <c r="B444" t="s">
        <v>74</v>
      </c>
      <c r="C444" s="1">
        <v>57</v>
      </c>
      <c r="D444" s="2">
        <v>41704</v>
      </c>
      <c r="E444" s="2">
        <v>41710</v>
      </c>
      <c r="F444" s="2" t="s">
        <v>103</v>
      </c>
      <c r="G444" s="24">
        <v>3364.65</v>
      </c>
    </row>
    <row r="445" spans="1:7" x14ac:dyDescent="0.35">
      <c r="A445" t="s">
        <v>62</v>
      </c>
      <c r="B445" t="s">
        <v>74</v>
      </c>
      <c r="C445" s="1">
        <v>58</v>
      </c>
      <c r="D445" s="2">
        <v>41711</v>
      </c>
      <c r="E445" s="2">
        <v>41717</v>
      </c>
      <c r="F445" s="2" t="s">
        <v>103</v>
      </c>
      <c r="G445" s="24">
        <v>2295.42</v>
      </c>
    </row>
    <row r="446" spans="1:7" x14ac:dyDescent="0.35">
      <c r="A446" t="s">
        <v>62</v>
      </c>
      <c r="B446" t="s">
        <v>74</v>
      </c>
      <c r="C446" s="1">
        <v>59</v>
      </c>
      <c r="D446" s="2">
        <v>41718</v>
      </c>
      <c r="E446" s="2">
        <v>41724</v>
      </c>
      <c r="F446" s="2" t="s">
        <v>102</v>
      </c>
      <c r="G446" s="24">
        <v>3181.61</v>
      </c>
    </row>
    <row r="447" spans="1:7" x14ac:dyDescent="0.35">
      <c r="A447" t="s">
        <v>62</v>
      </c>
      <c r="B447" t="s">
        <v>74</v>
      </c>
      <c r="C447" s="1">
        <v>60</v>
      </c>
      <c r="D447" s="2">
        <v>41725</v>
      </c>
      <c r="E447" s="2">
        <v>41731</v>
      </c>
      <c r="F447" s="2" t="s">
        <v>102</v>
      </c>
      <c r="G447" s="24">
        <v>1416.55</v>
      </c>
    </row>
    <row r="448" spans="1:7" x14ac:dyDescent="0.35">
      <c r="A448" t="s">
        <v>62</v>
      </c>
      <c r="B448" t="s">
        <v>74</v>
      </c>
      <c r="C448" s="1">
        <v>61</v>
      </c>
      <c r="D448" s="2">
        <v>41732</v>
      </c>
      <c r="E448" s="2">
        <v>41738</v>
      </c>
      <c r="F448" s="2" t="s">
        <v>102</v>
      </c>
      <c r="G448" s="24">
        <v>742.24</v>
      </c>
    </row>
    <row r="449" spans="1:7" x14ac:dyDescent="0.35">
      <c r="A449" t="s">
        <v>62</v>
      </c>
      <c r="B449" t="s">
        <v>74</v>
      </c>
      <c r="C449" s="1">
        <v>62</v>
      </c>
      <c r="D449" s="2">
        <v>41739</v>
      </c>
      <c r="E449" s="2">
        <v>41745</v>
      </c>
      <c r="F449" s="2" t="s">
        <v>102</v>
      </c>
      <c r="G449" s="24">
        <v>1876.77</v>
      </c>
    </row>
    <row r="450" spans="1:7" x14ac:dyDescent="0.35">
      <c r="A450" t="s">
        <v>62</v>
      </c>
      <c r="B450" t="s">
        <v>74</v>
      </c>
      <c r="C450" s="1">
        <v>63</v>
      </c>
      <c r="D450" s="2">
        <v>41746</v>
      </c>
      <c r="E450" s="2">
        <v>41752</v>
      </c>
      <c r="F450" s="2" t="s">
        <v>102</v>
      </c>
      <c r="G450" s="24">
        <v>2496.9499999999998</v>
      </c>
    </row>
    <row r="451" spans="1:7" x14ac:dyDescent="0.35">
      <c r="A451" t="s">
        <v>62</v>
      </c>
      <c r="B451" t="s">
        <v>74</v>
      </c>
      <c r="C451" s="1">
        <v>64</v>
      </c>
      <c r="D451" s="2">
        <v>41753</v>
      </c>
      <c r="E451" s="2">
        <v>41759</v>
      </c>
      <c r="F451" s="2" t="s">
        <v>102</v>
      </c>
      <c r="G451" s="24">
        <v>1435.52</v>
      </c>
    </row>
    <row r="452" spans="1:7" x14ac:dyDescent="0.35">
      <c r="A452" t="s">
        <v>62</v>
      </c>
      <c r="B452" t="s">
        <v>74</v>
      </c>
      <c r="C452" s="1">
        <v>65</v>
      </c>
      <c r="D452" s="2">
        <v>41760</v>
      </c>
      <c r="E452" s="2">
        <v>41766</v>
      </c>
      <c r="F452" s="2" t="s">
        <v>102</v>
      </c>
      <c r="G452" s="24">
        <v>3371.4</v>
      </c>
    </row>
    <row r="453" spans="1:7" x14ac:dyDescent="0.35">
      <c r="A453" t="s">
        <v>62</v>
      </c>
      <c r="B453" t="s">
        <v>74</v>
      </c>
      <c r="C453" s="1">
        <v>66</v>
      </c>
      <c r="D453" s="2">
        <v>41767</v>
      </c>
      <c r="E453" s="2">
        <v>41773</v>
      </c>
      <c r="F453" s="2" t="s">
        <v>102</v>
      </c>
      <c r="G453" s="24">
        <v>1489.44</v>
      </c>
    </row>
    <row r="454" spans="1:7" x14ac:dyDescent="0.35">
      <c r="A454" t="s">
        <v>62</v>
      </c>
      <c r="B454" t="s">
        <v>74</v>
      </c>
      <c r="C454" s="1">
        <v>67</v>
      </c>
      <c r="D454" s="2">
        <v>41774</v>
      </c>
      <c r="E454" s="2">
        <v>41780</v>
      </c>
      <c r="F454" s="2" t="s">
        <v>102</v>
      </c>
      <c r="G454" s="24">
        <v>1822.95</v>
      </c>
    </row>
    <row r="455" spans="1:7" x14ac:dyDescent="0.35">
      <c r="A455" t="s">
        <v>62</v>
      </c>
      <c r="B455" t="s">
        <v>74</v>
      </c>
      <c r="C455" s="1">
        <v>68</v>
      </c>
      <c r="D455" s="2">
        <v>41781</v>
      </c>
      <c r="E455" s="2">
        <v>41787</v>
      </c>
      <c r="F455" s="2" t="s">
        <v>102</v>
      </c>
      <c r="G455" s="24">
        <v>1743.78</v>
      </c>
    </row>
    <row r="456" spans="1:7" x14ac:dyDescent="0.35">
      <c r="A456" t="s">
        <v>62</v>
      </c>
      <c r="B456" t="s">
        <v>75</v>
      </c>
      <c r="C456" s="1">
        <v>49</v>
      </c>
      <c r="D456" s="2">
        <v>41648</v>
      </c>
      <c r="E456" s="2">
        <v>41654</v>
      </c>
      <c r="F456" s="2" t="s">
        <v>103</v>
      </c>
      <c r="G456" s="24">
        <v>2801.7</v>
      </c>
    </row>
    <row r="457" spans="1:7" x14ac:dyDescent="0.35">
      <c r="A457" t="s">
        <v>62</v>
      </c>
      <c r="B457" t="s">
        <v>75</v>
      </c>
      <c r="C457" s="1">
        <v>50</v>
      </c>
      <c r="D457" s="2">
        <v>41655</v>
      </c>
      <c r="E457" s="2">
        <v>41661</v>
      </c>
      <c r="F457" s="2" t="s">
        <v>103</v>
      </c>
      <c r="G457" s="24">
        <v>1732.37</v>
      </c>
    </row>
    <row r="458" spans="1:7" x14ac:dyDescent="0.35">
      <c r="A458" t="s">
        <v>62</v>
      </c>
      <c r="B458" t="s">
        <v>75</v>
      </c>
      <c r="C458" s="1">
        <v>51</v>
      </c>
      <c r="D458" s="2">
        <v>41662</v>
      </c>
      <c r="E458" s="2">
        <v>41668</v>
      </c>
      <c r="F458" s="2" t="s">
        <v>103</v>
      </c>
      <c r="G458" s="24">
        <v>1546.04</v>
      </c>
    </row>
    <row r="459" spans="1:7" x14ac:dyDescent="0.35">
      <c r="A459" t="s">
        <v>62</v>
      </c>
      <c r="B459" t="s">
        <v>75</v>
      </c>
      <c r="C459" s="1">
        <v>52</v>
      </c>
      <c r="D459" s="2">
        <v>41669</v>
      </c>
      <c r="E459" s="2">
        <v>41675</v>
      </c>
      <c r="F459" s="2" t="s">
        <v>103</v>
      </c>
      <c r="G459" s="24">
        <v>3446.49</v>
      </c>
    </row>
    <row r="460" spans="1:7" x14ac:dyDescent="0.35">
      <c r="A460" t="s">
        <v>62</v>
      </c>
      <c r="B460" t="s">
        <v>75</v>
      </c>
      <c r="C460" s="1">
        <v>53</v>
      </c>
      <c r="D460" s="2">
        <v>41676</v>
      </c>
      <c r="E460" s="2">
        <v>41682</v>
      </c>
      <c r="F460" s="2" t="s">
        <v>103</v>
      </c>
      <c r="G460" s="24">
        <v>3783.22</v>
      </c>
    </row>
    <row r="461" spans="1:7" x14ac:dyDescent="0.35">
      <c r="A461" t="s">
        <v>62</v>
      </c>
      <c r="B461" t="s">
        <v>75</v>
      </c>
      <c r="C461" s="1">
        <v>54</v>
      </c>
      <c r="D461" s="2">
        <v>41683</v>
      </c>
      <c r="E461" s="2">
        <v>41689</v>
      </c>
      <c r="F461" s="2" t="s">
        <v>103</v>
      </c>
      <c r="G461" s="24">
        <v>2369.41</v>
      </c>
    </row>
    <row r="462" spans="1:7" x14ac:dyDescent="0.35">
      <c r="A462" t="s">
        <v>62</v>
      </c>
      <c r="B462" t="s">
        <v>75</v>
      </c>
      <c r="C462" s="1">
        <v>55</v>
      </c>
      <c r="D462" s="2">
        <v>41690</v>
      </c>
      <c r="E462" s="2">
        <v>41696</v>
      </c>
      <c r="F462" s="2" t="s">
        <v>103</v>
      </c>
      <c r="G462" s="24">
        <v>1443.32</v>
      </c>
    </row>
    <row r="463" spans="1:7" x14ac:dyDescent="0.35">
      <c r="A463" t="s">
        <v>62</v>
      </c>
      <c r="B463" t="s">
        <v>75</v>
      </c>
      <c r="C463" s="1">
        <v>56</v>
      </c>
      <c r="D463" s="2">
        <v>41697</v>
      </c>
      <c r="E463" s="2">
        <v>41703</v>
      </c>
      <c r="F463" s="2" t="s">
        <v>103</v>
      </c>
      <c r="G463" s="24">
        <v>3615.44</v>
      </c>
    </row>
    <row r="464" spans="1:7" x14ac:dyDescent="0.35">
      <c r="A464" t="s">
        <v>62</v>
      </c>
      <c r="B464" t="s">
        <v>75</v>
      </c>
      <c r="C464" s="1">
        <v>57</v>
      </c>
      <c r="D464" s="2">
        <v>41704</v>
      </c>
      <c r="E464" s="2">
        <v>41710</v>
      </c>
      <c r="F464" s="2" t="s">
        <v>103</v>
      </c>
      <c r="G464" s="24">
        <v>2419.94</v>
      </c>
    </row>
    <row r="465" spans="1:7" x14ac:dyDescent="0.35">
      <c r="A465" t="s">
        <v>62</v>
      </c>
      <c r="B465" t="s">
        <v>75</v>
      </c>
      <c r="C465" s="1">
        <v>58</v>
      </c>
      <c r="D465" s="2">
        <v>41711</v>
      </c>
      <c r="E465" s="2">
        <v>41717</v>
      </c>
      <c r="F465" s="2" t="s">
        <v>103</v>
      </c>
      <c r="G465" s="24">
        <v>2294.12</v>
      </c>
    </row>
    <row r="466" spans="1:7" x14ac:dyDescent="0.35">
      <c r="A466" t="s">
        <v>62</v>
      </c>
      <c r="B466" t="s">
        <v>75</v>
      </c>
      <c r="C466" s="1">
        <v>59</v>
      </c>
      <c r="D466" s="2">
        <v>41718</v>
      </c>
      <c r="E466" s="2">
        <v>41724</v>
      </c>
      <c r="F466" s="2" t="s">
        <v>102</v>
      </c>
      <c r="G466" s="24">
        <v>386.01</v>
      </c>
    </row>
    <row r="467" spans="1:7" x14ac:dyDescent="0.35">
      <c r="A467" t="s">
        <v>62</v>
      </c>
      <c r="B467" t="s">
        <v>75</v>
      </c>
      <c r="C467" s="1">
        <v>60</v>
      </c>
      <c r="D467" s="2">
        <v>41725</v>
      </c>
      <c r="E467" s="2">
        <v>41731</v>
      </c>
      <c r="F467" s="2" t="s">
        <v>102</v>
      </c>
      <c r="G467" s="24">
        <v>2435.2399999999998</v>
      </c>
    </row>
    <row r="468" spans="1:7" x14ac:dyDescent="0.35">
      <c r="A468" t="s">
        <v>62</v>
      </c>
      <c r="B468" t="s">
        <v>75</v>
      </c>
      <c r="C468" s="1">
        <v>61</v>
      </c>
      <c r="D468" s="2">
        <v>41732</v>
      </c>
      <c r="E468" s="2">
        <v>41738</v>
      </c>
      <c r="F468" s="2" t="s">
        <v>102</v>
      </c>
      <c r="G468" s="24">
        <v>5564.84</v>
      </c>
    </row>
    <row r="469" spans="1:7" x14ac:dyDescent="0.35">
      <c r="A469" t="s">
        <v>62</v>
      </c>
      <c r="B469" t="s">
        <v>75</v>
      </c>
      <c r="C469" s="1">
        <v>62</v>
      </c>
      <c r="D469" s="2">
        <v>41739</v>
      </c>
      <c r="E469" s="2">
        <v>41745</v>
      </c>
      <c r="F469" s="2" t="s">
        <v>102</v>
      </c>
      <c r="G469" s="24">
        <v>1146.26</v>
      </c>
    </row>
    <row r="470" spans="1:7" x14ac:dyDescent="0.35">
      <c r="A470" t="s">
        <v>62</v>
      </c>
      <c r="B470" t="s">
        <v>75</v>
      </c>
      <c r="C470" s="1">
        <v>63</v>
      </c>
      <c r="D470" s="2">
        <v>41746</v>
      </c>
      <c r="E470" s="2">
        <v>41752</v>
      </c>
      <c r="F470" s="2" t="s">
        <v>102</v>
      </c>
      <c r="G470" s="24">
        <v>2283.62</v>
      </c>
    </row>
    <row r="471" spans="1:7" x14ac:dyDescent="0.35">
      <c r="A471" t="s">
        <v>62</v>
      </c>
      <c r="B471" t="s">
        <v>75</v>
      </c>
      <c r="C471" s="1">
        <v>64</v>
      </c>
      <c r="D471" s="2">
        <v>41753</v>
      </c>
      <c r="E471" s="2">
        <v>41759</v>
      </c>
      <c r="F471" s="2" t="s">
        <v>102</v>
      </c>
      <c r="G471" s="24">
        <v>3240.94</v>
      </c>
    </row>
    <row r="472" spans="1:7" x14ac:dyDescent="0.35">
      <c r="A472" t="s">
        <v>62</v>
      </c>
      <c r="B472" t="s">
        <v>75</v>
      </c>
      <c r="C472" s="1">
        <v>65</v>
      </c>
      <c r="D472" s="2">
        <v>41760</v>
      </c>
      <c r="E472" s="2">
        <v>41766</v>
      </c>
      <c r="F472" s="2" t="s">
        <v>102</v>
      </c>
      <c r="G472" s="24">
        <v>567.82000000000005</v>
      </c>
    </row>
    <row r="473" spans="1:7" x14ac:dyDescent="0.35">
      <c r="A473" t="s">
        <v>62</v>
      </c>
      <c r="B473" t="s">
        <v>75</v>
      </c>
      <c r="C473" s="1">
        <v>66</v>
      </c>
      <c r="D473" s="2">
        <v>41767</v>
      </c>
      <c r="E473" s="2">
        <v>41773</v>
      </c>
      <c r="F473" s="2" t="s">
        <v>102</v>
      </c>
      <c r="G473" s="24">
        <v>1840.71</v>
      </c>
    </row>
    <row r="474" spans="1:7" x14ac:dyDescent="0.35">
      <c r="A474" t="s">
        <v>62</v>
      </c>
      <c r="B474" t="s">
        <v>75</v>
      </c>
      <c r="C474" s="1">
        <v>67</v>
      </c>
      <c r="D474" s="2">
        <v>41774</v>
      </c>
      <c r="E474" s="2">
        <v>41780</v>
      </c>
      <c r="F474" s="2" t="s">
        <v>102</v>
      </c>
      <c r="G474" s="24">
        <v>4246.63</v>
      </c>
    </row>
    <row r="475" spans="1:7" x14ac:dyDescent="0.35">
      <c r="A475" t="s">
        <v>62</v>
      </c>
      <c r="B475" t="s">
        <v>75</v>
      </c>
      <c r="C475" s="1">
        <v>68</v>
      </c>
      <c r="D475" s="2">
        <v>41781</v>
      </c>
      <c r="E475" s="2">
        <v>41787</v>
      </c>
      <c r="F475" s="2" t="s">
        <v>102</v>
      </c>
      <c r="G475" s="24">
        <v>774.8</v>
      </c>
    </row>
    <row r="476" spans="1:7" x14ac:dyDescent="0.35">
      <c r="A476" t="s">
        <v>62</v>
      </c>
      <c r="B476" t="s">
        <v>76</v>
      </c>
      <c r="C476" s="1">
        <v>49</v>
      </c>
      <c r="D476" s="2">
        <v>41648</v>
      </c>
      <c r="E476" s="2">
        <v>41654</v>
      </c>
      <c r="F476" s="2" t="s">
        <v>103</v>
      </c>
      <c r="G476" s="24">
        <v>4513.18</v>
      </c>
    </row>
    <row r="477" spans="1:7" x14ac:dyDescent="0.35">
      <c r="A477" t="s">
        <v>62</v>
      </c>
      <c r="B477" t="s">
        <v>76</v>
      </c>
      <c r="C477" s="1">
        <v>50</v>
      </c>
      <c r="D477" s="2">
        <v>41655</v>
      </c>
      <c r="E477" s="2">
        <v>41661</v>
      </c>
      <c r="F477" s="2" t="s">
        <v>103</v>
      </c>
      <c r="G477" s="24">
        <v>5816.53</v>
      </c>
    </row>
    <row r="478" spans="1:7" x14ac:dyDescent="0.35">
      <c r="A478" t="s">
        <v>62</v>
      </c>
      <c r="B478" t="s">
        <v>76</v>
      </c>
      <c r="C478" s="1">
        <v>51</v>
      </c>
      <c r="D478" s="2">
        <v>41662</v>
      </c>
      <c r="E478" s="2">
        <v>41668</v>
      </c>
      <c r="F478" s="2" t="s">
        <v>103</v>
      </c>
      <c r="G478" s="24">
        <v>2243.56</v>
      </c>
    </row>
    <row r="479" spans="1:7" x14ac:dyDescent="0.35">
      <c r="A479" t="s">
        <v>62</v>
      </c>
      <c r="B479" t="s">
        <v>76</v>
      </c>
      <c r="C479" s="1">
        <v>52</v>
      </c>
      <c r="D479" s="2">
        <v>41669</v>
      </c>
      <c r="E479" s="2">
        <v>41675</v>
      </c>
      <c r="F479" s="2" t="s">
        <v>103</v>
      </c>
      <c r="G479" s="24">
        <v>3147.23</v>
      </c>
    </row>
    <row r="480" spans="1:7" x14ac:dyDescent="0.35">
      <c r="A480" t="s">
        <v>62</v>
      </c>
      <c r="B480" t="s">
        <v>76</v>
      </c>
      <c r="C480" s="1">
        <v>53</v>
      </c>
      <c r="D480" s="2">
        <v>41676</v>
      </c>
      <c r="E480" s="2">
        <v>41682</v>
      </c>
      <c r="F480" s="2" t="s">
        <v>103</v>
      </c>
      <c r="G480" s="24">
        <v>5148.92</v>
      </c>
    </row>
    <row r="481" spans="1:7" x14ac:dyDescent="0.35">
      <c r="A481" t="s">
        <v>62</v>
      </c>
      <c r="B481" t="s">
        <v>76</v>
      </c>
      <c r="C481" s="1">
        <v>54</v>
      </c>
      <c r="D481" s="2">
        <v>41683</v>
      </c>
      <c r="E481" s="2">
        <v>41689</v>
      </c>
      <c r="F481" s="2" t="s">
        <v>103</v>
      </c>
      <c r="G481" s="24">
        <v>2518.7199999999998</v>
      </c>
    </row>
    <row r="482" spans="1:7" x14ac:dyDescent="0.35">
      <c r="A482" t="s">
        <v>62</v>
      </c>
      <c r="B482" t="s">
        <v>76</v>
      </c>
      <c r="C482" s="1">
        <v>55</v>
      </c>
      <c r="D482" s="2">
        <v>41690</v>
      </c>
      <c r="E482" s="2">
        <v>41696</v>
      </c>
      <c r="F482" s="2" t="s">
        <v>103</v>
      </c>
      <c r="G482" s="24">
        <v>3563.17</v>
      </c>
    </row>
    <row r="483" spans="1:7" x14ac:dyDescent="0.35">
      <c r="A483" t="s">
        <v>62</v>
      </c>
      <c r="B483" t="s">
        <v>76</v>
      </c>
      <c r="C483" s="1">
        <v>56</v>
      </c>
      <c r="D483" s="2">
        <v>41697</v>
      </c>
      <c r="E483" s="2">
        <v>41703</v>
      </c>
      <c r="F483" s="2" t="s">
        <v>103</v>
      </c>
      <c r="G483" s="24">
        <v>2999.32</v>
      </c>
    </row>
    <row r="484" spans="1:7" x14ac:dyDescent="0.35">
      <c r="A484" t="s">
        <v>62</v>
      </c>
      <c r="B484" t="s">
        <v>76</v>
      </c>
      <c r="C484" s="1">
        <v>57</v>
      </c>
      <c r="D484" s="2">
        <v>41704</v>
      </c>
      <c r="E484" s="2">
        <v>41710</v>
      </c>
      <c r="F484" s="2" t="s">
        <v>103</v>
      </c>
      <c r="G484" s="24">
        <v>2642.68</v>
      </c>
    </row>
    <row r="485" spans="1:7" x14ac:dyDescent="0.35">
      <c r="A485" t="s">
        <v>62</v>
      </c>
      <c r="B485" t="s">
        <v>76</v>
      </c>
      <c r="C485" s="1">
        <v>58</v>
      </c>
      <c r="D485" s="2">
        <v>41711</v>
      </c>
      <c r="E485" s="2">
        <v>41717</v>
      </c>
      <c r="F485" s="2" t="s">
        <v>103</v>
      </c>
      <c r="G485" s="24">
        <v>4033.25</v>
      </c>
    </row>
    <row r="486" spans="1:7" x14ac:dyDescent="0.35">
      <c r="A486" t="s">
        <v>62</v>
      </c>
      <c r="B486" t="s">
        <v>76</v>
      </c>
      <c r="C486" s="1">
        <v>59</v>
      </c>
      <c r="D486" s="2">
        <v>41718</v>
      </c>
      <c r="E486" s="2">
        <v>41724</v>
      </c>
      <c r="F486" s="2" t="s">
        <v>102</v>
      </c>
      <c r="G486" s="24">
        <v>5517.85</v>
      </c>
    </row>
    <row r="487" spans="1:7" x14ac:dyDescent="0.35">
      <c r="A487" t="s">
        <v>62</v>
      </c>
      <c r="B487" t="s">
        <v>76</v>
      </c>
      <c r="C487" s="1">
        <v>60</v>
      </c>
      <c r="D487" s="2">
        <v>41725</v>
      </c>
      <c r="E487" s="2">
        <v>41731</v>
      </c>
      <c r="F487" s="2" t="s">
        <v>102</v>
      </c>
      <c r="G487" s="24">
        <v>1796.93</v>
      </c>
    </row>
    <row r="488" spans="1:7" x14ac:dyDescent="0.35">
      <c r="A488" t="s">
        <v>62</v>
      </c>
      <c r="B488" t="s">
        <v>76</v>
      </c>
      <c r="C488" s="1">
        <v>61</v>
      </c>
      <c r="D488" s="2">
        <v>41732</v>
      </c>
      <c r="E488" s="2">
        <v>41738</v>
      </c>
      <c r="F488" s="2" t="s">
        <v>102</v>
      </c>
      <c r="G488" s="24">
        <v>1846.61</v>
      </c>
    </row>
    <row r="489" spans="1:7" x14ac:dyDescent="0.35">
      <c r="A489" t="s">
        <v>62</v>
      </c>
      <c r="B489" t="s">
        <v>76</v>
      </c>
      <c r="C489" s="1">
        <v>62</v>
      </c>
      <c r="D489" s="2">
        <v>41739</v>
      </c>
      <c r="E489" s="2">
        <v>41745</v>
      </c>
      <c r="F489" s="2" t="s">
        <v>102</v>
      </c>
      <c r="G489" s="24">
        <v>2705.18</v>
      </c>
    </row>
    <row r="490" spans="1:7" x14ac:dyDescent="0.35">
      <c r="A490" t="s">
        <v>62</v>
      </c>
      <c r="B490" t="s">
        <v>76</v>
      </c>
      <c r="C490" s="1">
        <v>63</v>
      </c>
      <c r="D490" s="2">
        <v>41746</v>
      </c>
      <c r="E490" s="2">
        <v>41752</v>
      </c>
      <c r="F490" s="2" t="s">
        <v>102</v>
      </c>
      <c r="G490" s="24">
        <v>2730.06</v>
      </c>
    </row>
    <row r="491" spans="1:7" x14ac:dyDescent="0.35">
      <c r="A491" t="s">
        <v>62</v>
      </c>
      <c r="B491" t="s">
        <v>76</v>
      </c>
      <c r="C491" s="1">
        <v>64</v>
      </c>
      <c r="D491" s="2">
        <v>41753</v>
      </c>
      <c r="E491" s="2">
        <v>41759</v>
      </c>
      <c r="F491" s="2" t="s">
        <v>102</v>
      </c>
      <c r="G491" s="24">
        <v>4060.61</v>
      </c>
    </row>
    <row r="492" spans="1:7" x14ac:dyDescent="0.35">
      <c r="A492" t="s">
        <v>62</v>
      </c>
      <c r="B492" t="s">
        <v>76</v>
      </c>
      <c r="C492" s="1">
        <v>65</v>
      </c>
      <c r="D492" s="2">
        <v>41760</v>
      </c>
      <c r="E492" s="2">
        <v>41766</v>
      </c>
      <c r="F492" s="2" t="s">
        <v>102</v>
      </c>
      <c r="G492" s="24">
        <v>4597.88</v>
      </c>
    </row>
    <row r="493" spans="1:7" x14ac:dyDescent="0.35">
      <c r="A493" t="s">
        <v>62</v>
      </c>
      <c r="B493" t="s">
        <v>76</v>
      </c>
      <c r="C493" s="1">
        <v>66</v>
      </c>
      <c r="D493" s="2">
        <v>41767</v>
      </c>
      <c r="E493" s="2">
        <v>41773</v>
      </c>
      <c r="F493" s="2" t="s">
        <v>102</v>
      </c>
      <c r="G493" s="24">
        <v>164.98</v>
      </c>
    </row>
    <row r="494" spans="1:7" x14ac:dyDescent="0.35">
      <c r="A494" t="s">
        <v>62</v>
      </c>
      <c r="B494" t="s">
        <v>76</v>
      </c>
      <c r="C494" s="1">
        <v>67</v>
      </c>
      <c r="D494" s="2">
        <v>41774</v>
      </c>
      <c r="E494" s="2">
        <v>41780</v>
      </c>
      <c r="F494" s="2" t="s">
        <v>102</v>
      </c>
      <c r="G494" s="24">
        <v>4654.5200000000004</v>
      </c>
    </row>
    <row r="495" spans="1:7" x14ac:dyDescent="0.35">
      <c r="A495" t="s">
        <v>62</v>
      </c>
      <c r="B495" t="s">
        <v>76</v>
      </c>
      <c r="C495" s="1">
        <v>68</v>
      </c>
      <c r="D495" s="2">
        <v>41781</v>
      </c>
      <c r="E495" s="2">
        <v>41787</v>
      </c>
      <c r="F495" s="2" t="s">
        <v>102</v>
      </c>
      <c r="G495" s="24">
        <v>3986.82</v>
      </c>
    </row>
    <row r="496" spans="1:7" x14ac:dyDescent="0.35">
      <c r="A496" t="s">
        <v>62</v>
      </c>
      <c r="B496" t="s">
        <v>77</v>
      </c>
      <c r="C496" s="1">
        <v>49</v>
      </c>
      <c r="D496" s="2">
        <v>41648</v>
      </c>
      <c r="E496" s="2">
        <v>41654</v>
      </c>
      <c r="F496" s="2" t="s">
        <v>103</v>
      </c>
      <c r="G496" s="24">
        <v>4059.4</v>
      </c>
    </row>
    <row r="497" spans="1:7" x14ac:dyDescent="0.35">
      <c r="A497" t="s">
        <v>62</v>
      </c>
      <c r="B497" t="s">
        <v>77</v>
      </c>
      <c r="C497" s="1">
        <v>50</v>
      </c>
      <c r="D497" s="2">
        <v>41655</v>
      </c>
      <c r="E497" s="2">
        <v>41661</v>
      </c>
      <c r="F497" s="2" t="s">
        <v>103</v>
      </c>
      <c r="G497" s="24">
        <v>3228.79</v>
      </c>
    </row>
    <row r="498" spans="1:7" x14ac:dyDescent="0.35">
      <c r="A498" t="s">
        <v>62</v>
      </c>
      <c r="B498" t="s">
        <v>77</v>
      </c>
      <c r="C498" s="1">
        <v>51</v>
      </c>
      <c r="D498" s="2">
        <v>41662</v>
      </c>
      <c r="E498" s="2">
        <v>41668</v>
      </c>
      <c r="F498" s="2" t="s">
        <v>103</v>
      </c>
      <c r="G498" s="24">
        <v>4242.91</v>
      </c>
    </row>
    <row r="499" spans="1:7" x14ac:dyDescent="0.35">
      <c r="A499" t="s">
        <v>62</v>
      </c>
      <c r="B499" t="s">
        <v>77</v>
      </c>
      <c r="C499" s="1">
        <v>52</v>
      </c>
      <c r="D499" s="2">
        <v>41669</v>
      </c>
      <c r="E499" s="2">
        <v>41675</v>
      </c>
      <c r="F499" s="2" t="s">
        <v>103</v>
      </c>
      <c r="G499" s="24">
        <v>3667.92</v>
      </c>
    </row>
    <row r="500" spans="1:7" x14ac:dyDescent="0.35">
      <c r="A500" t="s">
        <v>62</v>
      </c>
      <c r="B500" t="s">
        <v>77</v>
      </c>
      <c r="C500" s="1">
        <v>53</v>
      </c>
      <c r="D500" s="2">
        <v>41676</v>
      </c>
      <c r="E500" s="2">
        <v>41682</v>
      </c>
      <c r="F500" s="2" t="s">
        <v>103</v>
      </c>
      <c r="G500" s="24">
        <v>3325.51</v>
      </c>
    </row>
    <row r="501" spans="1:7" x14ac:dyDescent="0.35">
      <c r="A501" t="s">
        <v>62</v>
      </c>
      <c r="B501" t="s">
        <v>77</v>
      </c>
      <c r="C501" s="1">
        <v>54</v>
      </c>
      <c r="D501" s="2">
        <v>41683</v>
      </c>
      <c r="E501" s="2">
        <v>41689</v>
      </c>
      <c r="F501" s="2" t="s">
        <v>103</v>
      </c>
      <c r="G501" s="24">
        <v>4123.3999999999996</v>
      </c>
    </row>
    <row r="502" spans="1:7" x14ac:dyDescent="0.35">
      <c r="A502" t="s">
        <v>62</v>
      </c>
      <c r="B502" t="s">
        <v>77</v>
      </c>
      <c r="C502" s="1">
        <v>55</v>
      </c>
      <c r="D502" s="2">
        <v>41690</v>
      </c>
      <c r="E502" s="2">
        <v>41696</v>
      </c>
      <c r="F502" s="2" t="s">
        <v>103</v>
      </c>
      <c r="G502" s="24">
        <v>6142.29</v>
      </c>
    </row>
    <row r="503" spans="1:7" x14ac:dyDescent="0.35">
      <c r="A503" t="s">
        <v>62</v>
      </c>
      <c r="B503" t="s">
        <v>77</v>
      </c>
      <c r="C503" s="1">
        <v>56</v>
      </c>
      <c r="D503" s="2">
        <v>41697</v>
      </c>
      <c r="E503" s="2">
        <v>41703</v>
      </c>
      <c r="F503" s="2" t="s">
        <v>103</v>
      </c>
      <c r="G503" s="24">
        <v>3175.97</v>
      </c>
    </row>
    <row r="504" spans="1:7" x14ac:dyDescent="0.35">
      <c r="A504" t="s">
        <v>62</v>
      </c>
      <c r="B504" t="s">
        <v>77</v>
      </c>
      <c r="C504" s="1">
        <v>57</v>
      </c>
      <c r="D504" s="2">
        <v>41704</v>
      </c>
      <c r="E504" s="2">
        <v>41710</v>
      </c>
      <c r="F504" s="2" t="s">
        <v>103</v>
      </c>
      <c r="G504" s="24">
        <v>4653.93</v>
      </c>
    </row>
    <row r="505" spans="1:7" x14ac:dyDescent="0.35">
      <c r="A505" t="s">
        <v>62</v>
      </c>
      <c r="B505" t="s">
        <v>77</v>
      </c>
      <c r="C505" s="1">
        <v>58</v>
      </c>
      <c r="D505" s="2">
        <v>41711</v>
      </c>
      <c r="E505" s="2">
        <v>41717</v>
      </c>
      <c r="F505" s="2" t="s">
        <v>103</v>
      </c>
      <c r="G505" s="24">
        <v>3585.7</v>
      </c>
    </row>
    <row r="506" spans="1:7" x14ac:dyDescent="0.35">
      <c r="A506" t="s">
        <v>62</v>
      </c>
      <c r="B506" t="s">
        <v>77</v>
      </c>
      <c r="C506" s="1">
        <v>59</v>
      </c>
      <c r="D506" s="2">
        <v>41718</v>
      </c>
      <c r="E506" s="2">
        <v>41724</v>
      </c>
      <c r="F506" s="2" t="s">
        <v>102</v>
      </c>
      <c r="G506" s="24">
        <v>2013.91</v>
      </c>
    </row>
    <row r="507" spans="1:7" x14ac:dyDescent="0.35">
      <c r="A507" t="s">
        <v>62</v>
      </c>
      <c r="B507" t="s">
        <v>77</v>
      </c>
      <c r="C507" s="1">
        <v>60</v>
      </c>
      <c r="D507" s="2">
        <v>41725</v>
      </c>
      <c r="E507" s="2">
        <v>41731</v>
      </c>
      <c r="F507" s="2" t="s">
        <v>102</v>
      </c>
      <c r="G507" s="24">
        <v>4790.76</v>
      </c>
    </row>
    <row r="508" spans="1:7" x14ac:dyDescent="0.35">
      <c r="A508" t="s">
        <v>62</v>
      </c>
      <c r="B508" t="s">
        <v>77</v>
      </c>
      <c r="C508" s="1">
        <v>61</v>
      </c>
      <c r="D508" s="2">
        <v>41732</v>
      </c>
      <c r="E508" s="2">
        <v>41738</v>
      </c>
      <c r="F508" s="2" t="s">
        <v>102</v>
      </c>
      <c r="G508" s="24">
        <v>4813.7</v>
      </c>
    </row>
    <row r="509" spans="1:7" x14ac:dyDescent="0.35">
      <c r="A509" t="s">
        <v>62</v>
      </c>
      <c r="B509" t="s">
        <v>77</v>
      </c>
      <c r="C509" s="1">
        <v>62</v>
      </c>
      <c r="D509" s="2">
        <v>41739</v>
      </c>
      <c r="E509" s="2">
        <v>41745</v>
      </c>
      <c r="F509" s="2" t="s">
        <v>102</v>
      </c>
      <c r="G509" s="24">
        <v>4001.75</v>
      </c>
    </row>
    <row r="510" spans="1:7" x14ac:dyDescent="0.35">
      <c r="A510" t="s">
        <v>62</v>
      </c>
      <c r="B510" t="s">
        <v>77</v>
      </c>
      <c r="C510" s="1">
        <v>63</v>
      </c>
      <c r="D510" s="2">
        <v>41746</v>
      </c>
      <c r="E510" s="2">
        <v>41752</v>
      </c>
      <c r="F510" s="2" t="s">
        <v>102</v>
      </c>
      <c r="G510" s="24">
        <v>4493.7</v>
      </c>
    </row>
    <row r="511" spans="1:7" x14ac:dyDescent="0.35">
      <c r="A511" t="s">
        <v>62</v>
      </c>
      <c r="B511" t="s">
        <v>77</v>
      </c>
      <c r="C511" s="1">
        <v>64</v>
      </c>
      <c r="D511" s="2">
        <v>41753</v>
      </c>
      <c r="E511" s="2">
        <v>41759</v>
      </c>
      <c r="F511" s="2" t="s">
        <v>102</v>
      </c>
      <c r="G511" s="24">
        <v>4369.83</v>
      </c>
    </row>
    <row r="512" spans="1:7" x14ac:dyDescent="0.35">
      <c r="A512" t="s">
        <v>62</v>
      </c>
      <c r="B512" t="s">
        <v>77</v>
      </c>
      <c r="C512" s="1">
        <v>65</v>
      </c>
      <c r="D512" s="2">
        <v>41760</v>
      </c>
      <c r="E512" s="2">
        <v>41766</v>
      </c>
      <c r="F512" s="2" t="s">
        <v>102</v>
      </c>
      <c r="G512" s="24">
        <v>3616.69</v>
      </c>
    </row>
    <row r="513" spans="1:7" x14ac:dyDescent="0.35">
      <c r="A513" t="s">
        <v>62</v>
      </c>
      <c r="B513" t="s">
        <v>77</v>
      </c>
      <c r="C513" s="1">
        <v>66</v>
      </c>
      <c r="D513" s="2">
        <v>41767</v>
      </c>
      <c r="E513" s="2">
        <v>41773</v>
      </c>
      <c r="F513" s="2" t="s">
        <v>102</v>
      </c>
      <c r="G513" s="24">
        <v>930.46</v>
      </c>
    </row>
    <row r="514" spans="1:7" x14ac:dyDescent="0.35">
      <c r="A514" t="s">
        <v>62</v>
      </c>
      <c r="B514" t="s">
        <v>77</v>
      </c>
      <c r="C514" s="1">
        <v>67</v>
      </c>
      <c r="D514" s="2">
        <v>41774</v>
      </c>
      <c r="E514" s="2">
        <v>41780</v>
      </c>
      <c r="F514" s="2" t="s">
        <v>102</v>
      </c>
      <c r="G514" s="24">
        <v>1453.33</v>
      </c>
    </row>
    <row r="515" spans="1:7" x14ac:dyDescent="0.35">
      <c r="A515" t="s">
        <v>62</v>
      </c>
      <c r="B515" t="s">
        <v>77</v>
      </c>
      <c r="C515" s="1">
        <v>68</v>
      </c>
      <c r="D515" s="2">
        <v>41781</v>
      </c>
      <c r="E515" s="2">
        <v>41787</v>
      </c>
      <c r="F515" s="2" t="s">
        <v>102</v>
      </c>
      <c r="G515" s="24">
        <v>3074.99</v>
      </c>
    </row>
    <row r="516" spans="1:7" x14ac:dyDescent="0.35">
      <c r="A516" t="s">
        <v>62</v>
      </c>
      <c r="B516" t="s">
        <v>78</v>
      </c>
      <c r="C516" s="1">
        <v>49</v>
      </c>
      <c r="D516" s="2">
        <v>41648</v>
      </c>
      <c r="E516" s="2">
        <v>41654</v>
      </c>
      <c r="F516" s="2" t="s">
        <v>103</v>
      </c>
      <c r="G516" s="24">
        <v>1692.5</v>
      </c>
    </row>
    <row r="517" spans="1:7" x14ac:dyDescent="0.35">
      <c r="A517" t="s">
        <v>62</v>
      </c>
      <c r="B517" t="s">
        <v>78</v>
      </c>
      <c r="C517" s="1">
        <v>50</v>
      </c>
      <c r="D517" s="2">
        <v>41655</v>
      </c>
      <c r="E517" s="2">
        <v>41661</v>
      </c>
      <c r="F517" s="2" t="s">
        <v>103</v>
      </c>
      <c r="G517" s="24">
        <v>2252.37</v>
      </c>
    </row>
    <row r="518" spans="1:7" x14ac:dyDescent="0.35">
      <c r="A518" t="s">
        <v>62</v>
      </c>
      <c r="B518" t="s">
        <v>78</v>
      </c>
      <c r="C518" s="1">
        <v>51</v>
      </c>
      <c r="D518" s="2">
        <v>41662</v>
      </c>
      <c r="E518" s="2">
        <v>41668</v>
      </c>
      <c r="F518" s="2" t="s">
        <v>103</v>
      </c>
      <c r="G518" s="24">
        <v>4263.5600000000004</v>
      </c>
    </row>
    <row r="519" spans="1:7" x14ac:dyDescent="0.35">
      <c r="A519" t="s">
        <v>62</v>
      </c>
      <c r="B519" t="s">
        <v>78</v>
      </c>
      <c r="C519" s="1">
        <v>52</v>
      </c>
      <c r="D519" s="2">
        <v>41669</v>
      </c>
      <c r="E519" s="2">
        <v>41675</v>
      </c>
      <c r="F519" s="2" t="s">
        <v>103</v>
      </c>
      <c r="G519" s="24">
        <v>2273.9699999999998</v>
      </c>
    </row>
    <row r="520" spans="1:7" x14ac:dyDescent="0.35">
      <c r="A520" t="s">
        <v>62</v>
      </c>
      <c r="B520" t="s">
        <v>78</v>
      </c>
      <c r="C520" s="1">
        <v>53</v>
      </c>
      <c r="D520" s="2">
        <v>41676</v>
      </c>
      <c r="E520" s="2">
        <v>41682</v>
      </c>
      <c r="F520" s="2" t="s">
        <v>103</v>
      </c>
      <c r="G520" s="24">
        <v>5651.54</v>
      </c>
    </row>
    <row r="521" spans="1:7" x14ac:dyDescent="0.35">
      <c r="A521" t="s">
        <v>62</v>
      </c>
      <c r="B521" t="s">
        <v>78</v>
      </c>
      <c r="C521" s="1">
        <v>54</v>
      </c>
      <c r="D521" s="2">
        <v>41683</v>
      </c>
      <c r="E521" s="2">
        <v>41689</v>
      </c>
      <c r="F521" s="2" t="s">
        <v>103</v>
      </c>
      <c r="G521" s="24">
        <v>7347.54</v>
      </c>
    </row>
    <row r="522" spans="1:7" x14ac:dyDescent="0.35">
      <c r="A522" t="s">
        <v>62</v>
      </c>
      <c r="B522" t="s">
        <v>78</v>
      </c>
      <c r="C522" s="1">
        <v>55</v>
      </c>
      <c r="D522" s="2">
        <v>41690</v>
      </c>
      <c r="E522" s="2">
        <v>41696</v>
      </c>
      <c r="F522" s="2" t="s">
        <v>103</v>
      </c>
      <c r="G522" s="24">
        <v>4846.8100000000004</v>
      </c>
    </row>
    <row r="523" spans="1:7" x14ac:dyDescent="0.35">
      <c r="A523" t="s">
        <v>62</v>
      </c>
      <c r="B523" t="s">
        <v>78</v>
      </c>
      <c r="C523" s="1">
        <v>56</v>
      </c>
      <c r="D523" s="2">
        <v>41697</v>
      </c>
      <c r="E523" s="2">
        <v>41703</v>
      </c>
      <c r="F523" s="2" t="s">
        <v>103</v>
      </c>
      <c r="G523" s="24">
        <v>4611.7299999999996</v>
      </c>
    </row>
    <row r="524" spans="1:7" x14ac:dyDescent="0.35">
      <c r="A524" t="s">
        <v>62</v>
      </c>
      <c r="B524" t="s">
        <v>78</v>
      </c>
      <c r="C524" s="1">
        <v>57</v>
      </c>
      <c r="D524" s="2">
        <v>41704</v>
      </c>
      <c r="E524" s="2">
        <v>41710</v>
      </c>
      <c r="F524" s="2" t="s">
        <v>103</v>
      </c>
      <c r="G524" s="24">
        <v>5297.83</v>
      </c>
    </row>
    <row r="525" spans="1:7" x14ac:dyDescent="0.35">
      <c r="A525" t="s">
        <v>62</v>
      </c>
      <c r="B525" t="s">
        <v>78</v>
      </c>
      <c r="C525" s="1">
        <v>58</v>
      </c>
      <c r="D525" s="2">
        <v>41711</v>
      </c>
      <c r="E525" s="2">
        <v>41717</v>
      </c>
      <c r="F525" s="2" t="s">
        <v>103</v>
      </c>
      <c r="G525" s="24">
        <v>1622.6</v>
      </c>
    </row>
    <row r="526" spans="1:7" x14ac:dyDescent="0.35">
      <c r="A526" t="s">
        <v>62</v>
      </c>
      <c r="B526" t="s">
        <v>78</v>
      </c>
      <c r="C526" s="1">
        <v>59</v>
      </c>
      <c r="D526" s="2">
        <v>41718</v>
      </c>
      <c r="E526" s="2">
        <v>41724</v>
      </c>
      <c r="F526" s="2" t="s">
        <v>102</v>
      </c>
      <c r="G526" s="24">
        <v>3898.46</v>
      </c>
    </row>
    <row r="527" spans="1:7" x14ac:dyDescent="0.35">
      <c r="A527" t="s">
        <v>62</v>
      </c>
      <c r="B527" t="s">
        <v>78</v>
      </c>
      <c r="C527" s="1">
        <v>60</v>
      </c>
      <c r="D527" s="2">
        <v>41725</v>
      </c>
      <c r="E527" s="2">
        <v>41731</v>
      </c>
      <c r="F527" s="2" t="s">
        <v>102</v>
      </c>
      <c r="G527" s="24">
        <v>3872.98</v>
      </c>
    </row>
    <row r="528" spans="1:7" x14ac:dyDescent="0.35">
      <c r="A528" t="s">
        <v>62</v>
      </c>
      <c r="B528" t="s">
        <v>78</v>
      </c>
      <c r="C528" s="1">
        <v>61</v>
      </c>
      <c r="D528" s="2">
        <v>41732</v>
      </c>
      <c r="E528" s="2">
        <v>41738</v>
      </c>
      <c r="F528" s="2" t="s">
        <v>102</v>
      </c>
      <c r="G528" s="24">
        <v>5617.96</v>
      </c>
    </row>
    <row r="529" spans="1:7" x14ac:dyDescent="0.35">
      <c r="A529" t="s">
        <v>62</v>
      </c>
      <c r="B529" t="s">
        <v>78</v>
      </c>
      <c r="C529" s="1">
        <v>62</v>
      </c>
      <c r="D529" s="2">
        <v>41739</v>
      </c>
      <c r="E529" s="2">
        <v>41745</v>
      </c>
      <c r="F529" s="2" t="s">
        <v>102</v>
      </c>
      <c r="G529" s="24">
        <v>6053.66</v>
      </c>
    </row>
    <row r="530" spans="1:7" x14ac:dyDescent="0.35">
      <c r="A530" t="s">
        <v>62</v>
      </c>
      <c r="B530" t="s">
        <v>78</v>
      </c>
      <c r="C530" s="1">
        <v>63</v>
      </c>
      <c r="D530" s="2">
        <v>41746</v>
      </c>
      <c r="E530" s="2">
        <v>41752</v>
      </c>
      <c r="F530" s="2" t="s">
        <v>102</v>
      </c>
      <c r="G530" s="24">
        <v>3278.75</v>
      </c>
    </row>
    <row r="531" spans="1:7" x14ac:dyDescent="0.35">
      <c r="A531" t="s">
        <v>62</v>
      </c>
      <c r="B531" t="s">
        <v>78</v>
      </c>
      <c r="C531" s="1">
        <v>64</v>
      </c>
      <c r="D531" s="2">
        <v>41753</v>
      </c>
      <c r="E531" s="2">
        <v>41759</v>
      </c>
      <c r="F531" s="2" t="s">
        <v>102</v>
      </c>
      <c r="G531" s="24">
        <v>1071.57</v>
      </c>
    </row>
    <row r="532" spans="1:7" x14ac:dyDescent="0.35">
      <c r="A532" t="s">
        <v>62</v>
      </c>
      <c r="B532" t="s">
        <v>78</v>
      </c>
      <c r="C532" s="1">
        <v>65</v>
      </c>
      <c r="D532" s="2">
        <v>41760</v>
      </c>
      <c r="E532" s="2">
        <v>41766</v>
      </c>
      <c r="F532" s="2" t="s">
        <v>102</v>
      </c>
      <c r="G532" s="24">
        <v>1988.98</v>
      </c>
    </row>
    <row r="533" spans="1:7" x14ac:dyDescent="0.35">
      <c r="A533" t="s">
        <v>62</v>
      </c>
      <c r="B533" t="s">
        <v>78</v>
      </c>
      <c r="C533" s="1">
        <v>66</v>
      </c>
      <c r="D533" s="2">
        <v>41767</v>
      </c>
      <c r="E533" s="2">
        <v>41773</v>
      </c>
      <c r="F533" s="2" t="s">
        <v>102</v>
      </c>
      <c r="G533" s="24">
        <v>2649.61</v>
      </c>
    </row>
    <row r="534" spans="1:7" x14ac:dyDescent="0.35">
      <c r="A534" t="s">
        <v>62</v>
      </c>
      <c r="B534" t="s">
        <v>78</v>
      </c>
      <c r="C534" s="1">
        <v>67</v>
      </c>
      <c r="D534" s="2">
        <v>41774</v>
      </c>
      <c r="E534" s="2">
        <v>41780</v>
      </c>
      <c r="F534" s="2" t="s">
        <v>102</v>
      </c>
      <c r="G534" s="24">
        <v>4184.6400000000003</v>
      </c>
    </row>
    <row r="535" spans="1:7" x14ac:dyDescent="0.35">
      <c r="A535" t="s">
        <v>62</v>
      </c>
      <c r="B535" t="s">
        <v>78</v>
      </c>
      <c r="C535" s="1">
        <v>68</v>
      </c>
      <c r="D535" s="2">
        <v>41781</v>
      </c>
      <c r="E535" s="2">
        <v>41787</v>
      </c>
      <c r="F535" s="2" t="s">
        <v>102</v>
      </c>
      <c r="G535" s="24">
        <v>2291.6799999999998</v>
      </c>
    </row>
    <row r="536" spans="1:7" x14ac:dyDescent="0.35">
      <c r="A536" t="s">
        <v>62</v>
      </c>
      <c r="B536" t="s">
        <v>79</v>
      </c>
      <c r="C536" s="1">
        <v>49</v>
      </c>
      <c r="D536" s="2">
        <v>41648</v>
      </c>
      <c r="E536" s="2">
        <v>41654</v>
      </c>
      <c r="F536" s="2" t="s">
        <v>103</v>
      </c>
      <c r="G536" s="24">
        <v>3379.5</v>
      </c>
    </row>
    <row r="537" spans="1:7" x14ac:dyDescent="0.35">
      <c r="A537" t="s">
        <v>62</v>
      </c>
      <c r="B537" t="s">
        <v>79</v>
      </c>
      <c r="C537" s="1">
        <v>50</v>
      </c>
      <c r="D537" s="2">
        <v>41655</v>
      </c>
      <c r="E537" s="2">
        <v>41661</v>
      </c>
      <c r="F537" s="2" t="s">
        <v>103</v>
      </c>
      <c r="G537" s="24">
        <v>2334.4299999999998</v>
      </c>
    </row>
    <row r="538" spans="1:7" x14ac:dyDescent="0.35">
      <c r="A538" t="s">
        <v>62</v>
      </c>
      <c r="B538" t="s">
        <v>79</v>
      </c>
      <c r="C538" s="1">
        <v>51</v>
      </c>
      <c r="D538" s="2">
        <v>41662</v>
      </c>
      <c r="E538" s="2">
        <v>41668</v>
      </c>
      <c r="F538" s="2" t="s">
        <v>103</v>
      </c>
      <c r="G538" s="24">
        <v>711.95</v>
      </c>
    </row>
    <row r="539" spans="1:7" x14ac:dyDescent="0.35">
      <c r="A539" t="s">
        <v>62</v>
      </c>
      <c r="B539" t="s">
        <v>79</v>
      </c>
      <c r="C539" s="1">
        <v>52</v>
      </c>
      <c r="D539" s="2">
        <v>41669</v>
      </c>
      <c r="E539" s="2">
        <v>41675</v>
      </c>
      <c r="F539" s="2" t="s">
        <v>103</v>
      </c>
      <c r="G539" s="24">
        <v>2967.49</v>
      </c>
    </row>
    <row r="540" spans="1:7" x14ac:dyDescent="0.35">
      <c r="A540" t="s">
        <v>62</v>
      </c>
      <c r="B540" t="s">
        <v>79</v>
      </c>
      <c r="C540" s="1">
        <v>53</v>
      </c>
      <c r="D540" s="2">
        <v>41676</v>
      </c>
      <c r="E540" s="2">
        <v>41682</v>
      </c>
      <c r="F540" s="2" t="s">
        <v>103</v>
      </c>
      <c r="G540" s="24">
        <v>1814.66</v>
      </c>
    </row>
    <row r="541" spans="1:7" x14ac:dyDescent="0.35">
      <c r="A541" t="s">
        <v>62</v>
      </c>
      <c r="B541" t="s">
        <v>79</v>
      </c>
      <c r="C541" s="1">
        <v>54</v>
      </c>
      <c r="D541" s="2">
        <v>41683</v>
      </c>
      <c r="E541" s="2">
        <v>41689</v>
      </c>
      <c r="F541" s="2" t="s">
        <v>103</v>
      </c>
      <c r="G541" s="24">
        <v>2926.28</v>
      </c>
    </row>
    <row r="542" spans="1:7" x14ac:dyDescent="0.35">
      <c r="A542" t="s">
        <v>62</v>
      </c>
      <c r="B542" t="s">
        <v>79</v>
      </c>
      <c r="C542" s="1">
        <v>55</v>
      </c>
      <c r="D542" s="2">
        <v>41690</v>
      </c>
      <c r="E542" s="2">
        <v>41696</v>
      </c>
      <c r="F542" s="2" t="s">
        <v>103</v>
      </c>
      <c r="G542" s="24">
        <v>2310.39</v>
      </c>
    </row>
    <row r="543" spans="1:7" x14ac:dyDescent="0.35">
      <c r="A543" t="s">
        <v>62</v>
      </c>
      <c r="B543" t="s">
        <v>79</v>
      </c>
      <c r="C543" s="1">
        <v>56</v>
      </c>
      <c r="D543" s="2">
        <v>41697</v>
      </c>
      <c r="E543" s="2">
        <v>41703</v>
      </c>
      <c r="F543" s="2" t="s">
        <v>103</v>
      </c>
      <c r="G543" s="24">
        <v>1871.17</v>
      </c>
    </row>
    <row r="544" spans="1:7" x14ac:dyDescent="0.35">
      <c r="A544" t="s">
        <v>62</v>
      </c>
      <c r="B544" t="s">
        <v>79</v>
      </c>
      <c r="C544" s="1">
        <v>57</v>
      </c>
      <c r="D544" s="2">
        <v>41704</v>
      </c>
      <c r="E544" s="2">
        <v>41710</v>
      </c>
      <c r="F544" s="2" t="s">
        <v>103</v>
      </c>
      <c r="G544" s="24">
        <v>482.44</v>
      </c>
    </row>
    <row r="545" spans="1:7" x14ac:dyDescent="0.35">
      <c r="A545" t="s">
        <v>62</v>
      </c>
      <c r="B545" t="s">
        <v>79</v>
      </c>
      <c r="C545" s="1">
        <v>58</v>
      </c>
      <c r="D545" s="2">
        <v>41711</v>
      </c>
      <c r="E545" s="2">
        <v>41717</v>
      </c>
      <c r="F545" s="2" t="s">
        <v>103</v>
      </c>
      <c r="G545" s="24">
        <v>2418.5100000000002</v>
      </c>
    </row>
    <row r="546" spans="1:7" x14ac:dyDescent="0.35">
      <c r="A546" t="s">
        <v>62</v>
      </c>
      <c r="B546" t="s">
        <v>79</v>
      </c>
      <c r="C546" s="1">
        <v>59</v>
      </c>
      <c r="D546" s="2">
        <v>41718</v>
      </c>
      <c r="E546" s="2">
        <v>41724</v>
      </c>
      <c r="F546" s="2" t="s">
        <v>102</v>
      </c>
      <c r="G546" s="24">
        <v>2426.54</v>
      </c>
    </row>
    <row r="547" spans="1:7" x14ac:dyDescent="0.35">
      <c r="A547" t="s">
        <v>62</v>
      </c>
      <c r="B547" t="s">
        <v>79</v>
      </c>
      <c r="C547" s="1">
        <v>60</v>
      </c>
      <c r="D547" s="2">
        <v>41725</v>
      </c>
      <c r="E547" s="2">
        <v>41731</v>
      </c>
      <c r="F547" s="2" t="s">
        <v>102</v>
      </c>
      <c r="G547" s="24">
        <v>2189.19</v>
      </c>
    </row>
    <row r="548" spans="1:7" x14ac:dyDescent="0.35">
      <c r="A548" t="s">
        <v>62</v>
      </c>
      <c r="B548" t="s">
        <v>79</v>
      </c>
      <c r="C548" s="1">
        <v>61</v>
      </c>
      <c r="D548" s="2">
        <v>41732</v>
      </c>
      <c r="E548" s="2">
        <v>41738</v>
      </c>
      <c r="F548" s="2" t="s">
        <v>102</v>
      </c>
      <c r="G548" s="24">
        <v>1543.65</v>
      </c>
    </row>
    <row r="549" spans="1:7" x14ac:dyDescent="0.35">
      <c r="A549" t="s">
        <v>62</v>
      </c>
      <c r="B549" t="s">
        <v>79</v>
      </c>
      <c r="C549" s="1">
        <v>62</v>
      </c>
      <c r="D549" s="2">
        <v>41739</v>
      </c>
      <c r="E549" s="2">
        <v>41745</v>
      </c>
      <c r="F549" s="2" t="s">
        <v>102</v>
      </c>
      <c r="G549" s="24">
        <v>1737.85</v>
      </c>
    </row>
    <row r="550" spans="1:7" x14ac:dyDescent="0.35">
      <c r="A550" t="s">
        <v>62</v>
      </c>
      <c r="B550" t="s">
        <v>79</v>
      </c>
      <c r="C550" s="1">
        <v>63</v>
      </c>
      <c r="D550" s="2">
        <v>41746</v>
      </c>
      <c r="E550" s="2">
        <v>41752</v>
      </c>
      <c r="F550" s="2" t="s">
        <v>102</v>
      </c>
      <c r="G550" s="24">
        <v>496.32</v>
      </c>
    </row>
    <row r="551" spans="1:7" x14ac:dyDescent="0.35">
      <c r="A551" t="s">
        <v>62</v>
      </c>
      <c r="B551" t="s">
        <v>79</v>
      </c>
      <c r="C551" s="1">
        <v>64</v>
      </c>
      <c r="D551" s="2">
        <v>41753</v>
      </c>
      <c r="E551" s="2">
        <v>41759</v>
      </c>
      <c r="F551" s="2" t="s">
        <v>102</v>
      </c>
      <c r="G551" s="24">
        <v>3854.04</v>
      </c>
    </row>
    <row r="552" spans="1:7" x14ac:dyDescent="0.35">
      <c r="A552" t="s">
        <v>62</v>
      </c>
      <c r="B552" t="s">
        <v>79</v>
      </c>
      <c r="C552" s="1">
        <v>65</v>
      </c>
      <c r="D552" s="2">
        <v>41760</v>
      </c>
      <c r="E552" s="2">
        <v>41766</v>
      </c>
      <c r="F552" s="2" t="s">
        <v>102</v>
      </c>
      <c r="G552" s="24">
        <v>1011.48</v>
      </c>
    </row>
    <row r="553" spans="1:7" x14ac:dyDescent="0.35">
      <c r="A553" t="s">
        <v>62</v>
      </c>
      <c r="B553" t="s">
        <v>79</v>
      </c>
      <c r="C553" s="1">
        <v>66</v>
      </c>
      <c r="D553" s="2">
        <v>41767</v>
      </c>
      <c r="E553" s="2">
        <v>41773</v>
      </c>
      <c r="F553" s="2" t="s">
        <v>102</v>
      </c>
      <c r="G553" s="24">
        <v>887.73</v>
      </c>
    </row>
    <row r="554" spans="1:7" x14ac:dyDescent="0.35">
      <c r="A554" t="s">
        <v>62</v>
      </c>
      <c r="B554" t="s">
        <v>79</v>
      </c>
      <c r="C554" s="1">
        <v>67</v>
      </c>
      <c r="D554" s="2">
        <v>41774</v>
      </c>
      <c r="E554" s="2">
        <v>41780</v>
      </c>
      <c r="F554" s="2" t="s">
        <v>102</v>
      </c>
      <c r="G554" s="24">
        <v>978.99</v>
      </c>
    </row>
    <row r="555" spans="1:7" x14ac:dyDescent="0.35">
      <c r="A555" t="s">
        <v>62</v>
      </c>
      <c r="B555" t="s">
        <v>79</v>
      </c>
      <c r="C555" s="1">
        <v>68</v>
      </c>
      <c r="D555" s="2">
        <v>41781</v>
      </c>
      <c r="E555" s="2">
        <v>41787</v>
      </c>
      <c r="F555" s="2" t="s">
        <v>102</v>
      </c>
      <c r="G555" s="24">
        <v>4753.2700000000004</v>
      </c>
    </row>
    <row r="556" spans="1:7" x14ac:dyDescent="0.35">
      <c r="A556" t="s">
        <v>62</v>
      </c>
      <c r="B556" t="s">
        <v>80</v>
      </c>
      <c r="C556" s="1">
        <v>49</v>
      </c>
      <c r="D556" s="2">
        <v>41648</v>
      </c>
      <c r="E556" s="2">
        <v>41654</v>
      </c>
      <c r="F556" s="2" t="s">
        <v>103</v>
      </c>
      <c r="G556" s="24">
        <v>2644.71</v>
      </c>
    </row>
    <row r="557" spans="1:7" x14ac:dyDescent="0.35">
      <c r="A557" t="s">
        <v>62</v>
      </c>
      <c r="B557" t="s">
        <v>80</v>
      </c>
      <c r="C557" s="1">
        <v>50</v>
      </c>
      <c r="D557" s="2">
        <v>41655</v>
      </c>
      <c r="E557" s="2">
        <v>41661</v>
      </c>
      <c r="F557" s="2" t="s">
        <v>103</v>
      </c>
      <c r="G557" s="24">
        <v>3939.83</v>
      </c>
    </row>
    <row r="558" spans="1:7" x14ac:dyDescent="0.35">
      <c r="A558" t="s">
        <v>62</v>
      </c>
      <c r="B558" t="s">
        <v>80</v>
      </c>
      <c r="C558" s="1">
        <v>51</v>
      </c>
      <c r="D558" s="2">
        <v>41662</v>
      </c>
      <c r="E558" s="2">
        <v>41668</v>
      </c>
      <c r="F558" s="2" t="s">
        <v>103</v>
      </c>
      <c r="G558" s="24">
        <v>3127.06</v>
      </c>
    </row>
    <row r="559" spans="1:7" x14ac:dyDescent="0.35">
      <c r="A559" t="s">
        <v>62</v>
      </c>
      <c r="B559" t="s">
        <v>80</v>
      </c>
      <c r="C559" s="1">
        <v>52</v>
      </c>
      <c r="D559" s="2">
        <v>41669</v>
      </c>
      <c r="E559" s="2">
        <v>41675</v>
      </c>
      <c r="F559" s="2" t="s">
        <v>103</v>
      </c>
      <c r="G559" s="24">
        <v>2070.8200000000002</v>
      </c>
    </row>
    <row r="560" spans="1:7" x14ac:dyDescent="0.35">
      <c r="A560" t="s">
        <v>62</v>
      </c>
      <c r="B560" t="s">
        <v>80</v>
      </c>
      <c r="C560" s="1">
        <v>53</v>
      </c>
      <c r="D560" s="2">
        <v>41676</v>
      </c>
      <c r="E560" s="2">
        <v>41682</v>
      </c>
      <c r="F560" s="2" t="s">
        <v>103</v>
      </c>
      <c r="G560" s="24">
        <v>3399.49</v>
      </c>
    </row>
    <row r="561" spans="1:7" x14ac:dyDescent="0.35">
      <c r="A561" t="s">
        <v>62</v>
      </c>
      <c r="B561" t="s">
        <v>80</v>
      </c>
      <c r="C561" s="1">
        <v>54</v>
      </c>
      <c r="D561" s="2">
        <v>41683</v>
      </c>
      <c r="E561" s="2">
        <v>41689</v>
      </c>
      <c r="F561" s="2" t="s">
        <v>103</v>
      </c>
      <c r="G561" s="24">
        <v>2855.3</v>
      </c>
    </row>
    <row r="562" spans="1:7" x14ac:dyDescent="0.35">
      <c r="A562" t="s">
        <v>62</v>
      </c>
      <c r="B562" t="s">
        <v>80</v>
      </c>
      <c r="C562" s="1">
        <v>55</v>
      </c>
      <c r="D562" s="2">
        <v>41690</v>
      </c>
      <c r="E562" s="2">
        <v>41696</v>
      </c>
      <c r="F562" s="2" t="s">
        <v>103</v>
      </c>
      <c r="G562" s="24">
        <v>6206.83</v>
      </c>
    </row>
    <row r="563" spans="1:7" x14ac:dyDescent="0.35">
      <c r="A563" t="s">
        <v>62</v>
      </c>
      <c r="B563" t="s">
        <v>80</v>
      </c>
      <c r="C563" s="1">
        <v>56</v>
      </c>
      <c r="D563" s="2">
        <v>41697</v>
      </c>
      <c r="E563" s="2">
        <v>41703</v>
      </c>
      <c r="F563" s="2" t="s">
        <v>103</v>
      </c>
      <c r="G563" s="24">
        <v>4458.57</v>
      </c>
    </row>
    <row r="564" spans="1:7" x14ac:dyDescent="0.35">
      <c r="A564" t="s">
        <v>62</v>
      </c>
      <c r="B564" t="s">
        <v>80</v>
      </c>
      <c r="C564" s="1">
        <v>57</v>
      </c>
      <c r="D564" s="2">
        <v>41704</v>
      </c>
      <c r="E564" s="2">
        <v>41710</v>
      </c>
      <c r="F564" s="2" t="s">
        <v>103</v>
      </c>
      <c r="G564" s="24">
        <v>2833.1</v>
      </c>
    </row>
    <row r="565" spans="1:7" x14ac:dyDescent="0.35">
      <c r="A565" t="s">
        <v>62</v>
      </c>
      <c r="B565" t="s">
        <v>80</v>
      </c>
      <c r="C565" s="1">
        <v>58</v>
      </c>
      <c r="D565" s="2">
        <v>41711</v>
      </c>
      <c r="E565" s="2">
        <v>41717</v>
      </c>
      <c r="F565" s="2" t="s">
        <v>103</v>
      </c>
      <c r="G565" s="24">
        <v>4123.6000000000004</v>
      </c>
    </row>
    <row r="566" spans="1:7" x14ac:dyDescent="0.35">
      <c r="A566" t="s">
        <v>62</v>
      </c>
      <c r="B566" t="s">
        <v>80</v>
      </c>
      <c r="C566" s="1">
        <v>59</v>
      </c>
      <c r="D566" s="2">
        <v>41718</v>
      </c>
      <c r="E566" s="2">
        <v>41724</v>
      </c>
      <c r="F566" s="2" t="s">
        <v>102</v>
      </c>
      <c r="G566" s="24">
        <v>5745.94</v>
      </c>
    </row>
    <row r="567" spans="1:7" x14ac:dyDescent="0.35">
      <c r="A567" t="s">
        <v>62</v>
      </c>
      <c r="B567" t="s">
        <v>80</v>
      </c>
      <c r="C567" s="1">
        <v>60</v>
      </c>
      <c r="D567" s="2">
        <v>41725</v>
      </c>
      <c r="E567" s="2">
        <v>41731</v>
      </c>
      <c r="F567" s="2" t="s">
        <v>102</v>
      </c>
      <c r="G567" s="24">
        <v>2969.37</v>
      </c>
    </row>
    <row r="568" spans="1:7" x14ac:dyDescent="0.35">
      <c r="A568" t="s">
        <v>62</v>
      </c>
      <c r="B568" t="s">
        <v>80</v>
      </c>
      <c r="C568" s="1">
        <v>61</v>
      </c>
      <c r="D568" s="2">
        <v>41732</v>
      </c>
      <c r="E568" s="2">
        <v>41738</v>
      </c>
      <c r="F568" s="2" t="s">
        <v>102</v>
      </c>
      <c r="G568" s="24">
        <v>3039.31</v>
      </c>
    </row>
    <row r="569" spans="1:7" x14ac:dyDescent="0.35">
      <c r="A569" t="s">
        <v>62</v>
      </c>
      <c r="B569" t="s">
        <v>80</v>
      </c>
      <c r="C569" s="1">
        <v>62</v>
      </c>
      <c r="D569" s="2">
        <v>41739</v>
      </c>
      <c r="E569" s="2">
        <v>41745</v>
      </c>
      <c r="F569" s="2" t="s">
        <v>102</v>
      </c>
      <c r="G569" s="24">
        <v>4315.07</v>
      </c>
    </row>
    <row r="570" spans="1:7" x14ac:dyDescent="0.35">
      <c r="A570" t="s">
        <v>62</v>
      </c>
      <c r="B570" t="s">
        <v>80</v>
      </c>
      <c r="C570" s="1">
        <v>63</v>
      </c>
      <c r="D570" s="2">
        <v>41746</v>
      </c>
      <c r="E570" s="2">
        <v>41752</v>
      </c>
      <c r="F570" s="2" t="s">
        <v>102</v>
      </c>
      <c r="G570" s="24">
        <v>2237.61</v>
      </c>
    </row>
    <row r="571" spans="1:7" x14ac:dyDescent="0.35">
      <c r="A571" t="s">
        <v>62</v>
      </c>
      <c r="B571" t="s">
        <v>80</v>
      </c>
      <c r="C571" s="1">
        <v>64</v>
      </c>
      <c r="D571" s="2">
        <v>41753</v>
      </c>
      <c r="E571" s="2">
        <v>41759</v>
      </c>
      <c r="F571" s="2" t="s">
        <v>102</v>
      </c>
      <c r="G571" s="24">
        <v>1177.8900000000001</v>
      </c>
    </row>
    <row r="572" spans="1:7" x14ac:dyDescent="0.35">
      <c r="A572" t="s">
        <v>62</v>
      </c>
      <c r="B572" t="s">
        <v>80</v>
      </c>
      <c r="C572" s="1">
        <v>65</v>
      </c>
      <c r="D572" s="2">
        <v>41760</v>
      </c>
      <c r="E572" s="2">
        <v>41766</v>
      </c>
      <c r="F572" s="2" t="s">
        <v>102</v>
      </c>
      <c r="G572" s="24">
        <v>838.76</v>
      </c>
    </row>
    <row r="573" spans="1:7" x14ac:dyDescent="0.35">
      <c r="A573" t="s">
        <v>62</v>
      </c>
      <c r="B573" t="s">
        <v>80</v>
      </c>
      <c r="C573" s="1">
        <v>66</v>
      </c>
      <c r="D573" s="2">
        <v>41767</v>
      </c>
      <c r="E573" s="2">
        <v>41773</v>
      </c>
      <c r="F573" s="2" t="s">
        <v>102</v>
      </c>
      <c r="G573" s="24">
        <v>4971.53</v>
      </c>
    </row>
    <row r="574" spans="1:7" x14ac:dyDescent="0.35">
      <c r="A574" t="s">
        <v>62</v>
      </c>
      <c r="B574" t="s">
        <v>80</v>
      </c>
      <c r="C574" s="1">
        <v>67</v>
      </c>
      <c r="D574" s="2">
        <v>41774</v>
      </c>
      <c r="E574" s="2">
        <v>41780</v>
      </c>
      <c r="F574" s="2" t="s">
        <v>102</v>
      </c>
      <c r="G574" s="24">
        <v>3611.95</v>
      </c>
    </row>
    <row r="575" spans="1:7" x14ac:dyDescent="0.35">
      <c r="A575" t="s">
        <v>62</v>
      </c>
      <c r="B575" t="s">
        <v>80</v>
      </c>
      <c r="C575" s="1">
        <v>68</v>
      </c>
      <c r="D575" s="2">
        <v>41781</v>
      </c>
      <c r="E575" s="2">
        <v>41787</v>
      </c>
      <c r="F575" s="2" t="s">
        <v>102</v>
      </c>
      <c r="G575" s="24">
        <v>2530.88</v>
      </c>
    </row>
    <row r="576" spans="1:7" x14ac:dyDescent="0.35">
      <c r="A576" t="s">
        <v>62</v>
      </c>
      <c r="B576" t="s">
        <v>81</v>
      </c>
      <c r="C576" s="1">
        <v>49</v>
      </c>
      <c r="D576" s="2">
        <v>41648</v>
      </c>
      <c r="E576" s="2">
        <v>41654</v>
      </c>
      <c r="F576" s="2" t="s">
        <v>103</v>
      </c>
      <c r="G576" s="24">
        <v>3067.85</v>
      </c>
    </row>
    <row r="577" spans="1:7" x14ac:dyDescent="0.35">
      <c r="A577" t="s">
        <v>62</v>
      </c>
      <c r="B577" t="s">
        <v>81</v>
      </c>
      <c r="C577" s="1">
        <v>50</v>
      </c>
      <c r="D577" s="2">
        <v>41655</v>
      </c>
      <c r="E577" s="2">
        <v>41661</v>
      </c>
      <c r="F577" s="2" t="s">
        <v>103</v>
      </c>
      <c r="G577" s="24">
        <v>4357.0600000000004</v>
      </c>
    </row>
    <row r="578" spans="1:7" x14ac:dyDescent="0.35">
      <c r="A578" t="s">
        <v>62</v>
      </c>
      <c r="B578" t="s">
        <v>81</v>
      </c>
      <c r="C578" s="1">
        <v>51</v>
      </c>
      <c r="D578" s="2">
        <v>41662</v>
      </c>
      <c r="E578" s="2">
        <v>41668</v>
      </c>
      <c r="F578" s="2" t="s">
        <v>103</v>
      </c>
      <c r="G578" s="24">
        <v>2694.77</v>
      </c>
    </row>
    <row r="579" spans="1:7" x14ac:dyDescent="0.35">
      <c r="A579" t="s">
        <v>62</v>
      </c>
      <c r="B579" t="s">
        <v>81</v>
      </c>
      <c r="C579" s="1">
        <v>52</v>
      </c>
      <c r="D579" s="2">
        <v>41669</v>
      </c>
      <c r="E579" s="2">
        <v>41675</v>
      </c>
      <c r="F579" s="2" t="s">
        <v>103</v>
      </c>
      <c r="G579" s="24">
        <v>4531.3100000000004</v>
      </c>
    </row>
    <row r="580" spans="1:7" x14ac:dyDescent="0.35">
      <c r="A580" t="s">
        <v>62</v>
      </c>
      <c r="B580" t="s">
        <v>81</v>
      </c>
      <c r="C580" s="1">
        <v>53</v>
      </c>
      <c r="D580" s="2">
        <v>41676</v>
      </c>
      <c r="E580" s="2">
        <v>41682</v>
      </c>
      <c r="F580" s="2" t="s">
        <v>103</v>
      </c>
      <c r="G580" s="24">
        <v>4020.07</v>
      </c>
    </row>
    <row r="581" spans="1:7" x14ac:dyDescent="0.35">
      <c r="A581" t="s">
        <v>62</v>
      </c>
      <c r="B581" t="s">
        <v>81</v>
      </c>
      <c r="C581" s="1">
        <v>54</v>
      </c>
      <c r="D581" s="2">
        <v>41683</v>
      </c>
      <c r="E581" s="2">
        <v>41689</v>
      </c>
      <c r="F581" s="2" t="s">
        <v>103</v>
      </c>
      <c r="G581" s="24">
        <v>2694.52</v>
      </c>
    </row>
    <row r="582" spans="1:7" x14ac:dyDescent="0.35">
      <c r="A582" t="s">
        <v>62</v>
      </c>
      <c r="B582" t="s">
        <v>81</v>
      </c>
      <c r="C582" s="1">
        <v>55</v>
      </c>
      <c r="D582" s="2">
        <v>41690</v>
      </c>
      <c r="E582" s="2">
        <v>41696</v>
      </c>
      <c r="F582" s="2" t="s">
        <v>103</v>
      </c>
      <c r="G582" s="24">
        <v>5611.2</v>
      </c>
    </row>
    <row r="583" spans="1:7" x14ac:dyDescent="0.35">
      <c r="A583" t="s">
        <v>62</v>
      </c>
      <c r="B583" t="s">
        <v>81</v>
      </c>
      <c r="C583" s="1">
        <v>56</v>
      </c>
      <c r="D583" s="2">
        <v>41697</v>
      </c>
      <c r="E583" s="2">
        <v>41703</v>
      </c>
      <c r="F583" s="2" t="s">
        <v>103</v>
      </c>
      <c r="G583" s="24">
        <v>3917.49</v>
      </c>
    </row>
    <row r="584" spans="1:7" x14ac:dyDescent="0.35">
      <c r="A584" t="s">
        <v>62</v>
      </c>
      <c r="B584" t="s">
        <v>81</v>
      </c>
      <c r="C584" s="1">
        <v>57</v>
      </c>
      <c r="D584" s="2">
        <v>41704</v>
      </c>
      <c r="E584" s="2">
        <v>41710</v>
      </c>
      <c r="F584" s="2" t="s">
        <v>103</v>
      </c>
      <c r="G584" s="24">
        <v>3800.29</v>
      </c>
    </row>
    <row r="585" spans="1:7" x14ac:dyDescent="0.35">
      <c r="A585" t="s">
        <v>62</v>
      </c>
      <c r="B585" t="s">
        <v>81</v>
      </c>
      <c r="C585" s="1">
        <v>58</v>
      </c>
      <c r="D585" s="2">
        <v>41711</v>
      </c>
      <c r="E585" s="2">
        <v>41717</v>
      </c>
      <c r="F585" s="2" t="s">
        <v>103</v>
      </c>
      <c r="G585" s="24">
        <v>2289.16</v>
      </c>
    </row>
    <row r="586" spans="1:7" x14ac:dyDescent="0.35">
      <c r="A586" t="s">
        <v>62</v>
      </c>
      <c r="B586" t="s">
        <v>81</v>
      </c>
      <c r="C586" s="1">
        <v>59</v>
      </c>
      <c r="D586" s="2">
        <v>41718</v>
      </c>
      <c r="E586" s="2">
        <v>41724</v>
      </c>
      <c r="F586" s="2" t="s">
        <v>102</v>
      </c>
      <c r="G586" s="24">
        <v>1971.74</v>
      </c>
    </row>
    <row r="587" spans="1:7" x14ac:dyDescent="0.35">
      <c r="A587" t="s">
        <v>62</v>
      </c>
      <c r="B587" t="s">
        <v>81</v>
      </c>
      <c r="C587" s="1">
        <v>60</v>
      </c>
      <c r="D587" s="2">
        <v>41725</v>
      </c>
      <c r="E587" s="2">
        <v>41731</v>
      </c>
      <c r="F587" s="2" t="s">
        <v>102</v>
      </c>
      <c r="G587" s="24">
        <v>2056.5100000000002</v>
      </c>
    </row>
    <row r="588" spans="1:7" x14ac:dyDescent="0.35">
      <c r="A588" t="s">
        <v>62</v>
      </c>
      <c r="B588" t="s">
        <v>81</v>
      </c>
      <c r="C588" s="1">
        <v>61</v>
      </c>
      <c r="D588" s="2">
        <v>41732</v>
      </c>
      <c r="E588" s="2">
        <v>41738</v>
      </c>
      <c r="F588" s="2" t="s">
        <v>102</v>
      </c>
      <c r="G588" s="24">
        <v>1952.2</v>
      </c>
    </row>
    <row r="589" spans="1:7" x14ac:dyDescent="0.35">
      <c r="A589" t="s">
        <v>62</v>
      </c>
      <c r="B589" t="s">
        <v>81</v>
      </c>
      <c r="C589" s="1">
        <v>62</v>
      </c>
      <c r="D589" s="2">
        <v>41739</v>
      </c>
      <c r="E589" s="2">
        <v>41745</v>
      </c>
      <c r="F589" s="2" t="s">
        <v>102</v>
      </c>
      <c r="G589" s="24">
        <v>4467.2700000000004</v>
      </c>
    </row>
    <row r="590" spans="1:7" x14ac:dyDescent="0.35">
      <c r="A590" t="s">
        <v>62</v>
      </c>
      <c r="B590" t="s">
        <v>81</v>
      </c>
      <c r="C590" s="1">
        <v>63</v>
      </c>
      <c r="D590" s="2">
        <v>41746</v>
      </c>
      <c r="E590" s="2">
        <v>41752</v>
      </c>
      <c r="F590" s="2" t="s">
        <v>102</v>
      </c>
      <c r="G590" s="24">
        <v>4151.76</v>
      </c>
    </row>
    <row r="591" spans="1:7" x14ac:dyDescent="0.35">
      <c r="A591" t="s">
        <v>62</v>
      </c>
      <c r="B591" t="s">
        <v>81</v>
      </c>
      <c r="C591" s="1">
        <v>64</v>
      </c>
      <c r="D591" s="2">
        <v>41753</v>
      </c>
      <c r="E591" s="2">
        <v>41759</v>
      </c>
      <c r="F591" s="2" t="s">
        <v>102</v>
      </c>
      <c r="G591" s="24">
        <v>1394.3</v>
      </c>
    </row>
    <row r="592" spans="1:7" x14ac:dyDescent="0.35">
      <c r="A592" t="s">
        <v>62</v>
      </c>
      <c r="B592" t="s">
        <v>81</v>
      </c>
      <c r="C592" s="1">
        <v>65</v>
      </c>
      <c r="D592" s="2">
        <v>41760</v>
      </c>
      <c r="E592" s="2">
        <v>41766</v>
      </c>
      <c r="F592" s="2" t="s">
        <v>102</v>
      </c>
      <c r="G592" s="24">
        <v>681.99</v>
      </c>
    </row>
    <row r="593" spans="1:7" x14ac:dyDescent="0.35">
      <c r="A593" t="s">
        <v>62</v>
      </c>
      <c r="B593" t="s">
        <v>81</v>
      </c>
      <c r="C593" s="1">
        <v>66</v>
      </c>
      <c r="D593" s="2">
        <v>41767</v>
      </c>
      <c r="E593" s="2">
        <v>41773</v>
      </c>
      <c r="F593" s="2" t="s">
        <v>102</v>
      </c>
      <c r="G593" s="24">
        <v>2372.19</v>
      </c>
    </row>
    <row r="594" spans="1:7" x14ac:dyDescent="0.35">
      <c r="A594" t="s">
        <v>62</v>
      </c>
      <c r="B594" t="s">
        <v>81</v>
      </c>
      <c r="C594" s="1">
        <v>67</v>
      </c>
      <c r="D594" s="2">
        <v>41774</v>
      </c>
      <c r="E594" s="2">
        <v>41780</v>
      </c>
      <c r="F594" s="2" t="s">
        <v>102</v>
      </c>
      <c r="G594" s="24">
        <v>2457.5700000000002</v>
      </c>
    </row>
    <row r="595" spans="1:7" x14ac:dyDescent="0.35">
      <c r="A595" t="s">
        <v>62</v>
      </c>
      <c r="B595" t="s">
        <v>81</v>
      </c>
      <c r="C595" s="1">
        <v>68</v>
      </c>
      <c r="D595" s="2">
        <v>41781</v>
      </c>
      <c r="E595" s="2">
        <v>41787</v>
      </c>
      <c r="F595" s="2" t="s">
        <v>102</v>
      </c>
      <c r="G595" s="24">
        <v>2583.11</v>
      </c>
    </row>
    <row r="596" spans="1:7" x14ac:dyDescent="0.35">
      <c r="A596" t="s">
        <v>5</v>
      </c>
      <c r="B596" t="s">
        <v>17</v>
      </c>
      <c r="C596" s="1">
        <v>49</v>
      </c>
      <c r="D596" s="2">
        <v>41648</v>
      </c>
      <c r="E596" s="2">
        <v>41654</v>
      </c>
      <c r="F596" s="2" t="s">
        <v>103</v>
      </c>
      <c r="G596" s="24">
        <v>398.2</v>
      </c>
    </row>
    <row r="597" spans="1:7" x14ac:dyDescent="0.35">
      <c r="A597" t="s">
        <v>5</v>
      </c>
      <c r="B597" t="s">
        <v>17</v>
      </c>
      <c r="C597" s="1">
        <v>50</v>
      </c>
      <c r="D597" s="2">
        <v>41655</v>
      </c>
      <c r="E597" s="2">
        <v>41661</v>
      </c>
      <c r="F597" s="2" t="s">
        <v>103</v>
      </c>
      <c r="G597" s="24">
        <v>2026.65</v>
      </c>
    </row>
    <row r="598" spans="1:7" x14ac:dyDescent="0.35">
      <c r="A598" t="s">
        <v>5</v>
      </c>
      <c r="B598" t="s">
        <v>17</v>
      </c>
      <c r="C598" s="1">
        <v>51</v>
      </c>
      <c r="D598" s="2">
        <v>41662</v>
      </c>
      <c r="E598" s="2">
        <v>41668</v>
      </c>
      <c r="F598" s="2" t="s">
        <v>103</v>
      </c>
      <c r="G598" s="24">
        <v>789.45</v>
      </c>
    </row>
    <row r="599" spans="1:7" x14ac:dyDescent="0.35">
      <c r="A599" t="s">
        <v>5</v>
      </c>
      <c r="B599" t="s">
        <v>17</v>
      </c>
      <c r="C599" s="1">
        <v>52</v>
      </c>
      <c r="D599" s="2">
        <v>41669</v>
      </c>
      <c r="E599" s="2">
        <v>41675</v>
      </c>
      <c r="F599" s="2" t="s">
        <v>103</v>
      </c>
      <c r="G599" s="24">
        <v>1577.68</v>
      </c>
    </row>
    <row r="600" spans="1:7" x14ac:dyDescent="0.35">
      <c r="A600" t="s">
        <v>5</v>
      </c>
      <c r="B600" t="s">
        <v>17</v>
      </c>
      <c r="C600" s="1">
        <v>53</v>
      </c>
      <c r="D600" s="2">
        <v>41676</v>
      </c>
      <c r="E600" s="2">
        <v>41682</v>
      </c>
      <c r="F600" s="2" t="s">
        <v>103</v>
      </c>
      <c r="G600" s="24">
        <v>1604.49</v>
      </c>
    </row>
    <row r="601" spans="1:7" x14ac:dyDescent="0.35">
      <c r="A601" t="s">
        <v>5</v>
      </c>
      <c r="B601" t="s">
        <v>17</v>
      </c>
      <c r="C601" s="1">
        <v>54</v>
      </c>
      <c r="D601" s="2">
        <v>41683</v>
      </c>
      <c r="E601" s="2">
        <v>41689</v>
      </c>
      <c r="F601" s="2" t="s">
        <v>103</v>
      </c>
      <c r="G601" s="24">
        <v>4552.07</v>
      </c>
    </row>
    <row r="602" spans="1:7" x14ac:dyDescent="0.35">
      <c r="A602" t="s">
        <v>5</v>
      </c>
      <c r="B602" t="s">
        <v>17</v>
      </c>
      <c r="C602" s="1">
        <v>55</v>
      </c>
      <c r="D602" s="2">
        <v>41690</v>
      </c>
      <c r="E602" s="2">
        <v>41696</v>
      </c>
      <c r="F602" s="2" t="s">
        <v>103</v>
      </c>
      <c r="G602" s="24">
        <v>1789.69</v>
      </c>
    </row>
    <row r="603" spans="1:7" x14ac:dyDescent="0.35">
      <c r="A603" t="s">
        <v>5</v>
      </c>
      <c r="B603" t="s">
        <v>17</v>
      </c>
      <c r="C603" s="1">
        <v>56</v>
      </c>
      <c r="D603" s="2">
        <v>41697</v>
      </c>
      <c r="E603" s="2">
        <v>41703</v>
      </c>
      <c r="F603" s="2" t="s">
        <v>103</v>
      </c>
      <c r="G603" s="24">
        <v>1624.5</v>
      </c>
    </row>
    <row r="604" spans="1:7" x14ac:dyDescent="0.35">
      <c r="A604" t="s">
        <v>5</v>
      </c>
      <c r="B604" t="s">
        <v>17</v>
      </c>
      <c r="C604" s="1">
        <v>57</v>
      </c>
      <c r="D604" s="2">
        <v>41704</v>
      </c>
      <c r="E604" s="2">
        <v>41710</v>
      </c>
      <c r="F604" s="2" t="s">
        <v>103</v>
      </c>
      <c r="G604" s="24">
        <v>2154.84</v>
      </c>
    </row>
    <row r="605" spans="1:7" x14ac:dyDescent="0.35">
      <c r="A605" t="s">
        <v>5</v>
      </c>
      <c r="B605" t="s">
        <v>17</v>
      </c>
      <c r="C605" s="1">
        <v>58</v>
      </c>
      <c r="D605" s="2">
        <v>41711</v>
      </c>
      <c r="E605" s="2">
        <v>41717</v>
      </c>
      <c r="F605" s="2" t="s">
        <v>103</v>
      </c>
      <c r="G605" s="24">
        <v>1445.97</v>
      </c>
    </row>
    <row r="606" spans="1:7" x14ac:dyDescent="0.35">
      <c r="A606" t="s">
        <v>5</v>
      </c>
      <c r="B606" t="s">
        <v>17</v>
      </c>
      <c r="C606" s="1">
        <v>59</v>
      </c>
      <c r="D606" s="2">
        <v>41718</v>
      </c>
      <c r="E606" s="2">
        <v>41724</v>
      </c>
      <c r="F606" s="2" t="s">
        <v>102</v>
      </c>
      <c r="G606" s="24">
        <v>209.08</v>
      </c>
    </row>
    <row r="607" spans="1:7" x14ac:dyDescent="0.35">
      <c r="A607" t="s">
        <v>5</v>
      </c>
      <c r="B607" t="s">
        <v>17</v>
      </c>
      <c r="C607" s="1">
        <v>60</v>
      </c>
      <c r="D607" s="2">
        <v>41725</v>
      </c>
      <c r="E607" s="2">
        <v>41731</v>
      </c>
      <c r="F607" s="2" t="s">
        <v>102</v>
      </c>
      <c r="G607" s="24">
        <v>1673.29</v>
      </c>
    </row>
    <row r="608" spans="1:7" x14ac:dyDescent="0.35">
      <c r="A608" t="s">
        <v>5</v>
      </c>
      <c r="B608" t="s">
        <v>17</v>
      </c>
      <c r="C608" s="1">
        <v>61</v>
      </c>
      <c r="D608" s="2">
        <v>41732</v>
      </c>
      <c r="E608" s="2">
        <v>41738</v>
      </c>
      <c r="F608" s="2" t="s">
        <v>102</v>
      </c>
      <c r="G608" s="24">
        <v>1380.84</v>
      </c>
    </row>
    <row r="609" spans="1:7" x14ac:dyDescent="0.35">
      <c r="A609" t="s">
        <v>5</v>
      </c>
      <c r="B609" t="s">
        <v>17</v>
      </c>
      <c r="C609" s="1">
        <v>62</v>
      </c>
      <c r="D609" s="2">
        <v>41739</v>
      </c>
      <c r="E609" s="2">
        <v>41745</v>
      </c>
      <c r="F609" s="2" t="s">
        <v>102</v>
      </c>
      <c r="G609" s="24">
        <v>776.57</v>
      </c>
    </row>
    <row r="610" spans="1:7" x14ac:dyDescent="0.35">
      <c r="A610" t="s">
        <v>5</v>
      </c>
      <c r="B610" t="s">
        <v>17</v>
      </c>
      <c r="C610" s="1">
        <v>63</v>
      </c>
      <c r="D610" s="2">
        <v>41746</v>
      </c>
      <c r="E610" s="2">
        <v>41752</v>
      </c>
      <c r="F610" s="2" t="s">
        <v>102</v>
      </c>
      <c r="G610" s="24">
        <v>1002.56</v>
      </c>
    </row>
    <row r="611" spans="1:7" x14ac:dyDescent="0.35">
      <c r="A611" t="s">
        <v>5</v>
      </c>
      <c r="B611" t="s">
        <v>17</v>
      </c>
      <c r="C611" s="1">
        <v>64</v>
      </c>
      <c r="D611" s="2">
        <v>41753</v>
      </c>
      <c r="E611" s="2">
        <v>41759</v>
      </c>
      <c r="F611" s="2" t="s">
        <v>102</v>
      </c>
      <c r="G611" s="24">
        <v>1081.8399999999999</v>
      </c>
    </row>
    <row r="612" spans="1:7" x14ac:dyDescent="0.35">
      <c r="A612" t="s">
        <v>5</v>
      </c>
      <c r="B612" t="s">
        <v>17</v>
      </c>
      <c r="C612" s="1">
        <v>65</v>
      </c>
      <c r="D612" s="2">
        <v>41760</v>
      </c>
      <c r="E612" s="2">
        <v>41766</v>
      </c>
      <c r="F612" s="2" t="s">
        <v>102</v>
      </c>
      <c r="G612" s="24">
        <v>223.38</v>
      </c>
    </row>
    <row r="613" spans="1:7" x14ac:dyDescent="0.35">
      <c r="A613" t="s">
        <v>5</v>
      </c>
      <c r="B613" t="s">
        <v>17</v>
      </c>
      <c r="C613" s="1">
        <v>66</v>
      </c>
      <c r="D613" s="2">
        <v>41767</v>
      </c>
      <c r="E613" s="2">
        <v>41773</v>
      </c>
      <c r="F613" s="2" t="s">
        <v>102</v>
      </c>
      <c r="G613" s="24">
        <v>2560.5700000000002</v>
      </c>
    </row>
    <row r="614" spans="1:7" x14ac:dyDescent="0.35">
      <c r="A614" t="s">
        <v>5</v>
      </c>
      <c r="B614" t="s">
        <v>17</v>
      </c>
      <c r="C614" s="1">
        <v>67</v>
      </c>
      <c r="D614" s="2">
        <v>41774</v>
      </c>
      <c r="E614" s="2">
        <v>41780</v>
      </c>
      <c r="F614" s="2" t="s">
        <v>102</v>
      </c>
      <c r="G614" s="24">
        <v>2722.89</v>
      </c>
    </row>
    <row r="615" spans="1:7" x14ac:dyDescent="0.35">
      <c r="A615" t="s">
        <v>5</v>
      </c>
      <c r="B615" t="s">
        <v>17</v>
      </c>
      <c r="C615" s="1">
        <v>68</v>
      </c>
      <c r="D615" s="2">
        <v>41781</v>
      </c>
      <c r="E615" s="2">
        <v>41787</v>
      </c>
      <c r="F615" s="2" t="s">
        <v>102</v>
      </c>
      <c r="G615" s="24">
        <v>1928.03</v>
      </c>
    </row>
    <row r="616" spans="1:7" x14ac:dyDescent="0.35">
      <c r="A616" t="s">
        <v>62</v>
      </c>
      <c r="B616" t="s">
        <v>82</v>
      </c>
      <c r="C616" s="1">
        <v>50</v>
      </c>
      <c r="D616" s="2">
        <v>41655</v>
      </c>
      <c r="E616" s="2">
        <v>41661</v>
      </c>
      <c r="F616" s="2" t="s">
        <v>103</v>
      </c>
      <c r="G616" s="24">
        <v>1810.81</v>
      </c>
    </row>
    <row r="617" spans="1:7" x14ac:dyDescent="0.35">
      <c r="A617" t="s">
        <v>62</v>
      </c>
      <c r="B617" t="s">
        <v>82</v>
      </c>
      <c r="C617" s="1">
        <v>51</v>
      </c>
      <c r="D617" s="2">
        <v>41662</v>
      </c>
      <c r="E617" s="2">
        <v>41668</v>
      </c>
      <c r="F617" s="2" t="s">
        <v>103</v>
      </c>
      <c r="G617" s="24">
        <v>1529.54</v>
      </c>
    </row>
    <row r="618" spans="1:7" x14ac:dyDescent="0.35">
      <c r="A618" t="s">
        <v>62</v>
      </c>
      <c r="B618" t="s">
        <v>82</v>
      </c>
      <c r="C618" s="1">
        <v>52</v>
      </c>
      <c r="D618" s="2">
        <v>41669</v>
      </c>
      <c r="E618" s="2">
        <v>41675</v>
      </c>
      <c r="F618" s="2" t="s">
        <v>103</v>
      </c>
      <c r="G618" s="24">
        <v>659.08</v>
      </c>
    </row>
    <row r="619" spans="1:7" x14ac:dyDescent="0.35">
      <c r="A619" t="s">
        <v>62</v>
      </c>
      <c r="B619" t="s">
        <v>82</v>
      </c>
      <c r="C619" s="1">
        <v>53</v>
      </c>
      <c r="D619" s="2">
        <v>41676</v>
      </c>
      <c r="E619" s="2">
        <v>41682</v>
      </c>
      <c r="F619" s="2" t="s">
        <v>103</v>
      </c>
      <c r="G619" s="24">
        <v>3417.73</v>
      </c>
    </row>
    <row r="620" spans="1:7" x14ac:dyDescent="0.35">
      <c r="A620" t="s">
        <v>62</v>
      </c>
      <c r="B620" t="s">
        <v>82</v>
      </c>
      <c r="C620" s="1">
        <v>54</v>
      </c>
      <c r="D620" s="2">
        <v>41683</v>
      </c>
      <c r="E620" s="2">
        <v>41689</v>
      </c>
      <c r="F620" s="2" t="s">
        <v>103</v>
      </c>
      <c r="G620" s="24">
        <v>3396.32</v>
      </c>
    </row>
    <row r="621" spans="1:7" x14ac:dyDescent="0.35">
      <c r="A621" t="s">
        <v>62</v>
      </c>
      <c r="B621" t="s">
        <v>82</v>
      </c>
      <c r="C621" s="1">
        <v>55</v>
      </c>
      <c r="D621" s="2">
        <v>41690</v>
      </c>
      <c r="E621" s="2">
        <v>41696</v>
      </c>
      <c r="F621" s="2" t="s">
        <v>103</v>
      </c>
      <c r="G621" s="24">
        <v>3132.64</v>
      </c>
    </row>
    <row r="622" spans="1:7" x14ac:dyDescent="0.35">
      <c r="A622" t="s">
        <v>62</v>
      </c>
      <c r="B622" t="s">
        <v>82</v>
      </c>
      <c r="C622" s="1">
        <v>56</v>
      </c>
      <c r="D622" s="2">
        <v>41697</v>
      </c>
      <c r="E622" s="2">
        <v>41703</v>
      </c>
      <c r="F622" s="2" t="s">
        <v>103</v>
      </c>
      <c r="G622" s="24">
        <v>2055.46</v>
      </c>
    </row>
    <row r="623" spans="1:7" x14ac:dyDescent="0.35">
      <c r="A623" t="s">
        <v>62</v>
      </c>
      <c r="B623" t="s">
        <v>82</v>
      </c>
      <c r="C623" s="1">
        <v>57</v>
      </c>
      <c r="D623" s="2">
        <v>41704</v>
      </c>
      <c r="E623" s="2">
        <v>41710</v>
      </c>
      <c r="F623" s="2" t="s">
        <v>103</v>
      </c>
      <c r="G623" s="24">
        <v>1787.09</v>
      </c>
    </row>
    <row r="624" spans="1:7" x14ac:dyDescent="0.35">
      <c r="A624" t="s">
        <v>62</v>
      </c>
      <c r="B624" t="s">
        <v>82</v>
      </c>
      <c r="C624" s="1">
        <v>58</v>
      </c>
      <c r="D624" s="2">
        <v>41711</v>
      </c>
      <c r="E624" s="2">
        <v>41717</v>
      </c>
      <c r="F624" s="2" t="s">
        <v>103</v>
      </c>
      <c r="G624" s="24">
        <v>1743.14</v>
      </c>
    </row>
    <row r="625" spans="1:7" x14ac:dyDescent="0.35">
      <c r="A625" t="s">
        <v>62</v>
      </c>
      <c r="B625" t="s">
        <v>82</v>
      </c>
      <c r="C625" s="1">
        <v>59</v>
      </c>
      <c r="D625" s="2">
        <v>41718</v>
      </c>
      <c r="E625" s="2">
        <v>41724</v>
      </c>
      <c r="F625" s="2" t="s">
        <v>102</v>
      </c>
      <c r="G625" s="24">
        <v>1972.69</v>
      </c>
    </row>
    <row r="626" spans="1:7" x14ac:dyDescent="0.35">
      <c r="A626" t="s">
        <v>62</v>
      </c>
      <c r="B626" t="s">
        <v>82</v>
      </c>
      <c r="C626" s="1">
        <v>60</v>
      </c>
      <c r="D626" s="2">
        <v>41725</v>
      </c>
      <c r="E626" s="2">
        <v>41731</v>
      </c>
      <c r="F626" s="2" t="s">
        <v>102</v>
      </c>
      <c r="G626" s="24">
        <v>1043.6500000000001</v>
      </c>
    </row>
    <row r="627" spans="1:7" x14ac:dyDescent="0.35">
      <c r="A627" t="s">
        <v>62</v>
      </c>
      <c r="B627" t="s">
        <v>82</v>
      </c>
      <c r="C627" s="1">
        <v>61</v>
      </c>
      <c r="D627" s="2">
        <v>41732</v>
      </c>
      <c r="E627" s="2">
        <v>41738</v>
      </c>
      <c r="F627" s="2" t="s">
        <v>102</v>
      </c>
      <c r="G627" s="24">
        <v>1010.37</v>
      </c>
    </row>
    <row r="628" spans="1:7" x14ac:dyDescent="0.35">
      <c r="A628" t="s">
        <v>62</v>
      </c>
      <c r="B628" t="s">
        <v>82</v>
      </c>
      <c r="C628" s="1">
        <v>62</v>
      </c>
      <c r="D628" s="2">
        <v>41739</v>
      </c>
      <c r="E628" s="2">
        <v>41745</v>
      </c>
      <c r="F628" s="2" t="s">
        <v>102</v>
      </c>
      <c r="G628" s="24">
        <v>955.52</v>
      </c>
    </row>
    <row r="629" spans="1:7" x14ac:dyDescent="0.35">
      <c r="A629" t="s">
        <v>62</v>
      </c>
      <c r="B629" t="s">
        <v>82</v>
      </c>
      <c r="C629" s="1">
        <v>63</v>
      </c>
      <c r="D629" s="2">
        <v>41746</v>
      </c>
      <c r="E629" s="2">
        <v>41752</v>
      </c>
      <c r="F629" s="2" t="s">
        <v>102</v>
      </c>
      <c r="G629" s="24">
        <v>2555.16</v>
      </c>
    </row>
    <row r="630" spans="1:7" x14ac:dyDescent="0.35">
      <c r="A630" t="s">
        <v>62</v>
      </c>
      <c r="B630" t="s">
        <v>82</v>
      </c>
      <c r="C630" s="1">
        <v>64</v>
      </c>
      <c r="D630" s="2">
        <v>41753</v>
      </c>
      <c r="E630" s="2">
        <v>41759</v>
      </c>
      <c r="F630" s="2" t="s">
        <v>102</v>
      </c>
      <c r="G630" s="24">
        <v>84.69</v>
      </c>
    </row>
    <row r="631" spans="1:7" x14ac:dyDescent="0.35">
      <c r="A631" t="s">
        <v>62</v>
      </c>
      <c r="B631" t="s">
        <v>82</v>
      </c>
      <c r="C631" s="1">
        <v>65</v>
      </c>
      <c r="D631" s="2">
        <v>41760</v>
      </c>
      <c r="E631" s="2">
        <v>41766</v>
      </c>
      <c r="F631" s="2" t="s">
        <v>102</v>
      </c>
      <c r="G631" s="24">
        <v>902.59</v>
      </c>
    </row>
    <row r="632" spans="1:7" x14ac:dyDescent="0.35">
      <c r="A632" t="s">
        <v>62</v>
      </c>
      <c r="B632" t="s">
        <v>82</v>
      </c>
      <c r="C632" s="1">
        <v>66</v>
      </c>
      <c r="D632" s="2">
        <v>41767</v>
      </c>
      <c r="E632" s="2">
        <v>41773</v>
      </c>
      <c r="F632" s="2" t="s">
        <v>102</v>
      </c>
      <c r="G632" s="24">
        <v>1249.54</v>
      </c>
    </row>
    <row r="633" spans="1:7" x14ac:dyDescent="0.35">
      <c r="A633" t="s">
        <v>62</v>
      </c>
      <c r="B633" t="s">
        <v>82</v>
      </c>
      <c r="C633" s="1">
        <v>67</v>
      </c>
      <c r="D633" s="2">
        <v>41774</v>
      </c>
      <c r="E633" s="2">
        <v>41780</v>
      </c>
      <c r="F633" s="2" t="s">
        <v>102</v>
      </c>
      <c r="G633" s="24">
        <v>1912.59</v>
      </c>
    </row>
    <row r="634" spans="1:7" x14ac:dyDescent="0.35">
      <c r="A634" t="s">
        <v>62</v>
      </c>
      <c r="B634" t="s">
        <v>82</v>
      </c>
      <c r="C634" s="1">
        <v>68</v>
      </c>
      <c r="D634" s="2">
        <v>41781</v>
      </c>
      <c r="E634" s="2">
        <v>41787</v>
      </c>
      <c r="F634" s="2" t="s">
        <v>102</v>
      </c>
      <c r="G634" s="24">
        <v>1140.92</v>
      </c>
    </row>
    <row r="635" spans="1:7" x14ac:dyDescent="0.35">
      <c r="A635" t="s">
        <v>62</v>
      </c>
      <c r="B635" t="s">
        <v>83</v>
      </c>
      <c r="C635" s="1">
        <v>49</v>
      </c>
      <c r="D635" s="2">
        <v>41648</v>
      </c>
      <c r="E635" s="2">
        <v>41654</v>
      </c>
      <c r="F635" s="2" t="s">
        <v>103</v>
      </c>
      <c r="G635" s="24">
        <v>1231.02</v>
      </c>
    </row>
    <row r="636" spans="1:7" x14ac:dyDescent="0.35">
      <c r="A636" t="s">
        <v>62</v>
      </c>
      <c r="B636" t="s">
        <v>83</v>
      </c>
      <c r="C636" s="1">
        <v>50</v>
      </c>
      <c r="D636" s="2">
        <v>41655</v>
      </c>
      <c r="E636" s="2">
        <v>41661</v>
      </c>
      <c r="F636" s="2" t="s">
        <v>103</v>
      </c>
      <c r="G636" s="24">
        <v>3015.39</v>
      </c>
    </row>
    <row r="637" spans="1:7" x14ac:dyDescent="0.35">
      <c r="A637" t="s">
        <v>62</v>
      </c>
      <c r="B637" t="s">
        <v>83</v>
      </c>
      <c r="C637" s="1">
        <v>51</v>
      </c>
      <c r="D637" s="2">
        <v>41662</v>
      </c>
      <c r="E637" s="2">
        <v>41668</v>
      </c>
      <c r="F637" s="2" t="s">
        <v>103</v>
      </c>
      <c r="G637" s="24">
        <v>3029.15</v>
      </c>
    </row>
    <row r="638" spans="1:7" x14ac:dyDescent="0.35">
      <c r="A638" t="s">
        <v>62</v>
      </c>
      <c r="B638" t="s">
        <v>83</v>
      </c>
      <c r="C638" s="1">
        <v>52</v>
      </c>
      <c r="D638" s="2">
        <v>41669</v>
      </c>
      <c r="E638" s="2">
        <v>41675</v>
      </c>
      <c r="F638" s="2" t="s">
        <v>103</v>
      </c>
      <c r="G638" s="24">
        <v>781.27</v>
      </c>
    </row>
    <row r="639" spans="1:7" x14ac:dyDescent="0.35">
      <c r="A639" t="s">
        <v>62</v>
      </c>
      <c r="B639" t="s">
        <v>83</v>
      </c>
      <c r="C639" s="1">
        <v>53</v>
      </c>
      <c r="D639" s="2">
        <v>41676</v>
      </c>
      <c r="E639" s="2">
        <v>41682</v>
      </c>
      <c r="F639" s="2" t="s">
        <v>103</v>
      </c>
      <c r="G639" s="24">
        <v>2898.97</v>
      </c>
    </row>
    <row r="640" spans="1:7" x14ac:dyDescent="0.35">
      <c r="A640" t="s">
        <v>62</v>
      </c>
      <c r="B640" t="s">
        <v>83</v>
      </c>
      <c r="C640" s="1">
        <v>54</v>
      </c>
      <c r="D640" s="2">
        <v>41683</v>
      </c>
      <c r="E640" s="2">
        <v>41689</v>
      </c>
      <c r="F640" s="2" t="s">
        <v>103</v>
      </c>
      <c r="G640" s="24">
        <v>1822.36</v>
      </c>
    </row>
    <row r="641" spans="1:7" x14ac:dyDescent="0.35">
      <c r="A641" t="s">
        <v>62</v>
      </c>
      <c r="B641" t="s">
        <v>83</v>
      </c>
      <c r="C641" s="1">
        <v>55</v>
      </c>
      <c r="D641" s="2">
        <v>41690</v>
      </c>
      <c r="E641" s="2">
        <v>41696</v>
      </c>
      <c r="F641" s="2" t="s">
        <v>103</v>
      </c>
      <c r="G641" s="24">
        <v>3079.75</v>
      </c>
    </row>
    <row r="642" spans="1:7" x14ac:dyDescent="0.35">
      <c r="A642" t="s">
        <v>62</v>
      </c>
      <c r="B642" t="s">
        <v>83</v>
      </c>
      <c r="C642" s="1">
        <v>56</v>
      </c>
      <c r="D642" s="2">
        <v>41697</v>
      </c>
      <c r="E642" s="2">
        <v>41703</v>
      </c>
      <c r="F642" s="2" t="s">
        <v>103</v>
      </c>
      <c r="G642" s="24">
        <v>2354.54</v>
      </c>
    </row>
    <row r="643" spans="1:7" x14ac:dyDescent="0.35">
      <c r="A643" t="s">
        <v>62</v>
      </c>
      <c r="B643" t="s">
        <v>83</v>
      </c>
      <c r="C643" s="1">
        <v>57</v>
      </c>
      <c r="D643" s="2">
        <v>41704</v>
      </c>
      <c r="E643" s="2">
        <v>41710</v>
      </c>
      <c r="F643" s="2" t="s">
        <v>103</v>
      </c>
      <c r="G643" s="24">
        <v>1509.56</v>
      </c>
    </row>
    <row r="644" spans="1:7" x14ac:dyDescent="0.35">
      <c r="A644" t="s">
        <v>62</v>
      </c>
      <c r="B644" t="s">
        <v>83</v>
      </c>
      <c r="C644" s="1">
        <v>58</v>
      </c>
      <c r="D644" s="2">
        <v>41711</v>
      </c>
      <c r="E644" s="2">
        <v>41717</v>
      </c>
      <c r="F644" s="2" t="s">
        <v>103</v>
      </c>
      <c r="G644" s="24">
        <v>1859.53</v>
      </c>
    </row>
    <row r="645" spans="1:7" x14ac:dyDescent="0.35">
      <c r="A645" t="s">
        <v>62</v>
      </c>
      <c r="B645" t="s">
        <v>83</v>
      </c>
      <c r="C645" s="1">
        <v>59</v>
      </c>
      <c r="D645" s="2">
        <v>41718</v>
      </c>
      <c r="E645" s="2">
        <v>41724</v>
      </c>
      <c r="F645" s="2" t="s">
        <v>102</v>
      </c>
      <c r="G645" s="24">
        <v>3117.33</v>
      </c>
    </row>
    <row r="646" spans="1:7" x14ac:dyDescent="0.35">
      <c r="A646" t="s">
        <v>62</v>
      </c>
      <c r="B646" t="s">
        <v>83</v>
      </c>
      <c r="C646" s="1">
        <v>60</v>
      </c>
      <c r="D646" s="2">
        <v>41725</v>
      </c>
      <c r="E646" s="2">
        <v>41731</v>
      </c>
      <c r="F646" s="2" t="s">
        <v>102</v>
      </c>
      <c r="G646" s="24">
        <v>2883.39</v>
      </c>
    </row>
    <row r="647" spans="1:7" x14ac:dyDescent="0.35">
      <c r="A647" t="s">
        <v>62</v>
      </c>
      <c r="B647" t="s">
        <v>83</v>
      </c>
      <c r="C647" s="1">
        <v>61</v>
      </c>
      <c r="D647" s="2">
        <v>41732</v>
      </c>
      <c r="E647" s="2">
        <v>41738</v>
      </c>
      <c r="F647" s="2" t="s">
        <v>102</v>
      </c>
      <c r="G647" s="24">
        <v>2703.36</v>
      </c>
    </row>
    <row r="648" spans="1:7" x14ac:dyDescent="0.35">
      <c r="A648" t="s">
        <v>62</v>
      </c>
      <c r="B648" t="s">
        <v>83</v>
      </c>
      <c r="C648" s="1">
        <v>62</v>
      </c>
      <c r="D648" s="2">
        <v>41739</v>
      </c>
      <c r="E648" s="2">
        <v>41745</v>
      </c>
      <c r="F648" s="2" t="s">
        <v>102</v>
      </c>
      <c r="G648" s="24">
        <v>1103.5999999999999</v>
      </c>
    </row>
    <row r="649" spans="1:7" x14ac:dyDescent="0.35">
      <c r="A649" t="s">
        <v>62</v>
      </c>
      <c r="B649" t="s">
        <v>83</v>
      </c>
      <c r="C649" s="1">
        <v>63</v>
      </c>
      <c r="D649" s="2">
        <v>41746</v>
      </c>
      <c r="E649" s="2">
        <v>41752</v>
      </c>
      <c r="F649" s="2" t="s">
        <v>102</v>
      </c>
      <c r="G649" s="24">
        <v>2199.42</v>
      </c>
    </row>
    <row r="650" spans="1:7" x14ac:dyDescent="0.35">
      <c r="A650" t="s">
        <v>62</v>
      </c>
      <c r="B650" t="s">
        <v>83</v>
      </c>
      <c r="C650" s="1">
        <v>64</v>
      </c>
      <c r="D650" s="2">
        <v>41753</v>
      </c>
      <c r="E650" s="2">
        <v>41759</v>
      </c>
      <c r="F650" s="2" t="s">
        <v>102</v>
      </c>
      <c r="G650" s="24">
        <v>2408.06</v>
      </c>
    </row>
    <row r="651" spans="1:7" x14ac:dyDescent="0.35">
      <c r="A651" t="s">
        <v>62</v>
      </c>
      <c r="B651" t="s">
        <v>83</v>
      </c>
      <c r="C651" s="1">
        <v>65</v>
      </c>
      <c r="D651" s="2">
        <v>41760</v>
      </c>
      <c r="E651" s="2">
        <v>41766</v>
      </c>
      <c r="F651" s="2" t="s">
        <v>102</v>
      </c>
      <c r="G651" s="24">
        <v>3794.02</v>
      </c>
    </row>
    <row r="652" spans="1:7" x14ac:dyDescent="0.35">
      <c r="A652" t="s">
        <v>62</v>
      </c>
      <c r="B652" t="s">
        <v>83</v>
      </c>
      <c r="C652" s="1">
        <v>66</v>
      </c>
      <c r="D652" s="2">
        <v>41767</v>
      </c>
      <c r="E652" s="2">
        <v>41773</v>
      </c>
      <c r="F652" s="2" t="s">
        <v>102</v>
      </c>
      <c r="G652" s="24">
        <v>2437.13</v>
      </c>
    </row>
    <row r="653" spans="1:7" x14ac:dyDescent="0.35">
      <c r="A653" t="s">
        <v>62</v>
      </c>
      <c r="B653" t="s">
        <v>83</v>
      </c>
      <c r="C653" s="1">
        <v>67</v>
      </c>
      <c r="D653" s="2">
        <v>41774</v>
      </c>
      <c r="E653" s="2">
        <v>41780</v>
      </c>
      <c r="F653" s="2" t="s">
        <v>102</v>
      </c>
      <c r="G653" s="24">
        <v>1912.14</v>
      </c>
    </row>
    <row r="654" spans="1:7" x14ac:dyDescent="0.35">
      <c r="A654" t="s">
        <v>62</v>
      </c>
      <c r="B654" t="s">
        <v>83</v>
      </c>
      <c r="C654" s="1">
        <v>68</v>
      </c>
      <c r="D654" s="2">
        <v>41781</v>
      </c>
      <c r="E654" s="2">
        <v>41787</v>
      </c>
      <c r="F654" s="2" t="s">
        <v>102</v>
      </c>
      <c r="G654" s="24">
        <v>2836.14</v>
      </c>
    </row>
    <row r="655" spans="1:7" x14ac:dyDescent="0.35">
      <c r="A655" t="s">
        <v>62</v>
      </c>
      <c r="B655" t="s">
        <v>84</v>
      </c>
      <c r="C655" s="1">
        <v>49</v>
      </c>
      <c r="D655" s="2">
        <v>41648</v>
      </c>
      <c r="E655" s="2">
        <v>41654</v>
      </c>
      <c r="F655" s="2" t="s">
        <v>103</v>
      </c>
      <c r="G655" s="24">
        <v>324.20999999999998</v>
      </c>
    </row>
    <row r="656" spans="1:7" x14ac:dyDescent="0.35">
      <c r="A656" t="s">
        <v>62</v>
      </c>
      <c r="B656" t="s">
        <v>84</v>
      </c>
      <c r="C656" s="1">
        <v>50</v>
      </c>
      <c r="D656" s="2">
        <v>41655</v>
      </c>
      <c r="E656" s="2">
        <v>41661</v>
      </c>
      <c r="F656" s="2" t="s">
        <v>103</v>
      </c>
      <c r="G656" s="24">
        <v>999.71</v>
      </c>
    </row>
    <row r="657" spans="1:7" x14ac:dyDescent="0.35">
      <c r="A657" t="s">
        <v>62</v>
      </c>
      <c r="B657" t="s">
        <v>84</v>
      </c>
      <c r="C657" s="1">
        <v>51</v>
      </c>
      <c r="D657" s="2">
        <v>41662</v>
      </c>
      <c r="E657" s="2">
        <v>41668</v>
      </c>
      <c r="F657" s="2" t="s">
        <v>103</v>
      </c>
      <c r="G657" s="24">
        <v>340.49</v>
      </c>
    </row>
    <row r="658" spans="1:7" x14ac:dyDescent="0.35">
      <c r="A658" t="s">
        <v>62</v>
      </c>
      <c r="B658" t="s">
        <v>84</v>
      </c>
      <c r="C658" s="1">
        <v>52</v>
      </c>
      <c r="D658" s="2">
        <v>41669</v>
      </c>
      <c r="E658" s="2">
        <v>41675</v>
      </c>
      <c r="F658" s="2" t="s">
        <v>103</v>
      </c>
      <c r="G658" s="24">
        <v>157.25</v>
      </c>
    </row>
    <row r="659" spans="1:7" x14ac:dyDescent="0.35">
      <c r="A659" t="s">
        <v>62</v>
      </c>
      <c r="B659" t="s">
        <v>84</v>
      </c>
      <c r="C659" s="1">
        <v>53</v>
      </c>
      <c r="D659" s="2">
        <v>41676</v>
      </c>
      <c r="E659" s="2">
        <v>41682</v>
      </c>
      <c r="F659" s="2" t="s">
        <v>103</v>
      </c>
      <c r="G659" s="24">
        <v>2525.7199999999998</v>
      </c>
    </row>
    <row r="660" spans="1:7" x14ac:dyDescent="0.35">
      <c r="A660" t="s">
        <v>62</v>
      </c>
      <c r="B660" t="s">
        <v>84</v>
      </c>
      <c r="C660" s="1">
        <v>54</v>
      </c>
      <c r="D660" s="2">
        <v>41683</v>
      </c>
      <c r="E660" s="2">
        <v>41689</v>
      </c>
      <c r="F660" s="2" t="s">
        <v>103</v>
      </c>
      <c r="G660" s="24">
        <v>4270.57</v>
      </c>
    </row>
    <row r="661" spans="1:7" x14ac:dyDescent="0.35">
      <c r="A661" t="s">
        <v>62</v>
      </c>
      <c r="B661" t="s">
        <v>84</v>
      </c>
      <c r="C661" s="1">
        <v>55</v>
      </c>
      <c r="D661" s="2">
        <v>41690</v>
      </c>
      <c r="E661" s="2">
        <v>41696</v>
      </c>
      <c r="F661" s="2" t="s">
        <v>103</v>
      </c>
      <c r="G661" s="24">
        <v>1544.86</v>
      </c>
    </row>
    <row r="662" spans="1:7" x14ac:dyDescent="0.35">
      <c r="A662" t="s">
        <v>62</v>
      </c>
      <c r="B662" t="s">
        <v>84</v>
      </c>
      <c r="C662" s="1">
        <v>56</v>
      </c>
      <c r="D662" s="2">
        <v>41697</v>
      </c>
      <c r="E662" s="2">
        <v>41703</v>
      </c>
      <c r="F662" s="2" t="s">
        <v>103</v>
      </c>
      <c r="G662" s="24">
        <v>1972.87</v>
      </c>
    </row>
    <row r="663" spans="1:7" x14ac:dyDescent="0.35">
      <c r="A663" t="s">
        <v>62</v>
      </c>
      <c r="B663" t="s">
        <v>84</v>
      </c>
      <c r="C663" s="1">
        <v>57</v>
      </c>
      <c r="D663" s="2">
        <v>41704</v>
      </c>
      <c r="E663" s="2">
        <v>41710</v>
      </c>
      <c r="F663" s="2" t="s">
        <v>103</v>
      </c>
      <c r="G663" s="24">
        <v>1607.9</v>
      </c>
    </row>
    <row r="664" spans="1:7" x14ac:dyDescent="0.35">
      <c r="A664" t="s">
        <v>62</v>
      </c>
      <c r="B664" t="s">
        <v>84</v>
      </c>
      <c r="C664" s="1">
        <v>58</v>
      </c>
      <c r="D664" s="2">
        <v>41711</v>
      </c>
      <c r="E664" s="2">
        <v>41717</v>
      </c>
      <c r="F664" s="2" t="s">
        <v>103</v>
      </c>
      <c r="G664" s="24">
        <v>2035.1</v>
      </c>
    </row>
    <row r="665" spans="1:7" x14ac:dyDescent="0.35">
      <c r="A665" t="s">
        <v>62</v>
      </c>
      <c r="B665" t="s">
        <v>84</v>
      </c>
      <c r="C665" s="1">
        <v>59</v>
      </c>
      <c r="D665" s="2">
        <v>41718</v>
      </c>
      <c r="E665" s="2">
        <v>41724</v>
      </c>
      <c r="F665" s="2" t="s">
        <v>102</v>
      </c>
      <c r="G665" s="24">
        <v>939.53</v>
      </c>
    </row>
    <row r="666" spans="1:7" x14ac:dyDescent="0.35">
      <c r="A666" t="s">
        <v>62</v>
      </c>
      <c r="B666" t="s">
        <v>84</v>
      </c>
      <c r="C666" s="1">
        <v>60</v>
      </c>
      <c r="D666" s="2">
        <v>41725</v>
      </c>
      <c r="E666" s="2">
        <v>41731</v>
      </c>
      <c r="F666" s="2" t="s">
        <v>102</v>
      </c>
      <c r="G666" s="24">
        <v>1254.92</v>
      </c>
    </row>
    <row r="667" spans="1:7" x14ac:dyDescent="0.35">
      <c r="A667" t="s">
        <v>62</v>
      </c>
      <c r="B667" t="s">
        <v>84</v>
      </c>
      <c r="C667" s="1">
        <v>61</v>
      </c>
      <c r="D667" s="2">
        <v>41732</v>
      </c>
      <c r="E667" s="2">
        <v>41738</v>
      </c>
      <c r="F667" s="2" t="s">
        <v>102</v>
      </c>
      <c r="G667" s="24">
        <v>1838.34</v>
      </c>
    </row>
    <row r="668" spans="1:7" x14ac:dyDescent="0.35">
      <c r="A668" t="s">
        <v>62</v>
      </c>
      <c r="B668" t="s">
        <v>84</v>
      </c>
      <c r="C668" s="1">
        <v>62</v>
      </c>
      <c r="D668" s="2">
        <v>41739</v>
      </c>
      <c r="E668" s="2">
        <v>41745</v>
      </c>
      <c r="F668" s="2" t="s">
        <v>102</v>
      </c>
      <c r="G668" s="24">
        <v>1034.71</v>
      </c>
    </row>
    <row r="669" spans="1:7" x14ac:dyDescent="0.35">
      <c r="A669" t="s">
        <v>62</v>
      </c>
      <c r="B669" t="s">
        <v>84</v>
      </c>
      <c r="C669" s="1">
        <v>63</v>
      </c>
      <c r="D669" s="2">
        <v>41746</v>
      </c>
      <c r="E669" s="2">
        <v>41752</v>
      </c>
      <c r="F669" s="2" t="s">
        <v>102</v>
      </c>
      <c r="G669" s="24">
        <v>862.87</v>
      </c>
    </row>
    <row r="670" spans="1:7" x14ac:dyDescent="0.35">
      <c r="A670" t="s">
        <v>62</v>
      </c>
      <c r="B670" t="s">
        <v>84</v>
      </c>
      <c r="C670" s="1">
        <v>64</v>
      </c>
      <c r="D670" s="2">
        <v>41753</v>
      </c>
      <c r="E670" s="2">
        <v>41759</v>
      </c>
      <c r="F670" s="2" t="s">
        <v>102</v>
      </c>
      <c r="G670" s="24">
        <v>1203.6400000000001</v>
      </c>
    </row>
    <row r="671" spans="1:7" x14ac:dyDescent="0.35">
      <c r="A671" t="s">
        <v>62</v>
      </c>
      <c r="B671" t="s">
        <v>84</v>
      </c>
      <c r="C671" s="1">
        <v>65</v>
      </c>
      <c r="D671" s="2">
        <v>41760</v>
      </c>
      <c r="E671" s="2">
        <v>41766</v>
      </c>
      <c r="F671" s="2" t="s">
        <v>102</v>
      </c>
      <c r="G671" s="24">
        <v>1253.78</v>
      </c>
    </row>
    <row r="672" spans="1:7" x14ac:dyDescent="0.35">
      <c r="A672" t="s">
        <v>62</v>
      </c>
      <c r="B672" t="s">
        <v>84</v>
      </c>
      <c r="C672" s="1">
        <v>66</v>
      </c>
      <c r="D672" s="2">
        <v>41767</v>
      </c>
      <c r="E672" s="2">
        <v>41773</v>
      </c>
      <c r="F672" s="2" t="s">
        <v>102</v>
      </c>
      <c r="G672" s="24">
        <v>548.77</v>
      </c>
    </row>
    <row r="673" spans="1:7" x14ac:dyDescent="0.35">
      <c r="A673" t="s">
        <v>62</v>
      </c>
      <c r="B673" t="s">
        <v>84</v>
      </c>
      <c r="C673" s="1">
        <v>67</v>
      </c>
      <c r="D673" s="2">
        <v>41774</v>
      </c>
      <c r="E673" s="2">
        <v>41780</v>
      </c>
      <c r="F673" s="2" t="s">
        <v>102</v>
      </c>
      <c r="G673" s="24">
        <v>1220.5999999999999</v>
      </c>
    </row>
    <row r="674" spans="1:7" x14ac:dyDescent="0.35">
      <c r="A674" t="s">
        <v>62</v>
      </c>
      <c r="B674" t="s">
        <v>84</v>
      </c>
      <c r="C674" s="1">
        <v>68</v>
      </c>
      <c r="D674" s="2">
        <v>41781</v>
      </c>
      <c r="E674" s="2">
        <v>41787</v>
      </c>
      <c r="F674" s="2" t="s">
        <v>102</v>
      </c>
      <c r="G674" s="24">
        <v>908.74</v>
      </c>
    </row>
    <row r="675" spans="1:7" x14ac:dyDescent="0.35">
      <c r="A675" t="s">
        <v>62</v>
      </c>
      <c r="B675" t="s">
        <v>85</v>
      </c>
      <c r="C675" s="1">
        <v>49</v>
      </c>
      <c r="D675" s="2">
        <v>41648</v>
      </c>
      <c r="E675" s="2">
        <v>41654</v>
      </c>
      <c r="F675" s="2" t="s">
        <v>103</v>
      </c>
      <c r="G675" s="24">
        <v>796.78</v>
      </c>
    </row>
    <row r="676" spans="1:7" x14ac:dyDescent="0.35">
      <c r="A676" t="s">
        <v>62</v>
      </c>
      <c r="B676" t="s">
        <v>85</v>
      </c>
      <c r="C676" s="1">
        <v>50</v>
      </c>
      <c r="D676" s="2">
        <v>41655</v>
      </c>
      <c r="E676" s="2">
        <v>41661</v>
      </c>
      <c r="F676" s="2" t="s">
        <v>103</v>
      </c>
      <c r="G676" s="24">
        <v>2204.4499999999998</v>
      </c>
    </row>
    <row r="677" spans="1:7" x14ac:dyDescent="0.35">
      <c r="A677" t="s">
        <v>62</v>
      </c>
      <c r="B677" t="s">
        <v>85</v>
      </c>
      <c r="C677" s="1">
        <v>51</v>
      </c>
      <c r="D677" s="2">
        <v>41662</v>
      </c>
      <c r="E677" s="2">
        <v>41668</v>
      </c>
      <c r="F677" s="2" t="s">
        <v>103</v>
      </c>
      <c r="G677" s="24">
        <v>632.92999999999995</v>
      </c>
    </row>
    <row r="678" spans="1:7" x14ac:dyDescent="0.35">
      <c r="A678" t="s">
        <v>62</v>
      </c>
      <c r="B678" t="s">
        <v>85</v>
      </c>
      <c r="C678" s="1">
        <v>52</v>
      </c>
      <c r="D678" s="2">
        <v>41669</v>
      </c>
      <c r="E678" s="2">
        <v>41675</v>
      </c>
      <c r="F678" s="2" t="s">
        <v>103</v>
      </c>
      <c r="G678" s="24">
        <v>1366.67</v>
      </c>
    </row>
    <row r="679" spans="1:7" x14ac:dyDescent="0.35">
      <c r="A679" t="s">
        <v>62</v>
      </c>
      <c r="B679" t="s">
        <v>85</v>
      </c>
      <c r="C679" s="1">
        <v>53</v>
      </c>
      <c r="D679" s="2">
        <v>41676</v>
      </c>
      <c r="E679" s="2">
        <v>41682</v>
      </c>
      <c r="F679" s="2" t="s">
        <v>103</v>
      </c>
      <c r="G679" s="24">
        <v>2621.4299999999998</v>
      </c>
    </row>
    <row r="680" spans="1:7" x14ac:dyDescent="0.35">
      <c r="A680" t="s">
        <v>62</v>
      </c>
      <c r="B680" t="s">
        <v>85</v>
      </c>
      <c r="C680" s="1">
        <v>54</v>
      </c>
      <c r="D680" s="2">
        <v>41683</v>
      </c>
      <c r="E680" s="2">
        <v>41689</v>
      </c>
      <c r="F680" s="2" t="s">
        <v>103</v>
      </c>
      <c r="G680" s="24">
        <v>2761.81</v>
      </c>
    </row>
    <row r="681" spans="1:7" x14ac:dyDescent="0.35">
      <c r="A681" t="s">
        <v>62</v>
      </c>
      <c r="B681" t="s">
        <v>85</v>
      </c>
      <c r="C681" s="1">
        <v>55</v>
      </c>
      <c r="D681" s="2">
        <v>41690</v>
      </c>
      <c r="E681" s="2">
        <v>41696</v>
      </c>
      <c r="F681" s="2" t="s">
        <v>103</v>
      </c>
      <c r="G681" s="24">
        <v>2937.72</v>
      </c>
    </row>
    <row r="682" spans="1:7" x14ac:dyDescent="0.35">
      <c r="A682" t="s">
        <v>62</v>
      </c>
      <c r="B682" t="s">
        <v>85</v>
      </c>
      <c r="C682" s="1">
        <v>56</v>
      </c>
      <c r="D682" s="2">
        <v>41697</v>
      </c>
      <c r="E682" s="2">
        <v>41703</v>
      </c>
      <c r="F682" s="2" t="s">
        <v>103</v>
      </c>
      <c r="G682" s="24">
        <v>752.94</v>
      </c>
    </row>
    <row r="683" spans="1:7" x14ac:dyDescent="0.35">
      <c r="A683" t="s">
        <v>62</v>
      </c>
      <c r="B683" t="s">
        <v>85</v>
      </c>
      <c r="C683" s="1">
        <v>57</v>
      </c>
      <c r="D683" s="2">
        <v>41704</v>
      </c>
      <c r="E683" s="2">
        <v>41710</v>
      </c>
      <c r="F683" s="2" t="s">
        <v>103</v>
      </c>
      <c r="G683" s="24">
        <v>1447.11</v>
      </c>
    </row>
    <row r="684" spans="1:7" x14ac:dyDescent="0.35">
      <c r="A684" t="s">
        <v>62</v>
      </c>
      <c r="B684" t="s">
        <v>85</v>
      </c>
      <c r="C684" s="1">
        <v>58</v>
      </c>
      <c r="D684" s="2">
        <v>41711</v>
      </c>
      <c r="E684" s="2">
        <v>41717</v>
      </c>
      <c r="F684" s="2" t="s">
        <v>103</v>
      </c>
      <c r="G684" s="24">
        <v>1822.95</v>
      </c>
    </row>
    <row r="685" spans="1:7" x14ac:dyDescent="0.35">
      <c r="A685" t="s">
        <v>62</v>
      </c>
      <c r="B685" t="s">
        <v>85</v>
      </c>
      <c r="C685" s="1">
        <v>59</v>
      </c>
      <c r="D685" s="2">
        <v>41718</v>
      </c>
      <c r="E685" s="2">
        <v>41724</v>
      </c>
      <c r="F685" s="2" t="s">
        <v>102</v>
      </c>
      <c r="G685" s="24">
        <v>1365.95</v>
      </c>
    </row>
    <row r="686" spans="1:7" x14ac:dyDescent="0.35">
      <c r="A686" t="s">
        <v>62</v>
      </c>
      <c r="B686" t="s">
        <v>85</v>
      </c>
      <c r="C686" s="1">
        <v>60</v>
      </c>
      <c r="D686" s="2">
        <v>41725</v>
      </c>
      <c r="E686" s="2">
        <v>41731</v>
      </c>
      <c r="F686" s="2" t="s">
        <v>102</v>
      </c>
      <c r="G686" s="24">
        <v>3172.18</v>
      </c>
    </row>
    <row r="687" spans="1:7" x14ac:dyDescent="0.35">
      <c r="A687" t="s">
        <v>62</v>
      </c>
      <c r="B687" t="s">
        <v>85</v>
      </c>
      <c r="C687" s="1">
        <v>61</v>
      </c>
      <c r="D687" s="2">
        <v>41732</v>
      </c>
      <c r="E687" s="2">
        <v>41738</v>
      </c>
      <c r="F687" s="2" t="s">
        <v>102</v>
      </c>
      <c r="G687" s="24">
        <v>4716.08</v>
      </c>
    </row>
    <row r="688" spans="1:7" x14ac:dyDescent="0.35">
      <c r="A688" t="s">
        <v>62</v>
      </c>
      <c r="B688" t="s">
        <v>85</v>
      </c>
      <c r="C688" s="1">
        <v>62</v>
      </c>
      <c r="D688" s="2">
        <v>41739</v>
      </c>
      <c r="E688" s="2">
        <v>41745</v>
      </c>
      <c r="F688" s="2" t="s">
        <v>102</v>
      </c>
      <c r="G688" s="24">
        <v>3005.75</v>
      </c>
    </row>
    <row r="689" spans="1:7" x14ac:dyDescent="0.35">
      <c r="A689" t="s">
        <v>62</v>
      </c>
      <c r="B689" t="s">
        <v>85</v>
      </c>
      <c r="C689" s="1">
        <v>63</v>
      </c>
      <c r="D689" s="2">
        <v>41746</v>
      </c>
      <c r="E689" s="2">
        <v>41752</v>
      </c>
      <c r="F689" s="2" t="s">
        <v>102</v>
      </c>
      <c r="G689" s="24">
        <v>1528.68</v>
      </c>
    </row>
    <row r="690" spans="1:7" x14ac:dyDescent="0.35">
      <c r="A690" t="s">
        <v>62</v>
      </c>
      <c r="B690" t="s">
        <v>85</v>
      </c>
      <c r="C690" s="1">
        <v>64</v>
      </c>
      <c r="D690" s="2">
        <v>41753</v>
      </c>
      <c r="E690" s="2">
        <v>41759</v>
      </c>
      <c r="F690" s="2" t="s">
        <v>102</v>
      </c>
      <c r="G690" s="24">
        <v>2008.45</v>
      </c>
    </row>
    <row r="691" spans="1:7" x14ac:dyDescent="0.35">
      <c r="A691" t="s">
        <v>62</v>
      </c>
      <c r="B691" t="s">
        <v>85</v>
      </c>
      <c r="C691" s="1">
        <v>65</v>
      </c>
      <c r="D691" s="2">
        <v>41760</v>
      </c>
      <c r="E691" s="2">
        <v>41766</v>
      </c>
      <c r="F691" s="2" t="s">
        <v>102</v>
      </c>
      <c r="G691" s="24">
        <v>5993.79</v>
      </c>
    </row>
    <row r="692" spans="1:7" x14ac:dyDescent="0.35">
      <c r="A692" t="s">
        <v>62</v>
      </c>
      <c r="B692" t="s">
        <v>85</v>
      </c>
      <c r="C692" s="1">
        <v>66</v>
      </c>
      <c r="D692" s="2">
        <v>41767</v>
      </c>
      <c r="E692" s="2">
        <v>41773</v>
      </c>
      <c r="F692" s="2" t="s">
        <v>102</v>
      </c>
      <c r="G692" s="24">
        <v>1327.7</v>
      </c>
    </row>
    <row r="693" spans="1:7" x14ac:dyDescent="0.35">
      <c r="A693" t="s">
        <v>62</v>
      </c>
      <c r="B693" t="s">
        <v>85</v>
      </c>
      <c r="C693" s="1">
        <v>67</v>
      </c>
      <c r="D693" s="2">
        <v>41774</v>
      </c>
      <c r="E693" s="2">
        <v>41780</v>
      </c>
      <c r="F693" s="2" t="s">
        <v>102</v>
      </c>
      <c r="G693" s="24">
        <v>3280.02</v>
      </c>
    </row>
    <row r="694" spans="1:7" x14ac:dyDescent="0.35">
      <c r="A694" t="s">
        <v>62</v>
      </c>
      <c r="B694" t="s">
        <v>85</v>
      </c>
      <c r="C694" s="1">
        <v>68</v>
      </c>
      <c r="D694" s="2">
        <v>41781</v>
      </c>
      <c r="E694" s="2">
        <v>41787</v>
      </c>
      <c r="F694" s="2" t="s">
        <v>102</v>
      </c>
      <c r="G694" s="24">
        <v>2518.08</v>
      </c>
    </row>
    <row r="695" spans="1:7" x14ac:dyDescent="0.35">
      <c r="A695" t="s">
        <v>62</v>
      </c>
      <c r="B695" t="s">
        <v>86</v>
      </c>
      <c r="C695" s="1">
        <v>49</v>
      </c>
      <c r="D695" s="2">
        <v>41648</v>
      </c>
      <c r="E695" s="2">
        <v>41654</v>
      </c>
      <c r="F695" s="2" t="s">
        <v>103</v>
      </c>
      <c r="G695" s="24">
        <v>1558.88</v>
      </c>
    </row>
    <row r="696" spans="1:7" x14ac:dyDescent="0.35">
      <c r="A696" t="s">
        <v>62</v>
      </c>
      <c r="B696" t="s">
        <v>86</v>
      </c>
      <c r="C696" s="1">
        <v>50</v>
      </c>
      <c r="D696" s="2">
        <v>41655</v>
      </c>
      <c r="E696" s="2">
        <v>41661</v>
      </c>
      <c r="F696" s="2" t="s">
        <v>103</v>
      </c>
      <c r="G696" s="24">
        <v>1550.39</v>
      </c>
    </row>
    <row r="697" spans="1:7" x14ac:dyDescent="0.35">
      <c r="A697" t="s">
        <v>62</v>
      </c>
      <c r="B697" t="s">
        <v>86</v>
      </c>
      <c r="C697" s="1">
        <v>51</v>
      </c>
      <c r="D697" s="2">
        <v>41662</v>
      </c>
      <c r="E697" s="2">
        <v>41668</v>
      </c>
      <c r="F697" s="2" t="s">
        <v>103</v>
      </c>
      <c r="G697" s="24">
        <v>559.79999999999995</v>
      </c>
    </row>
    <row r="698" spans="1:7" x14ac:dyDescent="0.35">
      <c r="A698" t="s">
        <v>62</v>
      </c>
      <c r="B698" t="s">
        <v>86</v>
      </c>
      <c r="C698" s="1">
        <v>52</v>
      </c>
      <c r="D698" s="2">
        <v>41669</v>
      </c>
      <c r="E698" s="2">
        <v>41675</v>
      </c>
      <c r="F698" s="2" t="s">
        <v>103</v>
      </c>
      <c r="G698" s="24">
        <v>392.64</v>
      </c>
    </row>
    <row r="699" spans="1:7" x14ac:dyDescent="0.35">
      <c r="A699" t="s">
        <v>62</v>
      </c>
      <c r="B699" t="s">
        <v>86</v>
      </c>
      <c r="C699" s="1">
        <v>53</v>
      </c>
      <c r="D699" s="2">
        <v>41676</v>
      </c>
      <c r="E699" s="2">
        <v>41682</v>
      </c>
      <c r="F699" s="2" t="s">
        <v>103</v>
      </c>
      <c r="G699" s="24">
        <v>1710.59</v>
      </c>
    </row>
    <row r="700" spans="1:7" x14ac:dyDescent="0.35">
      <c r="A700" t="s">
        <v>62</v>
      </c>
      <c r="B700" t="s">
        <v>86</v>
      </c>
      <c r="C700" s="1">
        <v>54</v>
      </c>
      <c r="D700" s="2">
        <v>41683</v>
      </c>
      <c r="E700" s="2">
        <v>41689</v>
      </c>
      <c r="F700" s="2" t="s">
        <v>103</v>
      </c>
      <c r="G700" s="24">
        <v>731.35</v>
      </c>
    </row>
    <row r="701" spans="1:7" x14ac:dyDescent="0.35">
      <c r="A701" t="s">
        <v>62</v>
      </c>
      <c r="B701" t="s">
        <v>86</v>
      </c>
      <c r="C701" s="1">
        <v>55</v>
      </c>
      <c r="D701" s="2">
        <v>41690</v>
      </c>
      <c r="E701" s="2">
        <v>41696</v>
      </c>
      <c r="F701" s="2" t="s">
        <v>103</v>
      </c>
      <c r="G701" s="24">
        <v>316.60000000000002</v>
      </c>
    </row>
    <row r="702" spans="1:7" x14ac:dyDescent="0.35">
      <c r="A702" t="s">
        <v>62</v>
      </c>
      <c r="B702" t="s">
        <v>86</v>
      </c>
      <c r="C702" s="1">
        <v>56</v>
      </c>
      <c r="D702" s="2">
        <v>41697</v>
      </c>
      <c r="E702" s="2">
        <v>41703</v>
      </c>
      <c r="F702" s="2" t="s">
        <v>103</v>
      </c>
      <c r="G702" s="24">
        <v>269.77</v>
      </c>
    </row>
    <row r="703" spans="1:7" x14ac:dyDescent="0.35">
      <c r="A703" t="s">
        <v>62</v>
      </c>
      <c r="B703" t="s">
        <v>86</v>
      </c>
      <c r="C703" s="1">
        <v>58</v>
      </c>
      <c r="D703" s="2">
        <v>41711</v>
      </c>
      <c r="E703" s="2">
        <v>41717</v>
      </c>
      <c r="F703" s="2" t="s">
        <v>103</v>
      </c>
      <c r="G703" s="24">
        <v>494.53</v>
      </c>
    </row>
    <row r="704" spans="1:7" x14ac:dyDescent="0.35">
      <c r="A704" t="s">
        <v>62</v>
      </c>
      <c r="B704" t="s">
        <v>86</v>
      </c>
      <c r="C704" s="1">
        <v>59</v>
      </c>
      <c r="D704" s="2">
        <v>41718</v>
      </c>
      <c r="E704" s="2">
        <v>41724</v>
      </c>
      <c r="F704" s="2" t="s">
        <v>102</v>
      </c>
      <c r="G704" s="24">
        <v>2183.9499999999998</v>
      </c>
    </row>
    <row r="705" spans="1:7" x14ac:dyDescent="0.35">
      <c r="A705" t="s">
        <v>62</v>
      </c>
      <c r="B705" t="s">
        <v>86</v>
      </c>
      <c r="C705" s="1">
        <v>60</v>
      </c>
      <c r="D705" s="2">
        <v>41725</v>
      </c>
      <c r="E705" s="2">
        <v>41731</v>
      </c>
      <c r="F705" s="2" t="s">
        <v>102</v>
      </c>
      <c r="G705" s="24">
        <v>569.52</v>
      </c>
    </row>
    <row r="706" spans="1:7" x14ac:dyDescent="0.35">
      <c r="A706" t="s">
        <v>62</v>
      </c>
      <c r="B706" t="s">
        <v>86</v>
      </c>
      <c r="C706" s="1">
        <v>61</v>
      </c>
      <c r="D706" s="2">
        <v>41732</v>
      </c>
      <c r="E706" s="2">
        <v>41738</v>
      </c>
      <c r="F706" s="2" t="s">
        <v>102</v>
      </c>
      <c r="G706" s="24">
        <v>996.58</v>
      </c>
    </row>
    <row r="707" spans="1:7" x14ac:dyDescent="0.35">
      <c r="A707" t="s">
        <v>62</v>
      </c>
      <c r="B707" t="s">
        <v>86</v>
      </c>
      <c r="C707" s="1">
        <v>62</v>
      </c>
      <c r="D707" s="2">
        <v>41739</v>
      </c>
      <c r="E707" s="2">
        <v>41745</v>
      </c>
      <c r="F707" s="2" t="s">
        <v>102</v>
      </c>
      <c r="G707" s="24">
        <v>1928.12</v>
      </c>
    </row>
    <row r="708" spans="1:7" x14ac:dyDescent="0.35">
      <c r="A708" t="s">
        <v>62</v>
      </c>
      <c r="B708" t="s">
        <v>86</v>
      </c>
      <c r="C708" s="1">
        <v>63</v>
      </c>
      <c r="D708" s="2">
        <v>41746</v>
      </c>
      <c r="E708" s="2">
        <v>41752</v>
      </c>
      <c r="F708" s="2" t="s">
        <v>102</v>
      </c>
      <c r="G708" s="24">
        <v>2437.9499999999998</v>
      </c>
    </row>
    <row r="709" spans="1:7" x14ac:dyDescent="0.35">
      <c r="A709" t="s">
        <v>62</v>
      </c>
      <c r="B709" t="s">
        <v>86</v>
      </c>
      <c r="C709" s="1">
        <v>64</v>
      </c>
      <c r="D709" s="2">
        <v>41753</v>
      </c>
      <c r="E709" s="2">
        <v>41759</v>
      </c>
      <c r="F709" s="2" t="s">
        <v>102</v>
      </c>
      <c r="G709" s="24">
        <v>790.54</v>
      </c>
    </row>
    <row r="710" spans="1:7" x14ac:dyDescent="0.35">
      <c r="A710" t="s">
        <v>62</v>
      </c>
      <c r="B710" t="s">
        <v>86</v>
      </c>
      <c r="C710" s="1">
        <v>65</v>
      </c>
      <c r="D710" s="2">
        <v>41760</v>
      </c>
      <c r="E710" s="2">
        <v>41766</v>
      </c>
      <c r="F710" s="2" t="s">
        <v>102</v>
      </c>
      <c r="G710" s="24">
        <v>2165.91</v>
      </c>
    </row>
    <row r="711" spans="1:7" x14ac:dyDescent="0.35">
      <c r="A711" t="s">
        <v>62</v>
      </c>
      <c r="B711" t="s">
        <v>86</v>
      </c>
      <c r="C711" s="1">
        <v>66</v>
      </c>
      <c r="D711" s="2">
        <v>41767</v>
      </c>
      <c r="E711" s="2">
        <v>41773</v>
      </c>
      <c r="F711" s="2" t="s">
        <v>102</v>
      </c>
      <c r="G711" s="24">
        <v>1145.17</v>
      </c>
    </row>
    <row r="712" spans="1:7" x14ac:dyDescent="0.35">
      <c r="A712" t="s">
        <v>62</v>
      </c>
      <c r="B712" t="s">
        <v>86</v>
      </c>
      <c r="C712" s="1">
        <v>67</v>
      </c>
      <c r="D712" s="2">
        <v>41774</v>
      </c>
      <c r="E712" s="2">
        <v>41780</v>
      </c>
      <c r="F712" s="2" t="s">
        <v>102</v>
      </c>
      <c r="G712" s="24">
        <v>1336.4</v>
      </c>
    </row>
    <row r="713" spans="1:7" x14ac:dyDescent="0.35">
      <c r="A713" t="s">
        <v>62</v>
      </c>
      <c r="B713" t="s">
        <v>86</v>
      </c>
      <c r="C713" s="1">
        <v>68</v>
      </c>
      <c r="D713" s="2">
        <v>41781</v>
      </c>
      <c r="E713" s="2">
        <v>41787</v>
      </c>
      <c r="F713" s="2" t="s">
        <v>102</v>
      </c>
      <c r="G713" s="24">
        <v>910.72</v>
      </c>
    </row>
    <row r="714" spans="1:7" x14ac:dyDescent="0.35">
      <c r="A714" t="s">
        <v>62</v>
      </c>
      <c r="B714" t="s">
        <v>87</v>
      </c>
      <c r="C714" s="1">
        <v>49</v>
      </c>
      <c r="D714" s="2">
        <v>41648</v>
      </c>
      <c r="E714" s="2">
        <v>41654</v>
      </c>
      <c r="F714" s="2" t="s">
        <v>103</v>
      </c>
      <c r="G714" s="24">
        <v>447.45</v>
      </c>
    </row>
    <row r="715" spans="1:7" x14ac:dyDescent="0.35">
      <c r="A715" t="s">
        <v>62</v>
      </c>
      <c r="B715" t="s">
        <v>87</v>
      </c>
      <c r="C715" s="1">
        <v>50</v>
      </c>
      <c r="D715" s="2">
        <v>41655</v>
      </c>
      <c r="E715" s="2">
        <v>41661</v>
      </c>
      <c r="F715" s="2" t="s">
        <v>103</v>
      </c>
      <c r="G715" s="24">
        <v>515.46</v>
      </c>
    </row>
    <row r="716" spans="1:7" x14ac:dyDescent="0.35">
      <c r="A716" t="s">
        <v>62</v>
      </c>
      <c r="B716" t="s">
        <v>87</v>
      </c>
      <c r="C716" s="1">
        <v>51</v>
      </c>
      <c r="D716" s="2">
        <v>41662</v>
      </c>
      <c r="E716" s="2">
        <v>41668</v>
      </c>
      <c r="F716" s="2" t="s">
        <v>103</v>
      </c>
      <c r="G716" s="24">
        <v>988.19</v>
      </c>
    </row>
    <row r="717" spans="1:7" x14ac:dyDescent="0.35">
      <c r="A717" t="s">
        <v>62</v>
      </c>
      <c r="B717" t="s">
        <v>87</v>
      </c>
      <c r="C717" s="1">
        <v>52</v>
      </c>
      <c r="D717" s="2">
        <v>41669</v>
      </c>
      <c r="E717" s="2">
        <v>41675</v>
      </c>
      <c r="F717" s="2" t="s">
        <v>103</v>
      </c>
      <c r="G717" s="24">
        <v>1706.27</v>
      </c>
    </row>
    <row r="718" spans="1:7" x14ac:dyDescent="0.35">
      <c r="A718" t="s">
        <v>62</v>
      </c>
      <c r="B718" t="s">
        <v>87</v>
      </c>
      <c r="C718" s="1">
        <v>53</v>
      </c>
      <c r="D718" s="2">
        <v>41676</v>
      </c>
      <c r="E718" s="2">
        <v>41682</v>
      </c>
      <c r="F718" s="2" t="s">
        <v>103</v>
      </c>
      <c r="G718" s="24">
        <v>2065.23</v>
      </c>
    </row>
    <row r="719" spans="1:7" x14ac:dyDescent="0.35">
      <c r="A719" t="s">
        <v>62</v>
      </c>
      <c r="B719" t="s">
        <v>87</v>
      </c>
      <c r="C719" s="1">
        <v>54</v>
      </c>
      <c r="D719" s="2">
        <v>41683</v>
      </c>
      <c r="E719" s="2">
        <v>41689</v>
      </c>
      <c r="F719" s="2" t="s">
        <v>103</v>
      </c>
      <c r="G719" s="24">
        <v>2212.29</v>
      </c>
    </row>
    <row r="720" spans="1:7" x14ac:dyDescent="0.35">
      <c r="A720" t="s">
        <v>62</v>
      </c>
      <c r="B720" t="s">
        <v>87</v>
      </c>
      <c r="C720" s="1">
        <v>55</v>
      </c>
      <c r="D720" s="2">
        <v>41690</v>
      </c>
      <c r="E720" s="2">
        <v>41696</v>
      </c>
      <c r="F720" s="2" t="s">
        <v>103</v>
      </c>
      <c r="G720" s="24">
        <v>1176.08</v>
      </c>
    </row>
    <row r="721" spans="1:7" x14ac:dyDescent="0.35">
      <c r="A721" t="s">
        <v>62</v>
      </c>
      <c r="B721" t="s">
        <v>87</v>
      </c>
      <c r="C721" s="1">
        <v>56</v>
      </c>
      <c r="D721" s="2">
        <v>41697</v>
      </c>
      <c r="E721" s="2">
        <v>41703</v>
      </c>
      <c r="F721" s="2" t="s">
        <v>103</v>
      </c>
      <c r="G721" s="24">
        <v>1145.58</v>
      </c>
    </row>
    <row r="722" spans="1:7" x14ac:dyDescent="0.35">
      <c r="A722" t="s">
        <v>62</v>
      </c>
      <c r="B722" t="s">
        <v>87</v>
      </c>
      <c r="C722" s="1">
        <v>57</v>
      </c>
      <c r="D722" s="2">
        <v>41704</v>
      </c>
      <c r="E722" s="2">
        <v>41710</v>
      </c>
      <c r="F722" s="2" t="s">
        <v>103</v>
      </c>
      <c r="G722" s="24">
        <v>1794.48</v>
      </c>
    </row>
    <row r="723" spans="1:7" x14ac:dyDescent="0.35">
      <c r="A723" t="s">
        <v>62</v>
      </c>
      <c r="B723" t="s">
        <v>87</v>
      </c>
      <c r="C723" s="1">
        <v>58</v>
      </c>
      <c r="D723" s="2">
        <v>41711</v>
      </c>
      <c r="E723" s="2">
        <v>41717</v>
      </c>
      <c r="F723" s="2" t="s">
        <v>103</v>
      </c>
      <c r="G723" s="24">
        <v>2374.23</v>
      </c>
    </row>
    <row r="724" spans="1:7" x14ac:dyDescent="0.35">
      <c r="A724" t="s">
        <v>62</v>
      </c>
      <c r="B724" t="s">
        <v>87</v>
      </c>
      <c r="C724" s="1">
        <v>59</v>
      </c>
      <c r="D724" s="2">
        <v>41718</v>
      </c>
      <c r="E724" s="2">
        <v>41724</v>
      </c>
      <c r="F724" s="2" t="s">
        <v>102</v>
      </c>
      <c r="G724" s="24">
        <v>877.71</v>
      </c>
    </row>
    <row r="725" spans="1:7" x14ac:dyDescent="0.35">
      <c r="A725" t="s">
        <v>62</v>
      </c>
      <c r="B725" t="s">
        <v>87</v>
      </c>
      <c r="C725" s="1">
        <v>60</v>
      </c>
      <c r="D725" s="2">
        <v>41725</v>
      </c>
      <c r="E725" s="2">
        <v>41731</v>
      </c>
      <c r="F725" s="2" t="s">
        <v>102</v>
      </c>
      <c r="G725" s="24">
        <v>854.36</v>
      </c>
    </row>
    <row r="726" spans="1:7" x14ac:dyDescent="0.35">
      <c r="A726" t="s">
        <v>62</v>
      </c>
      <c r="B726" t="s">
        <v>87</v>
      </c>
      <c r="C726" s="1">
        <v>61</v>
      </c>
      <c r="D726" s="2">
        <v>41732</v>
      </c>
      <c r="E726" s="2">
        <v>41738</v>
      </c>
      <c r="F726" s="2" t="s">
        <v>102</v>
      </c>
      <c r="G726" s="24">
        <v>1605.22</v>
      </c>
    </row>
    <row r="727" spans="1:7" x14ac:dyDescent="0.35">
      <c r="A727" t="s">
        <v>62</v>
      </c>
      <c r="B727" t="s">
        <v>87</v>
      </c>
      <c r="C727" s="1">
        <v>62</v>
      </c>
      <c r="D727" s="2">
        <v>41739</v>
      </c>
      <c r="E727" s="2">
        <v>41745</v>
      </c>
      <c r="F727" s="2" t="s">
        <v>102</v>
      </c>
      <c r="G727" s="24">
        <v>959.67</v>
      </c>
    </row>
    <row r="728" spans="1:7" x14ac:dyDescent="0.35">
      <c r="A728" t="s">
        <v>62</v>
      </c>
      <c r="B728" t="s">
        <v>87</v>
      </c>
      <c r="C728" s="1">
        <v>63</v>
      </c>
      <c r="D728" s="2">
        <v>41746</v>
      </c>
      <c r="E728" s="2">
        <v>41752</v>
      </c>
      <c r="F728" s="2" t="s">
        <v>102</v>
      </c>
      <c r="G728" s="24">
        <v>624.49</v>
      </c>
    </row>
    <row r="729" spans="1:7" x14ac:dyDescent="0.35">
      <c r="A729" t="s">
        <v>62</v>
      </c>
      <c r="B729" t="s">
        <v>87</v>
      </c>
      <c r="C729" s="1">
        <v>64</v>
      </c>
      <c r="D729" s="2">
        <v>41753</v>
      </c>
      <c r="E729" s="2">
        <v>41759</v>
      </c>
      <c r="F729" s="2" t="s">
        <v>102</v>
      </c>
      <c r="G729" s="24">
        <v>1833.87</v>
      </c>
    </row>
    <row r="730" spans="1:7" x14ac:dyDescent="0.35">
      <c r="A730" t="s">
        <v>62</v>
      </c>
      <c r="B730" t="s">
        <v>87</v>
      </c>
      <c r="C730" s="1">
        <v>65</v>
      </c>
      <c r="D730" s="2">
        <v>41760</v>
      </c>
      <c r="E730" s="2">
        <v>41766</v>
      </c>
      <c r="F730" s="2" t="s">
        <v>102</v>
      </c>
      <c r="G730" s="24">
        <v>2963.06</v>
      </c>
    </row>
    <row r="731" spans="1:7" x14ac:dyDescent="0.35">
      <c r="A731" t="s">
        <v>62</v>
      </c>
      <c r="B731" t="s">
        <v>87</v>
      </c>
      <c r="C731" s="1">
        <v>66</v>
      </c>
      <c r="D731" s="2">
        <v>41767</v>
      </c>
      <c r="E731" s="2">
        <v>41773</v>
      </c>
      <c r="F731" s="2" t="s">
        <v>102</v>
      </c>
      <c r="G731" s="24">
        <v>65.989999999999995</v>
      </c>
    </row>
    <row r="732" spans="1:7" x14ac:dyDescent="0.35">
      <c r="A732" t="s">
        <v>62</v>
      </c>
      <c r="B732" t="s">
        <v>87</v>
      </c>
      <c r="C732" s="1">
        <v>67</v>
      </c>
      <c r="D732" s="2">
        <v>41774</v>
      </c>
      <c r="E732" s="2">
        <v>41780</v>
      </c>
      <c r="F732" s="2" t="s">
        <v>102</v>
      </c>
      <c r="G732" s="24">
        <v>949.26</v>
      </c>
    </row>
    <row r="733" spans="1:7" x14ac:dyDescent="0.35">
      <c r="A733" t="s">
        <v>62</v>
      </c>
      <c r="B733" t="s">
        <v>87</v>
      </c>
      <c r="C733" s="1">
        <v>68</v>
      </c>
      <c r="D733" s="2">
        <v>41781</v>
      </c>
      <c r="E733" s="2">
        <v>41787</v>
      </c>
      <c r="F733" s="2" t="s">
        <v>102</v>
      </c>
      <c r="G733" s="24">
        <v>448.24</v>
      </c>
    </row>
    <row r="734" spans="1:7" x14ac:dyDescent="0.35">
      <c r="A734" t="s">
        <v>5</v>
      </c>
      <c r="B734" t="s">
        <v>18</v>
      </c>
      <c r="C734" s="1">
        <v>49</v>
      </c>
      <c r="D734" s="2">
        <v>41648</v>
      </c>
      <c r="E734" s="2">
        <v>41654</v>
      </c>
      <c r="F734" s="2" t="s">
        <v>103</v>
      </c>
      <c r="G734" s="24">
        <v>116.82</v>
      </c>
    </row>
    <row r="735" spans="1:7" x14ac:dyDescent="0.35">
      <c r="A735" t="s">
        <v>5</v>
      </c>
      <c r="B735" t="s">
        <v>18</v>
      </c>
      <c r="C735" s="1">
        <v>50</v>
      </c>
      <c r="D735" s="2">
        <v>41655</v>
      </c>
      <c r="E735" s="2">
        <v>41661</v>
      </c>
      <c r="F735" s="2" t="s">
        <v>103</v>
      </c>
      <c r="G735" s="24">
        <v>941.7</v>
      </c>
    </row>
    <row r="736" spans="1:7" x14ac:dyDescent="0.35">
      <c r="A736" t="s">
        <v>5</v>
      </c>
      <c r="B736" t="s">
        <v>18</v>
      </c>
      <c r="C736" s="1">
        <v>51</v>
      </c>
      <c r="D736" s="2">
        <v>41662</v>
      </c>
      <c r="E736" s="2">
        <v>41668</v>
      </c>
      <c r="F736" s="2" t="s">
        <v>103</v>
      </c>
      <c r="G736" s="24">
        <v>737.17</v>
      </c>
    </row>
    <row r="737" spans="1:7" x14ac:dyDescent="0.35">
      <c r="A737" t="s">
        <v>5</v>
      </c>
      <c r="B737" t="s">
        <v>18</v>
      </c>
      <c r="C737" s="1">
        <v>52</v>
      </c>
      <c r="D737" s="2">
        <v>41669</v>
      </c>
      <c r="E737" s="2">
        <v>41675</v>
      </c>
      <c r="F737" s="2" t="s">
        <v>103</v>
      </c>
      <c r="G737" s="24">
        <v>350.03</v>
      </c>
    </row>
    <row r="738" spans="1:7" x14ac:dyDescent="0.35">
      <c r="A738" t="s">
        <v>5</v>
      </c>
      <c r="B738" t="s">
        <v>18</v>
      </c>
      <c r="C738" s="1">
        <v>53</v>
      </c>
      <c r="D738" s="2">
        <v>41676</v>
      </c>
      <c r="E738" s="2">
        <v>41682</v>
      </c>
      <c r="F738" s="2" t="s">
        <v>103</v>
      </c>
      <c r="G738" s="24">
        <v>1457.09</v>
      </c>
    </row>
    <row r="739" spans="1:7" x14ac:dyDescent="0.35">
      <c r="A739" t="s">
        <v>5</v>
      </c>
      <c r="B739" t="s">
        <v>18</v>
      </c>
      <c r="C739" s="1">
        <v>54</v>
      </c>
      <c r="D739" s="2">
        <v>41683</v>
      </c>
      <c r="E739" s="2">
        <v>41689</v>
      </c>
      <c r="F739" s="2" t="s">
        <v>103</v>
      </c>
      <c r="G739" s="24">
        <v>1383.47</v>
      </c>
    </row>
    <row r="740" spans="1:7" x14ac:dyDescent="0.35">
      <c r="A740" t="s">
        <v>5</v>
      </c>
      <c r="B740" t="s">
        <v>18</v>
      </c>
      <c r="C740" s="1">
        <v>55</v>
      </c>
      <c r="D740" s="2">
        <v>41690</v>
      </c>
      <c r="E740" s="2">
        <v>41696</v>
      </c>
      <c r="F740" s="2" t="s">
        <v>103</v>
      </c>
      <c r="G740" s="24">
        <v>1514.82</v>
      </c>
    </row>
    <row r="741" spans="1:7" x14ac:dyDescent="0.35">
      <c r="A741" t="s">
        <v>5</v>
      </c>
      <c r="B741" t="s">
        <v>18</v>
      </c>
      <c r="C741" s="1">
        <v>56</v>
      </c>
      <c r="D741" s="2">
        <v>41697</v>
      </c>
      <c r="E741" s="2">
        <v>41703</v>
      </c>
      <c r="F741" s="2" t="s">
        <v>103</v>
      </c>
      <c r="G741" s="24">
        <v>300.17</v>
      </c>
    </row>
    <row r="742" spans="1:7" x14ac:dyDescent="0.35">
      <c r="A742" t="s">
        <v>5</v>
      </c>
      <c r="B742" t="s">
        <v>18</v>
      </c>
      <c r="C742" s="1">
        <v>57</v>
      </c>
      <c r="D742" s="2">
        <v>41704</v>
      </c>
      <c r="E742" s="2">
        <v>41710</v>
      </c>
      <c r="F742" s="2" t="s">
        <v>103</v>
      </c>
      <c r="G742" s="24">
        <v>1594.28</v>
      </c>
    </row>
    <row r="743" spans="1:7" x14ac:dyDescent="0.35">
      <c r="A743" t="s">
        <v>5</v>
      </c>
      <c r="B743" t="s">
        <v>18</v>
      </c>
      <c r="C743" s="1">
        <v>58</v>
      </c>
      <c r="D743" s="2">
        <v>41711</v>
      </c>
      <c r="E743" s="2">
        <v>41717</v>
      </c>
      <c r="F743" s="2" t="s">
        <v>103</v>
      </c>
      <c r="G743" s="24">
        <v>757.06</v>
      </c>
    </row>
    <row r="744" spans="1:7" x14ac:dyDescent="0.35">
      <c r="A744" t="s">
        <v>5</v>
      </c>
      <c r="B744" t="s">
        <v>18</v>
      </c>
      <c r="C744" s="1">
        <v>59</v>
      </c>
      <c r="D744" s="2">
        <v>41718</v>
      </c>
      <c r="E744" s="2">
        <v>41724</v>
      </c>
      <c r="F744" s="2" t="s">
        <v>102</v>
      </c>
      <c r="G744" s="24">
        <v>232.35</v>
      </c>
    </row>
    <row r="745" spans="1:7" x14ac:dyDescent="0.35">
      <c r="A745" t="s">
        <v>5</v>
      </c>
      <c r="B745" t="s">
        <v>18</v>
      </c>
      <c r="C745" s="1">
        <v>60</v>
      </c>
      <c r="D745" s="2">
        <v>41725</v>
      </c>
      <c r="E745" s="2">
        <v>41731</v>
      </c>
      <c r="F745" s="2" t="s">
        <v>102</v>
      </c>
      <c r="G745" s="24">
        <v>1016.57</v>
      </c>
    </row>
    <row r="746" spans="1:7" x14ac:dyDescent="0.35">
      <c r="A746" t="s">
        <v>5</v>
      </c>
      <c r="B746" t="s">
        <v>18</v>
      </c>
      <c r="C746" s="1">
        <v>61</v>
      </c>
      <c r="D746" s="2">
        <v>41732</v>
      </c>
      <c r="E746" s="2">
        <v>41738</v>
      </c>
      <c r="F746" s="2" t="s">
        <v>102</v>
      </c>
      <c r="G746" s="24">
        <v>840.63</v>
      </c>
    </row>
    <row r="747" spans="1:7" x14ac:dyDescent="0.35">
      <c r="A747" t="s">
        <v>5</v>
      </c>
      <c r="B747" t="s">
        <v>18</v>
      </c>
      <c r="C747" s="1">
        <v>62</v>
      </c>
      <c r="D747" s="2">
        <v>41739</v>
      </c>
      <c r="E747" s="2">
        <v>41745</v>
      </c>
      <c r="F747" s="2" t="s">
        <v>102</v>
      </c>
      <c r="G747" s="24">
        <v>919.42</v>
      </c>
    </row>
    <row r="748" spans="1:7" x14ac:dyDescent="0.35">
      <c r="A748" t="s">
        <v>5</v>
      </c>
      <c r="B748" t="s">
        <v>18</v>
      </c>
      <c r="C748" s="1">
        <v>63</v>
      </c>
      <c r="D748" s="2">
        <v>41746</v>
      </c>
      <c r="E748" s="2">
        <v>41752</v>
      </c>
      <c r="F748" s="2" t="s">
        <v>102</v>
      </c>
      <c r="G748" s="24">
        <v>494.89</v>
      </c>
    </row>
    <row r="749" spans="1:7" x14ac:dyDescent="0.35">
      <c r="A749" t="s">
        <v>5</v>
      </c>
      <c r="B749" t="s">
        <v>18</v>
      </c>
      <c r="C749" s="1">
        <v>64</v>
      </c>
      <c r="D749" s="2">
        <v>41753</v>
      </c>
      <c r="E749" s="2">
        <v>41759</v>
      </c>
      <c r="F749" s="2" t="s">
        <v>102</v>
      </c>
      <c r="G749" s="24">
        <v>419.33</v>
      </c>
    </row>
    <row r="750" spans="1:7" x14ac:dyDescent="0.35">
      <c r="A750" t="s">
        <v>5</v>
      </c>
      <c r="B750" t="s">
        <v>18</v>
      </c>
      <c r="C750" s="1">
        <v>65</v>
      </c>
      <c r="D750" s="2">
        <v>41760</v>
      </c>
      <c r="E750" s="2">
        <v>41766</v>
      </c>
      <c r="F750" s="2" t="s">
        <v>102</v>
      </c>
      <c r="G750" s="24">
        <v>353.28</v>
      </c>
    </row>
    <row r="751" spans="1:7" x14ac:dyDescent="0.35">
      <c r="A751" t="s">
        <v>5</v>
      </c>
      <c r="B751" t="s">
        <v>18</v>
      </c>
      <c r="C751" s="1">
        <v>67</v>
      </c>
      <c r="D751" s="2">
        <v>41774</v>
      </c>
      <c r="E751" s="2">
        <v>41780</v>
      </c>
      <c r="F751" s="2" t="s">
        <v>102</v>
      </c>
      <c r="G751" s="24">
        <v>80.430000000000007</v>
      </c>
    </row>
    <row r="752" spans="1:7" x14ac:dyDescent="0.35">
      <c r="A752" t="s">
        <v>5</v>
      </c>
      <c r="B752" t="s">
        <v>18</v>
      </c>
      <c r="C752" s="1">
        <v>68</v>
      </c>
      <c r="D752" s="2">
        <v>41781</v>
      </c>
      <c r="E752" s="2">
        <v>41787</v>
      </c>
      <c r="F752" s="2" t="s">
        <v>102</v>
      </c>
      <c r="G752" s="24">
        <v>457.17</v>
      </c>
    </row>
    <row r="753" spans="1:7" x14ac:dyDescent="0.35">
      <c r="A753" t="s">
        <v>62</v>
      </c>
      <c r="B753" t="s">
        <v>88</v>
      </c>
      <c r="C753" s="1">
        <v>49</v>
      </c>
      <c r="D753" s="2">
        <v>41648</v>
      </c>
      <c r="E753" s="2">
        <v>41654</v>
      </c>
      <c r="F753" s="2" t="s">
        <v>103</v>
      </c>
      <c r="G753" s="24">
        <v>1753.02</v>
      </c>
    </row>
    <row r="754" spans="1:7" x14ac:dyDescent="0.35">
      <c r="A754" t="s">
        <v>62</v>
      </c>
      <c r="B754" t="s">
        <v>88</v>
      </c>
      <c r="C754" s="1">
        <v>50</v>
      </c>
      <c r="D754" s="2">
        <v>41655</v>
      </c>
      <c r="E754" s="2">
        <v>41661</v>
      </c>
      <c r="F754" s="2" t="s">
        <v>103</v>
      </c>
      <c r="G754" s="24">
        <v>1993.24</v>
      </c>
    </row>
    <row r="755" spans="1:7" x14ac:dyDescent="0.35">
      <c r="A755" t="s">
        <v>62</v>
      </c>
      <c r="B755" t="s">
        <v>88</v>
      </c>
      <c r="C755" s="1">
        <v>51</v>
      </c>
      <c r="D755" s="2">
        <v>41662</v>
      </c>
      <c r="E755" s="2">
        <v>41668</v>
      </c>
      <c r="F755" s="2" t="s">
        <v>103</v>
      </c>
      <c r="G755" s="24">
        <v>1677.85</v>
      </c>
    </row>
    <row r="756" spans="1:7" x14ac:dyDescent="0.35">
      <c r="A756" t="s">
        <v>62</v>
      </c>
      <c r="B756" t="s">
        <v>88</v>
      </c>
      <c r="C756" s="1">
        <v>52</v>
      </c>
      <c r="D756" s="2">
        <v>41669</v>
      </c>
      <c r="E756" s="2">
        <v>41675</v>
      </c>
      <c r="F756" s="2" t="s">
        <v>103</v>
      </c>
      <c r="G756" s="24">
        <v>2074.0500000000002</v>
      </c>
    </row>
    <row r="757" spans="1:7" x14ac:dyDescent="0.35">
      <c r="A757" t="s">
        <v>62</v>
      </c>
      <c r="B757" t="s">
        <v>88</v>
      </c>
      <c r="C757" s="1">
        <v>53</v>
      </c>
      <c r="D757" s="2">
        <v>41676</v>
      </c>
      <c r="E757" s="2">
        <v>41682</v>
      </c>
      <c r="F757" s="2" t="s">
        <v>103</v>
      </c>
      <c r="G757" s="24">
        <v>1107.0899999999999</v>
      </c>
    </row>
    <row r="758" spans="1:7" x14ac:dyDescent="0.35">
      <c r="A758" t="s">
        <v>62</v>
      </c>
      <c r="B758" t="s">
        <v>88</v>
      </c>
      <c r="C758" s="1">
        <v>54</v>
      </c>
      <c r="D758" s="2">
        <v>41683</v>
      </c>
      <c r="E758" s="2">
        <v>41689</v>
      </c>
      <c r="F758" s="2" t="s">
        <v>103</v>
      </c>
      <c r="G758" s="24">
        <v>3522.19</v>
      </c>
    </row>
    <row r="759" spans="1:7" x14ac:dyDescent="0.35">
      <c r="A759" t="s">
        <v>62</v>
      </c>
      <c r="B759" t="s">
        <v>88</v>
      </c>
      <c r="C759" s="1">
        <v>55</v>
      </c>
      <c r="D759" s="2">
        <v>41690</v>
      </c>
      <c r="E759" s="2">
        <v>41696</v>
      </c>
      <c r="F759" s="2" t="s">
        <v>103</v>
      </c>
      <c r="G759" s="24">
        <v>1720.19</v>
      </c>
    </row>
    <row r="760" spans="1:7" x14ac:dyDescent="0.35">
      <c r="A760" t="s">
        <v>62</v>
      </c>
      <c r="B760" t="s">
        <v>88</v>
      </c>
      <c r="C760" s="1">
        <v>56</v>
      </c>
      <c r="D760" s="2">
        <v>41697</v>
      </c>
      <c r="E760" s="2">
        <v>41703</v>
      </c>
      <c r="F760" s="2" t="s">
        <v>103</v>
      </c>
      <c r="G760" s="24">
        <v>1176.4100000000001</v>
      </c>
    </row>
    <row r="761" spans="1:7" x14ac:dyDescent="0.35">
      <c r="A761" t="s">
        <v>62</v>
      </c>
      <c r="B761" t="s">
        <v>88</v>
      </c>
      <c r="C761" s="1">
        <v>57</v>
      </c>
      <c r="D761" s="2">
        <v>41704</v>
      </c>
      <c r="E761" s="2">
        <v>41710</v>
      </c>
      <c r="F761" s="2" t="s">
        <v>103</v>
      </c>
      <c r="G761" s="24">
        <v>727.83</v>
      </c>
    </row>
    <row r="762" spans="1:7" x14ac:dyDescent="0.35">
      <c r="A762" t="s">
        <v>62</v>
      </c>
      <c r="B762" t="s">
        <v>88</v>
      </c>
      <c r="C762" s="1">
        <v>58</v>
      </c>
      <c r="D762" s="2">
        <v>41711</v>
      </c>
      <c r="E762" s="2">
        <v>41717</v>
      </c>
      <c r="F762" s="2" t="s">
        <v>103</v>
      </c>
      <c r="G762" s="24">
        <v>1391.54</v>
      </c>
    </row>
    <row r="763" spans="1:7" x14ac:dyDescent="0.35">
      <c r="A763" t="s">
        <v>62</v>
      </c>
      <c r="B763" t="s">
        <v>88</v>
      </c>
      <c r="C763" s="1">
        <v>59</v>
      </c>
      <c r="D763" s="2">
        <v>41718</v>
      </c>
      <c r="E763" s="2">
        <v>41724</v>
      </c>
      <c r="F763" s="2" t="s">
        <v>102</v>
      </c>
      <c r="G763" s="24">
        <v>2012.45</v>
      </c>
    </row>
    <row r="764" spans="1:7" x14ac:dyDescent="0.35">
      <c r="A764" t="s">
        <v>62</v>
      </c>
      <c r="B764" t="s">
        <v>88</v>
      </c>
      <c r="C764" s="1">
        <v>60</v>
      </c>
      <c r="D764" s="2">
        <v>41725</v>
      </c>
      <c r="E764" s="2">
        <v>41731</v>
      </c>
      <c r="F764" s="2" t="s">
        <v>102</v>
      </c>
      <c r="G764" s="24">
        <v>547.54999999999995</v>
      </c>
    </row>
    <row r="765" spans="1:7" x14ac:dyDescent="0.35">
      <c r="A765" t="s">
        <v>62</v>
      </c>
      <c r="B765" t="s">
        <v>88</v>
      </c>
      <c r="C765" s="1">
        <v>61</v>
      </c>
      <c r="D765" s="2">
        <v>41732</v>
      </c>
      <c r="E765" s="2">
        <v>41738</v>
      </c>
      <c r="F765" s="2" t="s">
        <v>102</v>
      </c>
      <c r="G765" s="24">
        <v>1091.57</v>
      </c>
    </row>
    <row r="766" spans="1:7" x14ac:dyDescent="0.35">
      <c r="A766" t="s">
        <v>62</v>
      </c>
      <c r="B766" t="s">
        <v>88</v>
      </c>
      <c r="C766" s="1">
        <v>62</v>
      </c>
      <c r="D766" s="2">
        <v>41739</v>
      </c>
      <c r="E766" s="2">
        <v>41745</v>
      </c>
      <c r="F766" s="2" t="s">
        <v>102</v>
      </c>
      <c r="G766" s="24">
        <v>1399.09</v>
      </c>
    </row>
    <row r="767" spans="1:7" x14ac:dyDescent="0.35">
      <c r="A767" t="s">
        <v>62</v>
      </c>
      <c r="B767" t="s">
        <v>88</v>
      </c>
      <c r="C767" s="1">
        <v>63</v>
      </c>
      <c r="D767" s="2">
        <v>41746</v>
      </c>
      <c r="E767" s="2">
        <v>41752</v>
      </c>
      <c r="F767" s="2" t="s">
        <v>102</v>
      </c>
      <c r="G767" s="24">
        <v>667.33</v>
      </c>
    </row>
    <row r="768" spans="1:7" x14ac:dyDescent="0.35">
      <c r="A768" t="s">
        <v>62</v>
      </c>
      <c r="B768" t="s">
        <v>88</v>
      </c>
      <c r="C768" s="1">
        <v>64</v>
      </c>
      <c r="D768" s="2">
        <v>41753</v>
      </c>
      <c r="E768" s="2">
        <v>41759</v>
      </c>
      <c r="F768" s="2" t="s">
        <v>102</v>
      </c>
      <c r="G768" s="24">
        <v>1683.64</v>
      </c>
    </row>
    <row r="769" spans="1:7" x14ac:dyDescent="0.35">
      <c r="A769" t="s">
        <v>62</v>
      </c>
      <c r="B769" t="s">
        <v>88</v>
      </c>
      <c r="C769" s="1">
        <v>65</v>
      </c>
      <c r="D769" s="2">
        <v>41760</v>
      </c>
      <c r="E769" s="2">
        <v>41766</v>
      </c>
      <c r="F769" s="2" t="s">
        <v>102</v>
      </c>
      <c r="G769" s="24">
        <v>1161.79</v>
      </c>
    </row>
    <row r="770" spans="1:7" x14ac:dyDescent="0.35">
      <c r="A770" t="s">
        <v>62</v>
      </c>
      <c r="B770" t="s">
        <v>88</v>
      </c>
      <c r="C770" s="1">
        <v>66</v>
      </c>
      <c r="D770" s="2">
        <v>41767</v>
      </c>
      <c r="E770" s="2">
        <v>41773</v>
      </c>
      <c r="F770" s="2" t="s">
        <v>102</v>
      </c>
      <c r="G770" s="24">
        <v>436.22</v>
      </c>
    </row>
    <row r="771" spans="1:7" x14ac:dyDescent="0.35">
      <c r="A771" t="s">
        <v>62</v>
      </c>
      <c r="B771" t="s">
        <v>88</v>
      </c>
      <c r="C771" s="1">
        <v>67</v>
      </c>
      <c r="D771" s="2">
        <v>41774</v>
      </c>
      <c r="E771" s="2">
        <v>41780</v>
      </c>
      <c r="F771" s="2" t="s">
        <v>102</v>
      </c>
      <c r="G771" s="24">
        <v>2711.82</v>
      </c>
    </row>
    <row r="772" spans="1:7" x14ac:dyDescent="0.35">
      <c r="A772" t="s">
        <v>62</v>
      </c>
      <c r="B772" t="s">
        <v>88</v>
      </c>
      <c r="C772" s="1">
        <v>68</v>
      </c>
      <c r="D772" s="2">
        <v>41781</v>
      </c>
      <c r="E772" s="2">
        <v>41787</v>
      </c>
      <c r="F772" s="2" t="s">
        <v>102</v>
      </c>
      <c r="G772" s="24">
        <v>2684.62</v>
      </c>
    </row>
    <row r="773" spans="1:7" x14ac:dyDescent="0.35">
      <c r="A773" t="s">
        <v>5</v>
      </c>
      <c r="B773" t="s">
        <v>19</v>
      </c>
      <c r="C773" s="1">
        <v>49</v>
      </c>
      <c r="D773" s="2">
        <v>41648</v>
      </c>
      <c r="E773" s="2">
        <v>41654</v>
      </c>
      <c r="F773" s="2" t="s">
        <v>103</v>
      </c>
      <c r="G773" s="24">
        <v>790.86</v>
      </c>
    </row>
    <row r="774" spans="1:7" x14ac:dyDescent="0.35">
      <c r="A774" t="s">
        <v>5</v>
      </c>
      <c r="B774" t="s">
        <v>19</v>
      </c>
      <c r="C774" s="1">
        <v>50</v>
      </c>
      <c r="D774" s="2">
        <v>41655</v>
      </c>
      <c r="E774" s="2">
        <v>41661</v>
      </c>
      <c r="F774" s="2" t="s">
        <v>103</v>
      </c>
      <c r="G774" s="24">
        <v>632.35</v>
      </c>
    </row>
    <row r="775" spans="1:7" x14ac:dyDescent="0.35">
      <c r="A775" t="s">
        <v>5</v>
      </c>
      <c r="B775" t="s">
        <v>19</v>
      </c>
      <c r="C775" s="1">
        <v>51</v>
      </c>
      <c r="D775" s="2">
        <v>41662</v>
      </c>
      <c r="E775" s="2">
        <v>41668</v>
      </c>
      <c r="F775" s="2" t="s">
        <v>103</v>
      </c>
      <c r="G775" s="24">
        <v>724.06</v>
      </c>
    </row>
    <row r="776" spans="1:7" x14ac:dyDescent="0.35">
      <c r="A776" t="s">
        <v>5</v>
      </c>
      <c r="B776" t="s">
        <v>19</v>
      </c>
      <c r="C776" s="1">
        <v>52</v>
      </c>
      <c r="D776" s="2">
        <v>41669</v>
      </c>
      <c r="E776" s="2">
        <v>41675</v>
      </c>
      <c r="F776" s="2" t="s">
        <v>103</v>
      </c>
      <c r="G776" s="24">
        <v>146.38999999999999</v>
      </c>
    </row>
    <row r="777" spans="1:7" x14ac:dyDescent="0.35">
      <c r="A777" t="s">
        <v>5</v>
      </c>
      <c r="B777" t="s">
        <v>19</v>
      </c>
      <c r="C777" s="1">
        <v>53</v>
      </c>
      <c r="D777" s="2">
        <v>41676</v>
      </c>
      <c r="E777" s="2">
        <v>41682</v>
      </c>
      <c r="F777" s="2" t="s">
        <v>103</v>
      </c>
      <c r="G777" s="24">
        <v>1269.31</v>
      </c>
    </row>
    <row r="778" spans="1:7" x14ac:dyDescent="0.35">
      <c r="A778" t="s">
        <v>5</v>
      </c>
      <c r="B778" t="s">
        <v>19</v>
      </c>
      <c r="C778" s="1">
        <v>54</v>
      </c>
      <c r="D778" s="2">
        <v>41683</v>
      </c>
      <c r="E778" s="2">
        <v>41689</v>
      </c>
      <c r="F778" s="2" t="s">
        <v>103</v>
      </c>
      <c r="G778" s="24">
        <v>722.12</v>
      </c>
    </row>
    <row r="779" spans="1:7" x14ac:dyDescent="0.35">
      <c r="A779" t="s">
        <v>5</v>
      </c>
      <c r="B779" t="s">
        <v>19</v>
      </c>
      <c r="C779" s="1">
        <v>55</v>
      </c>
      <c r="D779" s="2">
        <v>41690</v>
      </c>
      <c r="E779" s="2">
        <v>41696</v>
      </c>
      <c r="F779" s="2" t="s">
        <v>103</v>
      </c>
      <c r="G779" s="24">
        <v>1376.98</v>
      </c>
    </row>
    <row r="780" spans="1:7" x14ac:dyDescent="0.35">
      <c r="A780" t="s">
        <v>5</v>
      </c>
      <c r="B780" t="s">
        <v>19</v>
      </c>
      <c r="C780" s="1">
        <v>56</v>
      </c>
      <c r="D780" s="2">
        <v>41697</v>
      </c>
      <c r="E780" s="2">
        <v>41703</v>
      </c>
      <c r="F780" s="2" t="s">
        <v>103</v>
      </c>
      <c r="G780" s="24">
        <v>1585.56</v>
      </c>
    </row>
    <row r="781" spans="1:7" x14ac:dyDescent="0.35">
      <c r="A781" t="s">
        <v>5</v>
      </c>
      <c r="B781" t="s">
        <v>19</v>
      </c>
      <c r="C781" s="1">
        <v>57</v>
      </c>
      <c r="D781" s="2">
        <v>41704</v>
      </c>
      <c r="E781" s="2">
        <v>41710</v>
      </c>
      <c r="F781" s="2" t="s">
        <v>103</v>
      </c>
      <c r="G781" s="24">
        <v>244.29</v>
      </c>
    </row>
    <row r="782" spans="1:7" x14ac:dyDescent="0.35">
      <c r="A782" t="s">
        <v>5</v>
      </c>
      <c r="B782" t="s">
        <v>19</v>
      </c>
      <c r="C782" s="1">
        <v>58</v>
      </c>
      <c r="D782" s="2">
        <v>41711</v>
      </c>
      <c r="E782" s="2">
        <v>41717</v>
      </c>
      <c r="F782" s="2" t="s">
        <v>103</v>
      </c>
      <c r="G782" s="24">
        <v>1355.14</v>
      </c>
    </row>
    <row r="783" spans="1:7" x14ac:dyDescent="0.35">
      <c r="A783" t="s">
        <v>5</v>
      </c>
      <c r="B783" t="s">
        <v>19</v>
      </c>
      <c r="C783" s="1">
        <v>59</v>
      </c>
      <c r="D783" s="2">
        <v>41718</v>
      </c>
      <c r="E783" s="2">
        <v>41724</v>
      </c>
      <c r="F783" s="2" t="s">
        <v>102</v>
      </c>
      <c r="G783" s="24">
        <v>697.36</v>
      </c>
    </row>
    <row r="784" spans="1:7" x14ac:dyDescent="0.35">
      <c r="A784" t="s">
        <v>5</v>
      </c>
      <c r="B784" t="s">
        <v>19</v>
      </c>
      <c r="C784" s="1">
        <v>60</v>
      </c>
      <c r="D784" s="2">
        <v>41725</v>
      </c>
      <c r="E784" s="2">
        <v>41731</v>
      </c>
      <c r="F784" s="2" t="s">
        <v>102</v>
      </c>
      <c r="G784" s="24">
        <v>1908.89</v>
      </c>
    </row>
    <row r="785" spans="1:7" x14ac:dyDescent="0.35">
      <c r="A785" t="s">
        <v>5</v>
      </c>
      <c r="B785" t="s">
        <v>19</v>
      </c>
      <c r="C785" s="1">
        <v>61</v>
      </c>
      <c r="D785" s="2">
        <v>41732</v>
      </c>
      <c r="E785" s="2">
        <v>41738</v>
      </c>
      <c r="F785" s="2" t="s">
        <v>102</v>
      </c>
      <c r="G785" s="24">
        <v>1167.6300000000001</v>
      </c>
    </row>
    <row r="786" spans="1:7" x14ac:dyDescent="0.35">
      <c r="A786" t="s">
        <v>5</v>
      </c>
      <c r="B786" t="s">
        <v>19</v>
      </c>
      <c r="C786" s="1">
        <v>62</v>
      </c>
      <c r="D786" s="2">
        <v>41739</v>
      </c>
      <c r="E786" s="2">
        <v>41745</v>
      </c>
      <c r="F786" s="2" t="s">
        <v>102</v>
      </c>
      <c r="G786" s="24">
        <v>1022.48</v>
      </c>
    </row>
    <row r="787" spans="1:7" x14ac:dyDescent="0.35">
      <c r="A787" t="s">
        <v>5</v>
      </c>
      <c r="B787" t="s">
        <v>19</v>
      </c>
      <c r="C787" s="1">
        <v>63</v>
      </c>
      <c r="D787" s="2">
        <v>41746</v>
      </c>
      <c r="E787" s="2">
        <v>41752</v>
      </c>
      <c r="F787" s="2" t="s">
        <v>102</v>
      </c>
      <c r="G787" s="24">
        <v>166.12</v>
      </c>
    </row>
    <row r="788" spans="1:7" x14ac:dyDescent="0.35">
      <c r="A788" t="s">
        <v>5</v>
      </c>
      <c r="B788" t="s">
        <v>19</v>
      </c>
      <c r="C788" s="1">
        <v>64</v>
      </c>
      <c r="D788" s="2">
        <v>41753</v>
      </c>
      <c r="E788" s="2">
        <v>41759</v>
      </c>
      <c r="F788" s="2" t="s">
        <v>102</v>
      </c>
      <c r="G788" s="24">
        <v>271.7</v>
      </c>
    </row>
    <row r="789" spans="1:7" x14ac:dyDescent="0.35">
      <c r="A789" t="s">
        <v>5</v>
      </c>
      <c r="B789" t="s">
        <v>19</v>
      </c>
      <c r="C789" s="1">
        <v>65</v>
      </c>
      <c r="D789" s="2">
        <v>41760</v>
      </c>
      <c r="E789" s="2">
        <v>41766</v>
      </c>
      <c r="F789" s="2" t="s">
        <v>102</v>
      </c>
      <c r="G789" s="24">
        <v>1068.9100000000001</v>
      </c>
    </row>
    <row r="790" spans="1:7" x14ac:dyDescent="0.35">
      <c r="A790" t="s">
        <v>5</v>
      </c>
      <c r="B790" t="s">
        <v>19</v>
      </c>
      <c r="C790" s="1">
        <v>66</v>
      </c>
      <c r="D790" s="2">
        <v>41767</v>
      </c>
      <c r="E790" s="2">
        <v>41773</v>
      </c>
      <c r="F790" s="2" t="s">
        <v>102</v>
      </c>
      <c r="G790" s="24">
        <v>844.6</v>
      </c>
    </row>
    <row r="791" spans="1:7" x14ac:dyDescent="0.35">
      <c r="A791" t="s">
        <v>5</v>
      </c>
      <c r="B791" t="s">
        <v>19</v>
      </c>
      <c r="C791" s="1">
        <v>67</v>
      </c>
      <c r="D791" s="2">
        <v>41774</v>
      </c>
      <c r="E791" s="2">
        <v>41780</v>
      </c>
      <c r="F791" s="2" t="s">
        <v>102</v>
      </c>
      <c r="G791" s="24">
        <v>1265.4100000000001</v>
      </c>
    </row>
    <row r="792" spans="1:7" x14ac:dyDescent="0.35">
      <c r="A792" t="s">
        <v>5</v>
      </c>
      <c r="B792" t="s">
        <v>19</v>
      </c>
      <c r="C792" s="1">
        <v>68</v>
      </c>
      <c r="D792" s="2">
        <v>41781</v>
      </c>
      <c r="E792" s="2">
        <v>41787</v>
      </c>
      <c r="F792" s="2" t="s">
        <v>102</v>
      </c>
      <c r="G792" s="24">
        <v>1263.04</v>
      </c>
    </row>
    <row r="793" spans="1:7" x14ac:dyDescent="0.35">
      <c r="A793" t="s">
        <v>62</v>
      </c>
      <c r="B793" t="s">
        <v>89</v>
      </c>
      <c r="C793" s="1">
        <v>49</v>
      </c>
      <c r="D793" s="2">
        <v>41648</v>
      </c>
      <c r="E793" s="2">
        <v>41654</v>
      </c>
      <c r="F793" s="2" t="s">
        <v>103</v>
      </c>
      <c r="G793" s="24">
        <v>1729.14</v>
      </c>
    </row>
    <row r="794" spans="1:7" x14ac:dyDescent="0.35">
      <c r="A794" t="s">
        <v>62</v>
      </c>
      <c r="B794" t="s">
        <v>89</v>
      </c>
      <c r="C794" s="1">
        <v>50</v>
      </c>
      <c r="D794" s="2">
        <v>41655</v>
      </c>
      <c r="E794" s="2">
        <v>41661</v>
      </c>
      <c r="F794" s="2" t="s">
        <v>103</v>
      </c>
      <c r="G794" s="24">
        <v>1212.95</v>
      </c>
    </row>
    <row r="795" spans="1:7" x14ac:dyDescent="0.35">
      <c r="A795" t="s">
        <v>62</v>
      </c>
      <c r="B795" t="s">
        <v>89</v>
      </c>
      <c r="C795" s="1">
        <v>51</v>
      </c>
      <c r="D795" s="2">
        <v>41662</v>
      </c>
      <c r="E795" s="2">
        <v>41668</v>
      </c>
      <c r="F795" s="2" t="s">
        <v>103</v>
      </c>
      <c r="G795" s="24">
        <v>1045.1300000000001</v>
      </c>
    </row>
    <row r="796" spans="1:7" x14ac:dyDescent="0.35">
      <c r="A796" t="s">
        <v>62</v>
      </c>
      <c r="B796" t="s">
        <v>89</v>
      </c>
      <c r="C796" s="1">
        <v>52</v>
      </c>
      <c r="D796" s="2">
        <v>41669</v>
      </c>
      <c r="E796" s="2">
        <v>41675</v>
      </c>
      <c r="F796" s="2" t="s">
        <v>103</v>
      </c>
      <c r="G796" s="24">
        <v>718.16</v>
      </c>
    </row>
    <row r="797" spans="1:7" x14ac:dyDescent="0.35">
      <c r="A797" t="s">
        <v>62</v>
      </c>
      <c r="B797" t="s">
        <v>89</v>
      </c>
      <c r="C797" s="1">
        <v>53</v>
      </c>
      <c r="D797" s="2">
        <v>41676</v>
      </c>
      <c r="E797" s="2">
        <v>41682</v>
      </c>
      <c r="F797" s="2" t="s">
        <v>103</v>
      </c>
      <c r="G797" s="24">
        <v>1289.29</v>
      </c>
    </row>
    <row r="798" spans="1:7" x14ac:dyDescent="0.35">
      <c r="A798" t="s">
        <v>62</v>
      </c>
      <c r="B798" t="s">
        <v>89</v>
      </c>
      <c r="C798" s="1">
        <v>54</v>
      </c>
      <c r="D798" s="2">
        <v>41683</v>
      </c>
      <c r="E798" s="2">
        <v>41689</v>
      </c>
      <c r="F798" s="2" t="s">
        <v>103</v>
      </c>
      <c r="G798" s="24">
        <v>246.11</v>
      </c>
    </row>
    <row r="799" spans="1:7" x14ac:dyDescent="0.35">
      <c r="A799" t="s">
        <v>62</v>
      </c>
      <c r="B799" t="s">
        <v>89</v>
      </c>
      <c r="C799" s="1">
        <v>55</v>
      </c>
      <c r="D799" s="2">
        <v>41690</v>
      </c>
      <c r="E799" s="2">
        <v>41696</v>
      </c>
      <c r="F799" s="2" t="s">
        <v>103</v>
      </c>
      <c r="G799" s="24">
        <v>816.02</v>
      </c>
    </row>
    <row r="800" spans="1:7" x14ac:dyDescent="0.35">
      <c r="A800" t="s">
        <v>62</v>
      </c>
      <c r="B800" t="s">
        <v>89</v>
      </c>
      <c r="C800" s="1">
        <v>56</v>
      </c>
      <c r="D800" s="2">
        <v>41697</v>
      </c>
      <c r="E800" s="2">
        <v>41703</v>
      </c>
      <c r="F800" s="2" t="s">
        <v>103</v>
      </c>
      <c r="G800" s="24">
        <v>820.09</v>
      </c>
    </row>
    <row r="801" spans="1:7" x14ac:dyDescent="0.35">
      <c r="A801" t="s">
        <v>62</v>
      </c>
      <c r="B801" t="s">
        <v>89</v>
      </c>
      <c r="C801" s="1">
        <v>57</v>
      </c>
      <c r="D801" s="2">
        <v>41704</v>
      </c>
      <c r="E801" s="2">
        <v>41710</v>
      </c>
      <c r="F801" s="2" t="s">
        <v>103</v>
      </c>
      <c r="G801" s="24">
        <v>147.72</v>
      </c>
    </row>
    <row r="802" spans="1:7" x14ac:dyDescent="0.35">
      <c r="A802" t="s">
        <v>62</v>
      </c>
      <c r="B802" t="s">
        <v>89</v>
      </c>
      <c r="C802" s="1">
        <v>58</v>
      </c>
      <c r="D802" s="2">
        <v>41711</v>
      </c>
      <c r="E802" s="2">
        <v>41717</v>
      </c>
      <c r="F802" s="2" t="s">
        <v>103</v>
      </c>
      <c r="G802" s="24">
        <v>354.74</v>
      </c>
    </row>
    <row r="803" spans="1:7" x14ac:dyDescent="0.35">
      <c r="A803" t="s">
        <v>62</v>
      </c>
      <c r="B803" t="s">
        <v>89</v>
      </c>
      <c r="C803" s="1">
        <v>59</v>
      </c>
      <c r="D803" s="2">
        <v>41718</v>
      </c>
      <c r="E803" s="2">
        <v>41724</v>
      </c>
      <c r="F803" s="2" t="s">
        <v>102</v>
      </c>
      <c r="G803" s="24">
        <v>1366.31</v>
      </c>
    </row>
    <row r="804" spans="1:7" x14ac:dyDescent="0.35">
      <c r="A804" t="s">
        <v>62</v>
      </c>
      <c r="B804" t="s">
        <v>89</v>
      </c>
      <c r="C804" s="1">
        <v>60</v>
      </c>
      <c r="D804" s="2">
        <v>41725</v>
      </c>
      <c r="E804" s="2">
        <v>41731</v>
      </c>
      <c r="F804" s="2" t="s">
        <v>102</v>
      </c>
      <c r="G804" s="24">
        <v>2933.66</v>
      </c>
    </row>
    <row r="805" spans="1:7" x14ac:dyDescent="0.35">
      <c r="A805" t="s">
        <v>62</v>
      </c>
      <c r="B805" t="s">
        <v>89</v>
      </c>
      <c r="C805" s="1">
        <v>61</v>
      </c>
      <c r="D805" s="2">
        <v>41732</v>
      </c>
      <c r="E805" s="2">
        <v>41738</v>
      </c>
      <c r="F805" s="2" t="s">
        <v>102</v>
      </c>
      <c r="G805" s="24">
        <v>1210.8599999999999</v>
      </c>
    </row>
    <row r="806" spans="1:7" x14ac:dyDescent="0.35">
      <c r="A806" t="s">
        <v>62</v>
      </c>
      <c r="B806" t="s">
        <v>89</v>
      </c>
      <c r="C806" s="1">
        <v>62</v>
      </c>
      <c r="D806" s="2">
        <v>41739</v>
      </c>
      <c r="E806" s="2">
        <v>41745</v>
      </c>
      <c r="F806" s="2" t="s">
        <v>102</v>
      </c>
      <c r="G806" s="24">
        <v>818.82</v>
      </c>
    </row>
    <row r="807" spans="1:7" x14ac:dyDescent="0.35">
      <c r="A807" t="s">
        <v>62</v>
      </c>
      <c r="B807" t="s">
        <v>89</v>
      </c>
      <c r="C807" s="1">
        <v>63</v>
      </c>
      <c r="D807" s="2">
        <v>41746</v>
      </c>
      <c r="E807" s="2">
        <v>41752</v>
      </c>
      <c r="F807" s="2" t="s">
        <v>102</v>
      </c>
      <c r="G807" s="24">
        <v>2141.11</v>
      </c>
    </row>
    <row r="808" spans="1:7" x14ac:dyDescent="0.35">
      <c r="A808" t="s">
        <v>62</v>
      </c>
      <c r="B808" t="s">
        <v>89</v>
      </c>
      <c r="C808" s="1">
        <v>64</v>
      </c>
      <c r="D808" s="2">
        <v>41753</v>
      </c>
      <c r="E808" s="2">
        <v>41759</v>
      </c>
      <c r="F808" s="2" t="s">
        <v>102</v>
      </c>
      <c r="G808" s="24">
        <v>953.38</v>
      </c>
    </row>
    <row r="809" spans="1:7" x14ac:dyDescent="0.35">
      <c r="A809" t="s">
        <v>62</v>
      </c>
      <c r="B809" t="s">
        <v>89</v>
      </c>
      <c r="C809" s="1">
        <v>65</v>
      </c>
      <c r="D809" s="2">
        <v>41760</v>
      </c>
      <c r="E809" s="2">
        <v>41766</v>
      </c>
      <c r="F809" s="2" t="s">
        <v>102</v>
      </c>
      <c r="G809" s="24">
        <v>1933.4</v>
      </c>
    </row>
    <row r="810" spans="1:7" x14ac:dyDescent="0.35">
      <c r="A810" t="s">
        <v>62</v>
      </c>
      <c r="B810" t="s">
        <v>89</v>
      </c>
      <c r="C810" s="1">
        <v>66</v>
      </c>
      <c r="D810" s="2">
        <v>41767</v>
      </c>
      <c r="E810" s="2">
        <v>41773</v>
      </c>
      <c r="F810" s="2" t="s">
        <v>102</v>
      </c>
      <c r="G810" s="24">
        <v>880</v>
      </c>
    </row>
    <row r="811" spans="1:7" x14ac:dyDescent="0.35">
      <c r="A811" t="s">
        <v>62</v>
      </c>
      <c r="B811" t="s">
        <v>89</v>
      </c>
      <c r="C811" s="1">
        <v>67</v>
      </c>
      <c r="D811" s="2">
        <v>41774</v>
      </c>
      <c r="E811" s="2">
        <v>41780</v>
      </c>
      <c r="F811" s="2" t="s">
        <v>102</v>
      </c>
      <c r="G811" s="24">
        <v>841.59</v>
      </c>
    </row>
    <row r="812" spans="1:7" x14ac:dyDescent="0.35">
      <c r="A812" t="s">
        <v>62</v>
      </c>
      <c r="B812" t="s">
        <v>89</v>
      </c>
      <c r="C812" s="1">
        <v>68</v>
      </c>
      <c r="D812" s="2">
        <v>41781</v>
      </c>
      <c r="E812" s="2">
        <v>41787</v>
      </c>
      <c r="F812" s="2" t="s">
        <v>102</v>
      </c>
      <c r="G812" s="24">
        <v>1219.49</v>
      </c>
    </row>
    <row r="813" spans="1:7" x14ac:dyDescent="0.35">
      <c r="A813" t="s">
        <v>5</v>
      </c>
      <c r="B813" t="s">
        <v>20</v>
      </c>
      <c r="C813" s="1">
        <v>49</v>
      </c>
      <c r="D813" s="2">
        <v>41648</v>
      </c>
      <c r="E813" s="2">
        <v>41654</v>
      </c>
      <c r="F813" s="2" t="s">
        <v>103</v>
      </c>
      <c r="G813" s="24">
        <v>5090.2</v>
      </c>
    </row>
    <row r="814" spans="1:7" x14ac:dyDescent="0.35">
      <c r="A814" t="s">
        <v>5</v>
      </c>
      <c r="B814" t="s">
        <v>20</v>
      </c>
      <c r="C814" s="1">
        <v>50</v>
      </c>
      <c r="D814" s="2">
        <v>41655</v>
      </c>
      <c r="E814" s="2">
        <v>41661</v>
      </c>
      <c r="F814" s="2" t="s">
        <v>103</v>
      </c>
      <c r="G814" s="24">
        <v>4450.1400000000003</v>
      </c>
    </row>
    <row r="815" spans="1:7" x14ac:dyDescent="0.35">
      <c r="A815" t="s">
        <v>5</v>
      </c>
      <c r="B815" t="s">
        <v>20</v>
      </c>
      <c r="C815" s="1">
        <v>51</v>
      </c>
      <c r="D815" s="2">
        <v>41662</v>
      </c>
      <c r="E815" s="2">
        <v>41668</v>
      </c>
      <c r="F815" s="2" t="s">
        <v>103</v>
      </c>
      <c r="G815" s="24">
        <v>2317.69</v>
      </c>
    </row>
    <row r="816" spans="1:7" x14ac:dyDescent="0.35">
      <c r="A816" t="s">
        <v>5</v>
      </c>
      <c r="B816" t="s">
        <v>20</v>
      </c>
      <c r="C816" s="1">
        <v>52</v>
      </c>
      <c r="D816" s="2">
        <v>41669</v>
      </c>
      <c r="E816" s="2">
        <v>41675</v>
      </c>
      <c r="F816" s="2" t="s">
        <v>103</v>
      </c>
      <c r="G816" s="24">
        <v>2582.91</v>
      </c>
    </row>
    <row r="817" spans="1:7" x14ac:dyDescent="0.35">
      <c r="A817" t="s">
        <v>5</v>
      </c>
      <c r="B817" t="s">
        <v>20</v>
      </c>
      <c r="C817" s="1">
        <v>53</v>
      </c>
      <c r="D817" s="2">
        <v>41676</v>
      </c>
      <c r="E817" s="2">
        <v>41682</v>
      </c>
      <c r="F817" s="2" t="s">
        <v>103</v>
      </c>
      <c r="G817" s="24">
        <v>2410.04</v>
      </c>
    </row>
    <row r="818" spans="1:7" x14ac:dyDescent="0.35">
      <c r="A818" t="s">
        <v>5</v>
      </c>
      <c r="B818" t="s">
        <v>20</v>
      </c>
      <c r="C818" s="1">
        <v>54</v>
      </c>
      <c r="D818" s="2">
        <v>41683</v>
      </c>
      <c r="E818" s="2">
        <v>41689</v>
      </c>
      <c r="F818" s="2" t="s">
        <v>103</v>
      </c>
      <c r="G818" s="24">
        <v>2349.21</v>
      </c>
    </row>
    <row r="819" spans="1:7" x14ac:dyDescent="0.35">
      <c r="A819" t="s">
        <v>5</v>
      </c>
      <c r="B819" t="s">
        <v>20</v>
      </c>
      <c r="C819" s="1">
        <v>55</v>
      </c>
      <c r="D819" s="2">
        <v>41690</v>
      </c>
      <c r="E819" s="2">
        <v>41696</v>
      </c>
      <c r="F819" s="2" t="s">
        <v>103</v>
      </c>
      <c r="G819" s="24">
        <v>1945.79</v>
      </c>
    </row>
    <row r="820" spans="1:7" x14ac:dyDescent="0.35">
      <c r="A820" t="s">
        <v>5</v>
      </c>
      <c r="B820" t="s">
        <v>20</v>
      </c>
      <c r="C820" s="1">
        <v>56</v>
      </c>
      <c r="D820" s="2">
        <v>41697</v>
      </c>
      <c r="E820" s="2">
        <v>41703</v>
      </c>
      <c r="F820" s="2" t="s">
        <v>103</v>
      </c>
      <c r="G820" s="24">
        <v>4613.6499999999996</v>
      </c>
    </row>
    <row r="821" spans="1:7" x14ac:dyDescent="0.35">
      <c r="A821" t="s">
        <v>5</v>
      </c>
      <c r="B821" t="s">
        <v>20</v>
      </c>
      <c r="C821" s="1">
        <v>57</v>
      </c>
      <c r="D821" s="2">
        <v>41704</v>
      </c>
      <c r="E821" s="2">
        <v>41710</v>
      </c>
      <c r="F821" s="2" t="s">
        <v>103</v>
      </c>
      <c r="G821" s="24">
        <v>1713.86</v>
      </c>
    </row>
    <row r="822" spans="1:7" x14ac:dyDescent="0.35">
      <c r="A822" t="s">
        <v>5</v>
      </c>
      <c r="B822" t="s">
        <v>20</v>
      </c>
      <c r="C822" s="1">
        <v>58</v>
      </c>
      <c r="D822" s="2">
        <v>41711</v>
      </c>
      <c r="E822" s="2">
        <v>41717</v>
      </c>
      <c r="F822" s="2" t="s">
        <v>103</v>
      </c>
      <c r="G822" s="24">
        <v>3062.85</v>
      </c>
    </row>
    <row r="823" spans="1:7" x14ac:dyDescent="0.35">
      <c r="A823" t="s">
        <v>5</v>
      </c>
      <c r="B823" t="s">
        <v>20</v>
      </c>
      <c r="C823" s="1">
        <v>59</v>
      </c>
      <c r="D823" s="2">
        <v>41718</v>
      </c>
      <c r="E823" s="2">
        <v>41724</v>
      </c>
      <c r="F823" s="2" t="s">
        <v>102</v>
      </c>
      <c r="G823" s="24">
        <v>2672.76</v>
      </c>
    </row>
    <row r="824" spans="1:7" x14ac:dyDescent="0.35">
      <c r="A824" t="s">
        <v>5</v>
      </c>
      <c r="B824" t="s">
        <v>20</v>
      </c>
      <c r="C824" s="1">
        <v>60</v>
      </c>
      <c r="D824" s="2">
        <v>41725</v>
      </c>
      <c r="E824" s="2">
        <v>41731</v>
      </c>
      <c r="F824" s="2" t="s">
        <v>102</v>
      </c>
      <c r="G824" s="24">
        <v>2021.89</v>
      </c>
    </row>
    <row r="825" spans="1:7" x14ac:dyDescent="0.35">
      <c r="A825" t="s">
        <v>5</v>
      </c>
      <c r="B825" t="s">
        <v>20</v>
      </c>
      <c r="C825" s="1">
        <v>61</v>
      </c>
      <c r="D825" s="2">
        <v>41732</v>
      </c>
      <c r="E825" s="2">
        <v>41738</v>
      </c>
      <c r="F825" s="2" t="s">
        <v>102</v>
      </c>
      <c r="G825" s="24">
        <v>1634.19</v>
      </c>
    </row>
    <row r="826" spans="1:7" x14ac:dyDescent="0.35">
      <c r="A826" t="s">
        <v>5</v>
      </c>
      <c r="B826" t="s">
        <v>20</v>
      </c>
      <c r="C826" s="1">
        <v>62</v>
      </c>
      <c r="D826" s="2">
        <v>41739</v>
      </c>
      <c r="E826" s="2">
        <v>41745</v>
      </c>
      <c r="F826" s="2" t="s">
        <v>102</v>
      </c>
      <c r="G826" s="24">
        <v>2016.59</v>
      </c>
    </row>
    <row r="827" spans="1:7" x14ac:dyDescent="0.35">
      <c r="A827" t="s">
        <v>5</v>
      </c>
      <c r="B827" t="s">
        <v>20</v>
      </c>
      <c r="C827" s="1">
        <v>63</v>
      </c>
      <c r="D827" s="2">
        <v>41746</v>
      </c>
      <c r="E827" s="2">
        <v>41752</v>
      </c>
      <c r="F827" s="2" t="s">
        <v>102</v>
      </c>
      <c r="G827" s="24">
        <v>2371.21</v>
      </c>
    </row>
    <row r="828" spans="1:7" x14ac:dyDescent="0.35">
      <c r="A828" t="s">
        <v>5</v>
      </c>
      <c r="B828" t="s">
        <v>20</v>
      </c>
      <c r="C828" s="1">
        <v>64</v>
      </c>
      <c r="D828" s="2">
        <v>41753</v>
      </c>
      <c r="E828" s="2">
        <v>41759</v>
      </c>
      <c r="F828" s="2" t="s">
        <v>102</v>
      </c>
      <c r="G828" s="24">
        <v>6909.53</v>
      </c>
    </row>
    <row r="829" spans="1:7" x14ac:dyDescent="0.35">
      <c r="A829" t="s">
        <v>5</v>
      </c>
      <c r="B829" t="s">
        <v>20</v>
      </c>
      <c r="C829" s="1">
        <v>65</v>
      </c>
      <c r="D829" s="2">
        <v>41760</v>
      </c>
      <c r="E829" s="2">
        <v>41766</v>
      </c>
      <c r="F829" s="2" t="s">
        <v>102</v>
      </c>
      <c r="G829" s="24">
        <v>3615.29</v>
      </c>
    </row>
    <row r="830" spans="1:7" x14ac:dyDescent="0.35">
      <c r="A830" t="s">
        <v>5</v>
      </c>
      <c r="B830" t="s">
        <v>20</v>
      </c>
      <c r="C830" s="1">
        <v>66</v>
      </c>
      <c r="D830" s="2">
        <v>41767</v>
      </c>
      <c r="E830" s="2">
        <v>41773</v>
      </c>
      <c r="F830" s="2" t="s">
        <v>102</v>
      </c>
      <c r="G830" s="24">
        <v>5985.47</v>
      </c>
    </row>
    <row r="831" spans="1:7" x14ac:dyDescent="0.35">
      <c r="A831" t="s">
        <v>5</v>
      </c>
      <c r="B831" t="s">
        <v>20</v>
      </c>
      <c r="C831" s="1">
        <v>67</v>
      </c>
      <c r="D831" s="2">
        <v>41774</v>
      </c>
      <c r="E831" s="2">
        <v>41780</v>
      </c>
      <c r="F831" s="2" t="s">
        <v>102</v>
      </c>
      <c r="G831" s="24">
        <v>2427.25</v>
      </c>
    </row>
    <row r="832" spans="1:7" x14ac:dyDescent="0.35">
      <c r="A832" t="s">
        <v>5</v>
      </c>
      <c r="B832" t="s">
        <v>20</v>
      </c>
      <c r="C832" s="1">
        <v>68</v>
      </c>
      <c r="D832" s="2">
        <v>41781</v>
      </c>
      <c r="E832" s="2">
        <v>41787</v>
      </c>
      <c r="F832" s="2" t="s">
        <v>102</v>
      </c>
      <c r="G832" s="24">
        <v>641.04</v>
      </c>
    </row>
    <row r="833" spans="1:7" x14ac:dyDescent="0.35">
      <c r="A833" t="s">
        <v>62</v>
      </c>
      <c r="B833" t="s">
        <v>90</v>
      </c>
      <c r="C833" s="1">
        <v>49</v>
      </c>
      <c r="D833" s="2">
        <v>41648</v>
      </c>
      <c r="E833" s="2">
        <v>41654</v>
      </c>
      <c r="F833" s="2" t="s">
        <v>103</v>
      </c>
      <c r="G833" s="24">
        <v>1563.7</v>
      </c>
    </row>
    <row r="834" spans="1:7" x14ac:dyDescent="0.35">
      <c r="A834" t="s">
        <v>62</v>
      </c>
      <c r="B834" t="s">
        <v>90</v>
      </c>
      <c r="C834" s="1">
        <v>50</v>
      </c>
      <c r="D834" s="2">
        <v>41655</v>
      </c>
      <c r="E834" s="2">
        <v>41661</v>
      </c>
      <c r="F834" s="2" t="s">
        <v>103</v>
      </c>
      <c r="G834" s="24">
        <v>2740.44</v>
      </c>
    </row>
    <row r="835" spans="1:7" x14ac:dyDescent="0.35">
      <c r="A835" t="s">
        <v>62</v>
      </c>
      <c r="B835" t="s">
        <v>90</v>
      </c>
      <c r="C835" s="1">
        <v>51</v>
      </c>
      <c r="D835" s="2">
        <v>41662</v>
      </c>
      <c r="E835" s="2">
        <v>41668</v>
      </c>
      <c r="F835" s="2" t="s">
        <v>103</v>
      </c>
      <c r="G835" s="24">
        <v>1894.16</v>
      </c>
    </row>
    <row r="836" spans="1:7" x14ac:dyDescent="0.35">
      <c r="A836" t="s">
        <v>62</v>
      </c>
      <c r="B836" t="s">
        <v>90</v>
      </c>
      <c r="C836" s="1">
        <v>52</v>
      </c>
      <c r="D836" s="2">
        <v>41669</v>
      </c>
      <c r="E836" s="2">
        <v>41675</v>
      </c>
      <c r="F836" s="2" t="s">
        <v>103</v>
      </c>
      <c r="G836" s="24">
        <v>1123.77</v>
      </c>
    </row>
    <row r="837" spans="1:7" x14ac:dyDescent="0.35">
      <c r="A837" t="s">
        <v>62</v>
      </c>
      <c r="B837" t="s">
        <v>90</v>
      </c>
      <c r="C837" s="1">
        <v>53</v>
      </c>
      <c r="D837" s="2">
        <v>41676</v>
      </c>
      <c r="E837" s="2">
        <v>41682</v>
      </c>
      <c r="F837" s="2" t="s">
        <v>103</v>
      </c>
      <c r="G837" s="24">
        <v>5949.77</v>
      </c>
    </row>
    <row r="838" spans="1:7" x14ac:dyDescent="0.35">
      <c r="A838" t="s">
        <v>62</v>
      </c>
      <c r="B838" t="s">
        <v>90</v>
      </c>
      <c r="C838" s="1">
        <v>54</v>
      </c>
      <c r="D838" s="2">
        <v>41683</v>
      </c>
      <c r="E838" s="2">
        <v>41689</v>
      </c>
      <c r="F838" s="2" t="s">
        <v>103</v>
      </c>
      <c r="G838" s="24">
        <v>3410.77</v>
      </c>
    </row>
    <row r="839" spans="1:7" x14ac:dyDescent="0.35">
      <c r="A839" t="s">
        <v>62</v>
      </c>
      <c r="B839" t="s">
        <v>90</v>
      </c>
      <c r="C839" s="1">
        <v>55</v>
      </c>
      <c r="D839" s="2">
        <v>41690</v>
      </c>
      <c r="E839" s="2">
        <v>41696</v>
      </c>
      <c r="F839" s="2" t="s">
        <v>103</v>
      </c>
      <c r="G839" s="24">
        <v>2600.36</v>
      </c>
    </row>
    <row r="840" spans="1:7" x14ac:dyDescent="0.35">
      <c r="A840" t="s">
        <v>62</v>
      </c>
      <c r="B840" t="s">
        <v>90</v>
      </c>
      <c r="C840" s="1">
        <v>56</v>
      </c>
      <c r="D840" s="2">
        <v>41697</v>
      </c>
      <c r="E840" s="2">
        <v>41703</v>
      </c>
      <c r="F840" s="2" t="s">
        <v>103</v>
      </c>
      <c r="G840" s="24">
        <v>3061.07</v>
      </c>
    </row>
    <row r="841" spans="1:7" x14ac:dyDescent="0.35">
      <c r="A841" t="s">
        <v>62</v>
      </c>
      <c r="B841" t="s">
        <v>90</v>
      </c>
      <c r="C841" s="1">
        <v>57</v>
      </c>
      <c r="D841" s="2">
        <v>41704</v>
      </c>
      <c r="E841" s="2">
        <v>41710</v>
      </c>
      <c r="F841" s="2" t="s">
        <v>103</v>
      </c>
      <c r="G841" s="24">
        <v>2801.04</v>
      </c>
    </row>
    <row r="842" spans="1:7" x14ac:dyDescent="0.35">
      <c r="A842" t="s">
        <v>62</v>
      </c>
      <c r="B842" t="s">
        <v>90</v>
      </c>
      <c r="C842" s="1">
        <v>58</v>
      </c>
      <c r="D842" s="2">
        <v>41711</v>
      </c>
      <c r="E842" s="2">
        <v>41717</v>
      </c>
      <c r="F842" s="2" t="s">
        <v>103</v>
      </c>
      <c r="G842" s="24">
        <v>4372.8</v>
      </c>
    </row>
    <row r="843" spans="1:7" x14ac:dyDescent="0.35">
      <c r="A843" t="s">
        <v>62</v>
      </c>
      <c r="B843" t="s">
        <v>90</v>
      </c>
      <c r="C843" s="1">
        <v>59</v>
      </c>
      <c r="D843" s="2">
        <v>41718</v>
      </c>
      <c r="E843" s="2">
        <v>41724</v>
      </c>
      <c r="F843" s="2" t="s">
        <v>102</v>
      </c>
      <c r="G843" s="24">
        <v>2378.16</v>
      </c>
    </row>
    <row r="844" spans="1:7" x14ac:dyDescent="0.35">
      <c r="A844" t="s">
        <v>62</v>
      </c>
      <c r="B844" t="s">
        <v>90</v>
      </c>
      <c r="C844" s="1">
        <v>60</v>
      </c>
      <c r="D844" s="2">
        <v>41725</v>
      </c>
      <c r="E844" s="2">
        <v>41731</v>
      </c>
      <c r="F844" s="2" t="s">
        <v>102</v>
      </c>
      <c r="G844" s="24">
        <v>5440.63</v>
      </c>
    </row>
    <row r="845" spans="1:7" x14ac:dyDescent="0.35">
      <c r="A845" t="s">
        <v>62</v>
      </c>
      <c r="B845" t="s">
        <v>90</v>
      </c>
      <c r="C845" s="1">
        <v>61</v>
      </c>
      <c r="D845" s="2">
        <v>41732</v>
      </c>
      <c r="E845" s="2">
        <v>41738</v>
      </c>
      <c r="F845" s="2" t="s">
        <v>102</v>
      </c>
      <c r="G845" s="24">
        <v>463.66</v>
      </c>
    </row>
    <row r="846" spans="1:7" x14ac:dyDescent="0.35">
      <c r="A846" t="s">
        <v>62</v>
      </c>
      <c r="B846" t="s">
        <v>90</v>
      </c>
      <c r="C846" s="1">
        <v>62</v>
      </c>
      <c r="D846" s="2">
        <v>41739</v>
      </c>
      <c r="E846" s="2">
        <v>41745</v>
      </c>
      <c r="F846" s="2" t="s">
        <v>102</v>
      </c>
      <c r="G846" s="24">
        <v>1330.43</v>
      </c>
    </row>
    <row r="847" spans="1:7" x14ac:dyDescent="0.35">
      <c r="A847" t="s">
        <v>62</v>
      </c>
      <c r="B847" t="s">
        <v>90</v>
      </c>
      <c r="C847" s="1">
        <v>63</v>
      </c>
      <c r="D847" s="2">
        <v>41746</v>
      </c>
      <c r="E847" s="2">
        <v>41752</v>
      </c>
      <c r="F847" s="2" t="s">
        <v>102</v>
      </c>
      <c r="G847" s="24">
        <v>1837.34</v>
      </c>
    </row>
    <row r="848" spans="1:7" x14ac:dyDescent="0.35">
      <c r="A848" t="s">
        <v>62</v>
      </c>
      <c r="B848" t="s">
        <v>90</v>
      </c>
      <c r="C848" s="1">
        <v>64</v>
      </c>
      <c r="D848" s="2">
        <v>41753</v>
      </c>
      <c r="E848" s="2">
        <v>41759</v>
      </c>
      <c r="F848" s="2" t="s">
        <v>102</v>
      </c>
      <c r="G848" s="24">
        <v>1076.81</v>
      </c>
    </row>
    <row r="849" spans="1:7" x14ac:dyDescent="0.35">
      <c r="A849" t="s">
        <v>62</v>
      </c>
      <c r="B849" t="s">
        <v>90</v>
      </c>
      <c r="C849" s="1">
        <v>65</v>
      </c>
      <c r="D849" s="2">
        <v>41760</v>
      </c>
      <c r="E849" s="2">
        <v>41766</v>
      </c>
      <c r="F849" s="2" t="s">
        <v>102</v>
      </c>
      <c r="G849" s="24">
        <v>2521.8200000000002</v>
      </c>
    </row>
    <row r="850" spans="1:7" x14ac:dyDescent="0.35">
      <c r="A850" t="s">
        <v>62</v>
      </c>
      <c r="B850" t="s">
        <v>90</v>
      </c>
      <c r="C850" s="1">
        <v>66</v>
      </c>
      <c r="D850" s="2">
        <v>41767</v>
      </c>
      <c r="E850" s="2">
        <v>41773</v>
      </c>
      <c r="F850" s="2" t="s">
        <v>102</v>
      </c>
      <c r="G850" s="24">
        <v>787.82</v>
      </c>
    </row>
    <row r="851" spans="1:7" x14ac:dyDescent="0.35">
      <c r="A851" t="s">
        <v>62</v>
      </c>
      <c r="B851" t="s">
        <v>90</v>
      </c>
      <c r="C851" s="1">
        <v>67</v>
      </c>
      <c r="D851" s="2">
        <v>41774</v>
      </c>
      <c r="E851" s="2">
        <v>41780</v>
      </c>
      <c r="F851" s="2" t="s">
        <v>102</v>
      </c>
      <c r="G851" s="24">
        <v>6268.37</v>
      </c>
    </row>
    <row r="852" spans="1:7" x14ac:dyDescent="0.35">
      <c r="A852" t="s">
        <v>62</v>
      </c>
      <c r="B852" t="s">
        <v>90</v>
      </c>
      <c r="C852" s="1">
        <v>68</v>
      </c>
      <c r="D852" s="2">
        <v>41781</v>
      </c>
      <c r="E852" s="2">
        <v>41787</v>
      </c>
      <c r="F852" s="2" t="s">
        <v>102</v>
      </c>
      <c r="G852" s="24">
        <v>3001.81</v>
      </c>
    </row>
    <row r="853" spans="1:7" x14ac:dyDescent="0.35">
      <c r="A853" t="s">
        <v>62</v>
      </c>
      <c r="B853" t="s">
        <v>91</v>
      </c>
      <c r="C853" s="1">
        <v>49</v>
      </c>
      <c r="D853" s="2">
        <v>41648</v>
      </c>
      <c r="E853" s="2">
        <v>41654</v>
      </c>
      <c r="F853" s="2" t="s">
        <v>103</v>
      </c>
      <c r="G853" s="24">
        <v>567.39</v>
      </c>
    </row>
    <row r="854" spans="1:7" x14ac:dyDescent="0.35">
      <c r="A854" t="s">
        <v>62</v>
      </c>
      <c r="B854" t="s">
        <v>91</v>
      </c>
      <c r="C854" s="1">
        <v>50</v>
      </c>
      <c r="D854" s="2">
        <v>41655</v>
      </c>
      <c r="E854" s="2">
        <v>41661</v>
      </c>
      <c r="F854" s="2" t="s">
        <v>103</v>
      </c>
      <c r="G854" s="24">
        <v>1796.99</v>
      </c>
    </row>
    <row r="855" spans="1:7" x14ac:dyDescent="0.35">
      <c r="A855" t="s">
        <v>62</v>
      </c>
      <c r="B855" t="s">
        <v>91</v>
      </c>
      <c r="C855" s="1">
        <v>51</v>
      </c>
      <c r="D855" s="2">
        <v>41662</v>
      </c>
      <c r="E855" s="2">
        <v>41668</v>
      </c>
      <c r="F855" s="2" t="s">
        <v>103</v>
      </c>
      <c r="G855" s="24">
        <v>3713.45</v>
      </c>
    </row>
    <row r="856" spans="1:7" x14ac:dyDescent="0.35">
      <c r="A856" t="s">
        <v>62</v>
      </c>
      <c r="B856" t="s">
        <v>91</v>
      </c>
      <c r="C856" s="1">
        <v>52</v>
      </c>
      <c r="D856" s="2">
        <v>41669</v>
      </c>
      <c r="E856" s="2">
        <v>41675</v>
      </c>
      <c r="F856" s="2" t="s">
        <v>103</v>
      </c>
      <c r="G856" s="24">
        <v>3462.88</v>
      </c>
    </row>
    <row r="857" spans="1:7" x14ac:dyDescent="0.35">
      <c r="A857" t="s">
        <v>62</v>
      </c>
      <c r="B857" t="s">
        <v>91</v>
      </c>
      <c r="C857" s="1">
        <v>53</v>
      </c>
      <c r="D857" s="2">
        <v>41676</v>
      </c>
      <c r="E857" s="2">
        <v>41682</v>
      </c>
      <c r="F857" s="2" t="s">
        <v>103</v>
      </c>
      <c r="G857" s="24">
        <v>695.47</v>
      </c>
    </row>
    <row r="858" spans="1:7" x14ac:dyDescent="0.35">
      <c r="A858" t="s">
        <v>62</v>
      </c>
      <c r="B858" t="s">
        <v>91</v>
      </c>
      <c r="C858" s="1">
        <v>54</v>
      </c>
      <c r="D858" s="2">
        <v>41683</v>
      </c>
      <c r="E858" s="2">
        <v>41689</v>
      </c>
      <c r="F858" s="2" t="s">
        <v>103</v>
      </c>
      <c r="G858" s="24">
        <v>3679.69</v>
      </c>
    </row>
    <row r="859" spans="1:7" x14ac:dyDescent="0.35">
      <c r="A859" t="s">
        <v>62</v>
      </c>
      <c r="B859" t="s">
        <v>91</v>
      </c>
      <c r="C859" s="1">
        <v>55</v>
      </c>
      <c r="D859" s="2">
        <v>41690</v>
      </c>
      <c r="E859" s="2">
        <v>41696</v>
      </c>
      <c r="F859" s="2" t="s">
        <v>103</v>
      </c>
      <c r="G859" s="24">
        <v>2324.48</v>
      </c>
    </row>
    <row r="860" spans="1:7" x14ac:dyDescent="0.35">
      <c r="A860" t="s">
        <v>62</v>
      </c>
      <c r="B860" t="s">
        <v>91</v>
      </c>
      <c r="C860" s="1">
        <v>56</v>
      </c>
      <c r="D860" s="2">
        <v>41697</v>
      </c>
      <c r="E860" s="2">
        <v>41703</v>
      </c>
      <c r="F860" s="2" t="s">
        <v>103</v>
      </c>
      <c r="G860" s="24">
        <v>800.29</v>
      </c>
    </row>
    <row r="861" spans="1:7" x14ac:dyDescent="0.35">
      <c r="A861" t="s">
        <v>62</v>
      </c>
      <c r="B861" t="s">
        <v>91</v>
      </c>
      <c r="C861" s="1">
        <v>57</v>
      </c>
      <c r="D861" s="2">
        <v>41704</v>
      </c>
      <c r="E861" s="2">
        <v>41710</v>
      </c>
      <c r="F861" s="2" t="s">
        <v>103</v>
      </c>
      <c r="G861" s="24">
        <v>298.39999999999998</v>
      </c>
    </row>
    <row r="862" spans="1:7" x14ac:dyDescent="0.35">
      <c r="A862" t="s">
        <v>62</v>
      </c>
      <c r="B862" t="s">
        <v>91</v>
      </c>
      <c r="C862" s="1">
        <v>58</v>
      </c>
      <c r="D862" s="2">
        <v>41711</v>
      </c>
      <c r="E862" s="2">
        <v>41717</v>
      </c>
      <c r="F862" s="2" t="s">
        <v>103</v>
      </c>
      <c r="G862" s="24">
        <v>1699.72</v>
      </c>
    </row>
    <row r="863" spans="1:7" x14ac:dyDescent="0.35">
      <c r="A863" t="s">
        <v>62</v>
      </c>
      <c r="B863" t="s">
        <v>91</v>
      </c>
      <c r="C863" s="1">
        <v>59</v>
      </c>
      <c r="D863" s="2">
        <v>41718</v>
      </c>
      <c r="E863" s="2">
        <v>41724</v>
      </c>
      <c r="F863" s="2" t="s">
        <v>102</v>
      </c>
      <c r="G863" s="24">
        <v>1209.17</v>
      </c>
    </row>
    <row r="864" spans="1:7" x14ac:dyDescent="0.35">
      <c r="A864" t="s">
        <v>62</v>
      </c>
      <c r="B864" t="s">
        <v>91</v>
      </c>
      <c r="C864" s="1">
        <v>60</v>
      </c>
      <c r="D864" s="2">
        <v>41725</v>
      </c>
      <c r="E864" s="2">
        <v>41731</v>
      </c>
      <c r="F864" s="2" t="s">
        <v>102</v>
      </c>
      <c r="G864" s="24">
        <v>2401.5100000000002</v>
      </c>
    </row>
    <row r="865" spans="1:7" x14ac:dyDescent="0.35">
      <c r="A865" t="s">
        <v>62</v>
      </c>
      <c r="B865" t="s">
        <v>91</v>
      </c>
      <c r="C865" s="1">
        <v>61</v>
      </c>
      <c r="D865" s="2">
        <v>41732</v>
      </c>
      <c r="E865" s="2">
        <v>41738</v>
      </c>
      <c r="F865" s="2" t="s">
        <v>102</v>
      </c>
      <c r="G865" s="24">
        <v>1661.36</v>
      </c>
    </row>
    <row r="866" spans="1:7" x14ac:dyDescent="0.35">
      <c r="A866" t="s">
        <v>62</v>
      </c>
      <c r="B866" t="s">
        <v>91</v>
      </c>
      <c r="C866" s="1">
        <v>62</v>
      </c>
      <c r="D866" s="2">
        <v>41739</v>
      </c>
      <c r="E866" s="2">
        <v>41745</v>
      </c>
      <c r="F866" s="2" t="s">
        <v>102</v>
      </c>
      <c r="G866" s="24">
        <v>1083.83</v>
      </c>
    </row>
    <row r="867" spans="1:7" x14ac:dyDescent="0.35">
      <c r="A867" t="s">
        <v>62</v>
      </c>
      <c r="B867" t="s">
        <v>91</v>
      </c>
      <c r="C867" s="1">
        <v>63</v>
      </c>
      <c r="D867" s="2">
        <v>41746</v>
      </c>
      <c r="E867" s="2">
        <v>41752</v>
      </c>
      <c r="F867" s="2" t="s">
        <v>102</v>
      </c>
      <c r="G867" s="24">
        <v>1398.48</v>
      </c>
    </row>
    <row r="868" spans="1:7" x14ac:dyDescent="0.35">
      <c r="A868" t="s">
        <v>62</v>
      </c>
      <c r="B868" t="s">
        <v>91</v>
      </c>
      <c r="C868" s="1">
        <v>64</v>
      </c>
      <c r="D868" s="2">
        <v>41753</v>
      </c>
      <c r="E868" s="2">
        <v>41759</v>
      </c>
      <c r="F868" s="2" t="s">
        <v>102</v>
      </c>
      <c r="G868" s="24">
        <v>533.72</v>
      </c>
    </row>
    <row r="869" spans="1:7" x14ac:dyDescent="0.35">
      <c r="A869" t="s">
        <v>62</v>
      </c>
      <c r="B869" t="s">
        <v>91</v>
      </c>
      <c r="C869" s="1">
        <v>65</v>
      </c>
      <c r="D869" s="2">
        <v>41760</v>
      </c>
      <c r="E869" s="2">
        <v>41766</v>
      </c>
      <c r="F869" s="2" t="s">
        <v>102</v>
      </c>
      <c r="G869" s="24">
        <v>1001.86</v>
      </c>
    </row>
    <row r="870" spans="1:7" x14ac:dyDescent="0.35">
      <c r="A870" t="s">
        <v>62</v>
      </c>
      <c r="B870" t="s">
        <v>91</v>
      </c>
      <c r="C870" s="1">
        <v>66</v>
      </c>
      <c r="D870" s="2">
        <v>41767</v>
      </c>
      <c r="E870" s="2">
        <v>41773</v>
      </c>
      <c r="F870" s="2" t="s">
        <v>102</v>
      </c>
      <c r="G870" s="24">
        <v>2278.88</v>
      </c>
    </row>
    <row r="871" spans="1:7" x14ac:dyDescent="0.35">
      <c r="A871" t="s">
        <v>62</v>
      </c>
      <c r="B871" t="s">
        <v>91</v>
      </c>
      <c r="C871" s="1">
        <v>67</v>
      </c>
      <c r="D871" s="2">
        <v>41774</v>
      </c>
      <c r="E871" s="2">
        <v>41780</v>
      </c>
      <c r="F871" s="2" t="s">
        <v>102</v>
      </c>
      <c r="G871" s="24">
        <v>2340.63</v>
      </c>
    </row>
    <row r="872" spans="1:7" x14ac:dyDescent="0.35">
      <c r="A872" t="s">
        <v>62</v>
      </c>
      <c r="B872" t="s">
        <v>91</v>
      </c>
      <c r="C872" s="1">
        <v>68</v>
      </c>
      <c r="D872" s="2">
        <v>41781</v>
      </c>
      <c r="E872" s="2">
        <v>41787</v>
      </c>
      <c r="F872" s="2" t="s">
        <v>102</v>
      </c>
      <c r="G872" s="24">
        <v>825.65</v>
      </c>
    </row>
    <row r="873" spans="1:7" x14ac:dyDescent="0.35">
      <c r="A873" t="s">
        <v>62</v>
      </c>
      <c r="B873" t="s">
        <v>92</v>
      </c>
      <c r="C873" s="1">
        <v>49</v>
      </c>
      <c r="D873" s="2">
        <v>41648</v>
      </c>
      <c r="E873" s="2">
        <v>41654</v>
      </c>
      <c r="F873" s="2" t="s">
        <v>103</v>
      </c>
      <c r="G873" s="24">
        <v>2696.45</v>
      </c>
    </row>
    <row r="874" spans="1:7" x14ac:dyDescent="0.35">
      <c r="A874" t="s">
        <v>62</v>
      </c>
      <c r="B874" t="s">
        <v>92</v>
      </c>
      <c r="C874" s="1">
        <v>50</v>
      </c>
      <c r="D874" s="2">
        <v>41655</v>
      </c>
      <c r="E874" s="2">
        <v>41661</v>
      </c>
      <c r="F874" s="2" t="s">
        <v>103</v>
      </c>
      <c r="G874" s="24">
        <v>3657.06</v>
      </c>
    </row>
    <row r="875" spans="1:7" x14ac:dyDescent="0.35">
      <c r="A875" t="s">
        <v>62</v>
      </c>
      <c r="B875" t="s">
        <v>92</v>
      </c>
      <c r="C875" s="1">
        <v>51</v>
      </c>
      <c r="D875" s="2">
        <v>41662</v>
      </c>
      <c r="E875" s="2">
        <v>41668</v>
      </c>
      <c r="F875" s="2" t="s">
        <v>103</v>
      </c>
      <c r="G875" s="24">
        <v>2847.82</v>
      </c>
    </row>
    <row r="876" spans="1:7" x14ac:dyDescent="0.35">
      <c r="A876" t="s">
        <v>62</v>
      </c>
      <c r="B876" t="s">
        <v>92</v>
      </c>
      <c r="C876" s="1">
        <v>52</v>
      </c>
      <c r="D876" s="2">
        <v>41669</v>
      </c>
      <c r="E876" s="2">
        <v>41675</v>
      </c>
      <c r="F876" s="2" t="s">
        <v>103</v>
      </c>
      <c r="G876" s="24">
        <v>3130.57</v>
      </c>
    </row>
    <row r="877" spans="1:7" x14ac:dyDescent="0.35">
      <c r="A877" t="s">
        <v>62</v>
      </c>
      <c r="B877" t="s">
        <v>92</v>
      </c>
      <c r="C877" s="1">
        <v>53</v>
      </c>
      <c r="D877" s="2">
        <v>41676</v>
      </c>
      <c r="E877" s="2">
        <v>41682</v>
      </c>
      <c r="F877" s="2" t="s">
        <v>103</v>
      </c>
      <c r="G877" s="24">
        <v>3542.08</v>
      </c>
    </row>
    <row r="878" spans="1:7" x14ac:dyDescent="0.35">
      <c r="A878" t="s">
        <v>62</v>
      </c>
      <c r="B878" t="s">
        <v>92</v>
      </c>
      <c r="C878" s="1">
        <v>54</v>
      </c>
      <c r="D878" s="2">
        <v>41683</v>
      </c>
      <c r="E878" s="2">
        <v>41689</v>
      </c>
      <c r="F878" s="2" t="s">
        <v>103</v>
      </c>
      <c r="G878" s="24">
        <v>3821.14</v>
      </c>
    </row>
    <row r="879" spans="1:7" x14ac:dyDescent="0.35">
      <c r="A879" t="s">
        <v>62</v>
      </c>
      <c r="B879" t="s">
        <v>92</v>
      </c>
      <c r="C879" s="1">
        <v>55</v>
      </c>
      <c r="D879" s="2">
        <v>41690</v>
      </c>
      <c r="E879" s="2">
        <v>41696</v>
      </c>
      <c r="F879" s="2" t="s">
        <v>103</v>
      </c>
      <c r="G879" s="24">
        <v>6628.26</v>
      </c>
    </row>
    <row r="880" spans="1:7" x14ac:dyDescent="0.35">
      <c r="A880" t="s">
        <v>62</v>
      </c>
      <c r="B880" t="s">
        <v>92</v>
      </c>
      <c r="C880" s="1">
        <v>56</v>
      </c>
      <c r="D880" s="2">
        <v>41697</v>
      </c>
      <c r="E880" s="2">
        <v>41703</v>
      </c>
      <c r="F880" s="2" t="s">
        <v>103</v>
      </c>
      <c r="G880" s="24">
        <v>2248.71</v>
      </c>
    </row>
    <row r="881" spans="1:7" x14ac:dyDescent="0.35">
      <c r="A881" t="s">
        <v>62</v>
      </c>
      <c r="B881" t="s">
        <v>92</v>
      </c>
      <c r="C881" s="1">
        <v>57</v>
      </c>
      <c r="D881" s="2">
        <v>41704</v>
      </c>
      <c r="E881" s="2">
        <v>41710</v>
      </c>
      <c r="F881" s="2" t="s">
        <v>103</v>
      </c>
      <c r="G881" s="24">
        <v>3586.92</v>
      </c>
    </row>
    <row r="882" spans="1:7" x14ac:dyDescent="0.35">
      <c r="A882" t="s">
        <v>62</v>
      </c>
      <c r="B882" t="s">
        <v>92</v>
      </c>
      <c r="C882" s="1">
        <v>58</v>
      </c>
      <c r="D882" s="2">
        <v>41711</v>
      </c>
      <c r="E882" s="2">
        <v>41717</v>
      </c>
      <c r="F882" s="2" t="s">
        <v>103</v>
      </c>
      <c r="G882" s="24">
        <v>5844.84</v>
      </c>
    </row>
    <row r="883" spans="1:7" x14ac:dyDescent="0.35">
      <c r="A883" t="s">
        <v>62</v>
      </c>
      <c r="B883" t="s">
        <v>92</v>
      </c>
      <c r="C883" s="1">
        <v>59</v>
      </c>
      <c r="D883" s="2">
        <v>41718</v>
      </c>
      <c r="E883" s="2">
        <v>41724</v>
      </c>
      <c r="F883" s="2" t="s">
        <v>102</v>
      </c>
      <c r="G883" s="24">
        <v>2685.22</v>
      </c>
    </row>
    <row r="884" spans="1:7" x14ac:dyDescent="0.35">
      <c r="A884" t="s">
        <v>62</v>
      </c>
      <c r="B884" t="s">
        <v>92</v>
      </c>
      <c r="C884" s="1">
        <v>60</v>
      </c>
      <c r="D884" s="2">
        <v>41725</v>
      </c>
      <c r="E884" s="2">
        <v>41731</v>
      </c>
      <c r="F884" s="2" t="s">
        <v>102</v>
      </c>
      <c r="G884" s="24">
        <v>3790.2</v>
      </c>
    </row>
    <row r="885" spans="1:7" x14ac:dyDescent="0.35">
      <c r="A885" t="s">
        <v>62</v>
      </c>
      <c r="B885" t="s">
        <v>92</v>
      </c>
      <c r="C885" s="1">
        <v>61</v>
      </c>
      <c r="D885" s="2">
        <v>41732</v>
      </c>
      <c r="E885" s="2">
        <v>41738</v>
      </c>
      <c r="F885" s="2" t="s">
        <v>102</v>
      </c>
      <c r="G885" s="24">
        <v>5888.68</v>
      </c>
    </row>
    <row r="886" spans="1:7" x14ac:dyDescent="0.35">
      <c r="A886" t="s">
        <v>62</v>
      </c>
      <c r="B886" t="s">
        <v>92</v>
      </c>
      <c r="C886" s="1">
        <v>62</v>
      </c>
      <c r="D886" s="2">
        <v>41739</v>
      </c>
      <c r="E886" s="2">
        <v>41745</v>
      </c>
      <c r="F886" s="2" t="s">
        <v>102</v>
      </c>
      <c r="G886" s="24">
        <v>3614.27</v>
      </c>
    </row>
    <row r="887" spans="1:7" x14ac:dyDescent="0.35">
      <c r="A887" t="s">
        <v>62</v>
      </c>
      <c r="B887" t="s">
        <v>92</v>
      </c>
      <c r="C887" s="1">
        <v>63</v>
      </c>
      <c r="D887" s="2">
        <v>41746</v>
      </c>
      <c r="E887" s="2">
        <v>41752</v>
      </c>
      <c r="F887" s="2" t="s">
        <v>102</v>
      </c>
      <c r="G887" s="24">
        <v>2787.6</v>
      </c>
    </row>
    <row r="888" spans="1:7" x14ac:dyDescent="0.35">
      <c r="A888" t="s">
        <v>62</v>
      </c>
      <c r="B888" t="s">
        <v>92</v>
      </c>
      <c r="C888" s="1">
        <v>64</v>
      </c>
      <c r="D888" s="2">
        <v>41753</v>
      </c>
      <c r="E888" s="2">
        <v>41759</v>
      </c>
      <c r="F888" s="2" t="s">
        <v>102</v>
      </c>
      <c r="G888" s="24">
        <v>3219.73</v>
      </c>
    </row>
    <row r="889" spans="1:7" x14ac:dyDescent="0.35">
      <c r="A889" t="s">
        <v>62</v>
      </c>
      <c r="B889" t="s">
        <v>92</v>
      </c>
      <c r="C889" s="1">
        <v>65</v>
      </c>
      <c r="D889" s="2">
        <v>41760</v>
      </c>
      <c r="E889" s="2">
        <v>41766</v>
      </c>
      <c r="F889" s="2" t="s">
        <v>102</v>
      </c>
      <c r="G889" s="24">
        <v>2459.79</v>
      </c>
    </row>
    <row r="890" spans="1:7" x14ac:dyDescent="0.35">
      <c r="A890" t="s">
        <v>62</v>
      </c>
      <c r="B890" t="s">
        <v>92</v>
      </c>
      <c r="C890" s="1">
        <v>66</v>
      </c>
      <c r="D890" s="2">
        <v>41767</v>
      </c>
      <c r="E890" s="2">
        <v>41773</v>
      </c>
      <c r="F890" s="2" t="s">
        <v>102</v>
      </c>
      <c r="G890" s="24">
        <v>2010.44</v>
      </c>
    </row>
    <row r="891" spans="1:7" x14ac:dyDescent="0.35">
      <c r="A891" t="s">
        <v>62</v>
      </c>
      <c r="B891" t="s">
        <v>92</v>
      </c>
      <c r="C891" s="1">
        <v>67</v>
      </c>
      <c r="D891" s="2">
        <v>41774</v>
      </c>
      <c r="E891" s="2">
        <v>41780</v>
      </c>
      <c r="F891" s="2" t="s">
        <v>102</v>
      </c>
      <c r="G891" s="24">
        <v>6074.95</v>
      </c>
    </row>
    <row r="892" spans="1:7" x14ac:dyDescent="0.35">
      <c r="A892" t="s">
        <v>62</v>
      </c>
      <c r="B892" t="s">
        <v>92</v>
      </c>
      <c r="C892" s="1">
        <v>68</v>
      </c>
      <c r="D892" s="2">
        <v>41781</v>
      </c>
      <c r="E892" s="2">
        <v>41787</v>
      </c>
      <c r="F892" s="2" t="s">
        <v>102</v>
      </c>
      <c r="G892" s="24">
        <v>4410.2700000000004</v>
      </c>
    </row>
    <row r="893" spans="1:7" x14ac:dyDescent="0.35">
      <c r="A893" t="s">
        <v>62</v>
      </c>
      <c r="B893" t="s">
        <v>93</v>
      </c>
      <c r="C893" s="1">
        <v>49</v>
      </c>
      <c r="D893" s="2">
        <v>41648</v>
      </c>
      <c r="E893" s="2">
        <v>41654</v>
      </c>
      <c r="F893" s="2" t="s">
        <v>103</v>
      </c>
      <c r="G893" s="24">
        <v>1904.39</v>
      </c>
    </row>
    <row r="894" spans="1:7" x14ac:dyDescent="0.35">
      <c r="A894" t="s">
        <v>62</v>
      </c>
      <c r="B894" t="s">
        <v>93</v>
      </c>
      <c r="C894" s="1">
        <v>50</v>
      </c>
      <c r="D894" s="2">
        <v>41655</v>
      </c>
      <c r="E894" s="2">
        <v>41661</v>
      </c>
      <c r="F894" s="2" t="s">
        <v>103</v>
      </c>
      <c r="G894" s="24">
        <v>507.56</v>
      </c>
    </row>
    <row r="895" spans="1:7" x14ac:dyDescent="0.35">
      <c r="A895" t="s">
        <v>62</v>
      </c>
      <c r="B895" t="s">
        <v>93</v>
      </c>
      <c r="C895" s="1">
        <v>51</v>
      </c>
      <c r="D895" s="2">
        <v>41662</v>
      </c>
      <c r="E895" s="2">
        <v>41668</v>
      </c>
      <c r="F895" s="2" t="s">
        <v>103</v>
      </c>
      <c r="G895" s="24">
        <v>3134.66</v>
      </c>
    </row>
    <row r="896" spans="1:7" x14ac:dyDescent="0.35">
      <c r="A896" t="s">
        <v>62</v>
      </c>
      <c r="B896" t="s">
        <v>93</v>
      </c>
      <c r="C896" s="1">
        <v>52</v>
      </c>
      <c r="D896" s="2">
        <v>41669</v>
      </c>
      <c r="E896" s="2">
        <v>41675</v>
      </c>
      <c r="F896" s="2" t="s">
        <v>103</v>
      </c>
      <c r="G896" s="24">
        <v>1433.4</v>
      </c>
    </row>
    <row r="897" spans="1:7" x14ac:dyDescent="0.35">
      <c r="A897" t="s">
        <v>62</v>
      </c>
      <c r="B897" t="s">
        <v>93</v>
      </c>
      <c r="C897" s="1">
        <v>53</v>
      </c>
      <c r="D897" s="2">
        <v>41676</v>
      </c>
      <c r="E897" s="2">
        <v>41682</v>
      </c>
      <c r="F897" s="2" t="s">
        <v>103</v>
      </c>
      <c r="G897" s="24">
        <v>1798.2</v>
      </c>
    </row>
    <row r="898" spans="1:7" x14ac:dyDescent="0.35">
      <c r="A898" t="s">
        <v>62</v>
      </c>
      <c r="B898" t="s">
        <v>93</v>
      </c>
      <c r="C898" s="1">
        <v>54</v>
      </c>
      <c r="D898" s="2">
        <v>41683</v>
      </c>
      <c r="E898" s="2">
        <v>41689</v>
      </c>
      <c r="F898" s="2" t="s">
        <v>103</v>
      </c>
      <c r="G898" s="24">
        <v>2314.64</v>
      </c>
    </row>
    <row r="899" spans="1:7" x14ac:dyDescent="0.35">
      <c r="A899" t="s">
        <v>62</v>
      </c>
      <c r="B899" t="s">
        <v>93</v>
      </c>
      <c r="C899" s="1">
        <v>55</v>
      </c>
      <c r="D899" s="2">
        <v>41690</v>
      </c>
      <c r="E899" s="2">
        <v>41696</v>
      </c>
      <c r="F899" s="2" t="s">
        <v>103</v>
      </c>
      <c r="G899" s="24">
        <v>2667.03</v>
      </c>
    </row>
    <row r="900" spans="1:7" x14ac:dyDescent="0.35">
      <c r="A900" t="s">
        <v>62</v>
      </c>
      <c r="B900" t="s">
        <v>93</v>
      </c>
      <c r="C900" s="1">
        <v>56</v>
      </c>
      <c r="D900" s="2">
        <v>41697</v>
      </c>
      <c r="E900" s="2">
        <v>41703</v>
      </c>
      <c r="F900" s="2" t="s">
        <v>103</v>
      </c>
      <c r="G900" s="24">
        <v>917.88</v>
      </c>
    </row>
    <row r="901" spans="1:7" x14ac:dyDescent="0.35">
      <c r="A901" t="s">
        <v>62</v>
      </c>
      <c r="B901" t="s">
        <v>93</v>
      </c>
      <c r="C901" s="1">
        <v>57</v>
      </c>
      <c r="D901" s="2">
        <v>41704</v>
      </c>
      <c r="E901" s="2">
        <v>41710</v>
      </c>
      <c r="F901" s="2" t="s">
        <v>103</v>
      </c>
      <c r="G901" s="24">
        <v>449.78</v>
      </c>
    </row>
    <row r="902" spans="1:7" x14ac:dyDescent="0.35">
      <c r="A902" t="s">
        <v>62</v>
      </c>
      <c r="B902" t="s">
        <v>93</v>
      </c>
      <c r="C902" s="1">
        <v>58</v>
      </c>
      <c r="D902" s="2">
        <v>41711</v>
      </c>
      <c r="E902" s="2">
        <v>41717</v>
      </c>
      <c r="F902" s="2" t="s">
        <v>103</v>
      </c>
      <c r="G902" s="24">
        <v>2401.8000000000002</v>
      </c>
    </row>
    <row r="903" spans="1:7" x14ac:dyDescent="0.35">
      <c r="A903" t="s">
        <v>62</v>
      </c>
      <c r="B903" t="s">
        <v>93</v>
      </c>
      <c r="C903" s="1">
        <v>59</v>
      </c>
      <c r="D903" s="2">
        <v>41718</v>
      </c>
      <c r="E903" s="2">
        <v>41724</v>
      </c>
      <c r="F903" s="2" t="s">
        <v>102</v>
      </c>
      <c r="G903" s="24">
        <v>2409.42</v>
      </c>
    </row>
    <row r="904" spans="1:7" x14ac:dyDescent="0.35">
      <c r="A904" t="s">
        <v>62</v>
      </c>
      <c r="B904" t="s">
        <v>93</v>
      </c>
      <c r="C904" s="1">
        <v>60</v>
      </c>
      <c r="D904" s="2">
        <v>41725</v>
      </c>
      <c r="E904" s="2">
        <v>41731</v>
      </c>
      <c r="F904" s="2" t="s">
        <v>102</v>
      </c>
      <c r="G904" s="24">
        <v>642.91</v>
      </c>
    </row>
    <row r="905" spans="1:7" x14ac:dyDescent="0.35">
      <c r="A905" t="s">
        <v>62</v>
      </c>
      <c r="B905" t="s">
        <v>93</v>
      </c>
      <c r="C905" s="1">
        <v>61</v>
      </c>
      <c r="D905" s="2">
        <v>41732</v>
      </c>
      <c r="E905" s="2">
        <v>41738</v>
      </c>
      <c r="F905" s="2" t="s">
        <v>102</v>
      </c>
      <c r="G905" s="24">
        <v>348.58</v>
      </c>
    </row>
    <row r="906" spans="1:7" x14ac:dyDescent="0.35">
      <c r="A906" t="s">
        <v>62</v>
      </c>
      <c r="B906" t="s">
        <v>93</v>
      </c>
      <c r="C906" s="1">
        <v>62</v>
      </c>
      <c r="D906" s="2">
        <v>41739</v>
      </c>
      <c r="E906" s="2">
        <v>41745</v>
      </c>
      <c r="F906" s="2" t="s">
        <v>102</v>
      </c>
      <c r="G906" s="24">
        <v>2182.42</v>
      </c>
    </row>
    <row r="907" spans="1:7" x14ac:dyDescent="0.35">
      <c r="A907" t="s">
        <v>62</v>
      </c>
      <c r="B907" t="s">
        <v>93</v>
      </c>
      <c r="C907" s="1">
        <v>63</v>
      </c>
      <c r="D907" s="2">
        <v>41746</v>
      </c>
      <c r="E907" s="2">
        <v>41752</v>
      </c>
      <c r="F907" s="2" t="s">
        <v>102</v>
      </c>
      <c r="G907" s="24">
        <v>1129.8699999999999</v>
      </c>
    </row>
    <row r="908" spans="1:7" x14ac:dyDescent="0.35">
      <c r="A908" t="s">
        <v>62</v>
      </c>
      <c r="B908" t="s">
        <v>93</v>
      </c>
      <c r="C908" s="1">
        <v>64</v>
      </c>
      <c r="D908" s="2">
        <v>41753</v>
      </c>
      <c r="E908" s="2">
        <v>41759</v>
      </c>
      <c r="F908" s="2" t="s">
        <v>102</v>
      </c>
      <c r="G908" s="24">
        <v>3379.6</v>
      </c>
    </row>
    <row r="909" spans="1:7" x14ac:dyDescent="0.35">
      <c r="A909" t="s">
        <v>62</v>
      </c>
      <c r="B909" t="s">
        <v>93</v>
      </c>
      <c r="C909" s="1">
        <v>65</v>
      </c>
      <c r="D909" s="2">
        <v>41760</v>
      </c>
      <c r="E909" s="2">
        <v>41766</v>
      </c>
      <c r="F909" s="2" t="s">
        <v>102</v>
      </c>
      <c r="G909" s="24">
        <v>1354.95</v>
      </c>
    </row>
    <row r="910" spans="1:7" x14ac:dyDescent="0.35">
      <c r="A910" t="s">
        <v>62</v>
      </c>
      <c r="B910" t="s">
        <v>93</v>
      </c>
      <c r="C910" s="1">
        <v>66</v>
      </c>
      <c r="D910" s="2">
        <v>41767</v>
      </c>
      <c r="E910" s="2">
        <v>41773</v>
      </c>
      <c r="F910" s="2" t="s">
        <v>102</v>
      </c>
      <c r="G910" s="24">
        <v>696.45</v>
      </c>
    </row>
    <row r="911" spans="1:7" x14ac:dyDescent="0.35">
      <c r="A911" t="s">
        <v>62</v>
      </c>
      <c r="B911" t="s">
        <v>93</v>
      </c>
      <c r="C911" s="1">
        <v>67</v>
      </c>
      <c r="D911" s="2">
        <v>41774</v>
      </c>
      <c r="E911" s="2">
        <v>41780</v>
      </c>
      <c r="F911" s="2" t="s">
        <v>102</v>
      </c>
      <c r="G911" s="24">
        <v>2376.8000000000002</v>
      </c>
    </row>
    <row r="912" spans="1:7" x14ac:dyDescent="0.35">
      <c r="A912" t="s">
        <v>62</v>
      </c>
      <c r="B912" t="s">
        <v>93</v>
      </c>
      <c r="C912" s="1">
        <v>68</v>
      </c>
      <c r="D912" s="2">
        <v>41781</v>
      </c>
      <c r="E912" s="2">
        <v>41787</v>
      </c>
      <c r="F912" s="2" t="s">
        <v>102</v>
      </c>
      <c r="G912" s="24">
        <v>3745.62</v>
      </c>
    </row>
    <row r="913" spans="1:7" x14ac:dyDescent="0.35">
      <c r="A913" t="s">
        <v>62</v>
      </c>
      <c r="B913" t="s">
        <v>94</v>
      </c>
      <c r="C913" s="1">
        <v>49</v>
      </c>
      <c r="D913" s="2">
        <v>41648</v>
      </c>
      <c r="E913" s="2">
        <v>41654</v>
      </c>
      <c r="F913" s="2" t="s">
        <v>103</v>
      </c>
      <c r="G913" s="24">
        <v>1668.64</v>
      </c>
    </row>
    <row r="914" spans="1:7" x14ac:dyDescent="0.35">
      <c r="A914" t="s">
        <v>62</v>
      </c>
      <c r="B914" t="s">
        <v>94</v>
      </c>
      <c r="C914" s="1">
        <v>50</v>
      </c>
      <c r="D914" s="2">
        <v>41655</v>
      </c>
      <c r="E914" s="2">
        <v>41661</v>
      </c>
      <c r="F914" s="2" t="s">
        <v>103</v>
      </c>
      <c r="G914" s="24">
        <v>2400.0700000000002</v>
      </c>
    </row>
    <row r="915" spans="1:7" x14ac:dyDescent="0.35">
      <c r="A915" t="s">
        <v>62</v>
      </c>
      <c r="B915" t="s">
        <v>94</v>
      </c>
      <c r="C915" s="1">
        <v>51</v>
      </c>
      <c r="D915" s="2">
        <v>41662</v>
      </c>
      <c r="E915" s="2">
        <v>41668</v>
      </c>
      <c r="F915" s="2" t="s">
        <v>103</v>
      </c>
      <c r="G915" s="24">
        <v>3324.32</v>
      </c>
    </row>
    <row r="916" spans="1:7" x14ac:dyDescent="0.35">
      <c r="A916" t="s">
        <v>62</v>
      </c>
      <c r="B916" t="s">
        <v>94</v>
      </c>
      <c r="C916" s="1">
        <v>52</v>
      </c>
      <c r="D916" s="2">
        <v>41669</v>
      </c>
      <c r="E916" s="2">
        <v>41675</v>
      </c>
      <c r="F916" s="2" t="s">
        <v>103</v>
      </c>
      <c r="G916" s="24">
        <v>1237.48</v>
      </c>
    </row>
    <row r="917" spans="1:7" x14ac:dyDescent="0.35">
      <c r="A917" t="s">
        <v>62</v>
      </c>
      <c r="B917" t="s">
        <v>94</v>
      </c>
      <c r="C917" s="1">
        <v>53</v>
      </c>
      <c r="D917" s="2">
        <v>41676</v>
      </c>
      <c r="E917" s="2">
        <v>41682</v>
      </c>
      <c r="F917" s="2" t="s">
        <v>103</v>
      </c>
      <c r="G917" s="24">
        <v>3141.48</v>
      </c>
    </row>
    <row r="918" spans="1:7" x14ac:dyDescent="0.35">
      <c r="A918" t="s">
        <v>62</v>
      </c>
      <c r="B918" t="s">
        <v>94</v>
      </c>
      <c r="C918" s="1">
        <v>54</v>
      </c>
      <c r="D918" s="2">
        <v>41683</v>
      </c>
      <c r="E918" s="2">
        <v>41689</v>
      </c>
      <c r="F918" s="2" t="s">
        <v>103</v>
      </c>
      <c r="G918" s="24">
        <v>2431.06</v>
      </c>
    </row>
    <row r="919" spans="1:7" x14ac:dyDescent="0.35">
      <c r="A919" t="s">
        <v>62</v>
      </c>
      <c r="B919" t="s">
        <v>94</v>
      </c>
      <c r="C919" s="1">
        <v>55</v>
      </c>
      <c r="D919" s="2">
        <v>41690</v>
      </c>
      <c r="E919" s="2">
        <v>41696</v>
      </c>
      <c r="F919" s="2" t="s">
        <v>103</v>
      </c>
      <c r="G919" s="24">
        <v>1398.51</v>
      </c>
    </row>
    <row r="920" spans="1:7" x14ac:dyDescent="0.35">
      <c r="A920" t="s">
        <v>62</v>
      </c>
      <c r="B920" t="s">
        <v>94</v>
      </c>
      <c r="C920" s="1">
        <v>56</v>
      </c>
      <c r="D920" s="2">
        <v>41697</v>
      </c>
      <c r="E920" s="2">
        <v>41703</v>
      </c>
      <c r="F920" s="2" t="s">
        <v>103</v>
      </c>
      <c r="G920" s="24">
        <v>930.24</v>
      </c>
    </row>
    <row r="921" spans="1:7" x14ac:dyDescent="0.35">
      <c r="A921" t="s">
        <v>62</v>
      </c>
      <c r="B921" t="s">
        <v>94</v>
      </c>
      <c r="C921" s="1">
        <v>57</v>
      </c>
      <c r="D921" s="2">
        <v>41704</v>
      </c>
      <c r="E921" s="2">
        <v>41710</v>
      </c>
      <c r="F921" s="2" t="s">
        <v>103</v>
      </c>
      <c r="G921" s="24">
        <v>1798.63</v>
      </c>
    </row>
    <row r="922" spans="1:7" x14ac:dyDescent="0.35">
      <c r="A922" t="s">
        <v>62</v>
      </c>
      <c r="B922" t="s">
        <v>94</v>
      </c>
      <c r="C922" s="1">
        <v>58</v>
      </c>
      <c r="D922" s="2">
        <v>41711</v>
      </c>
      <c r="E922" s="2">
        <v>41717</v>
      </c>
      <c r="F922" s="2" t="s">
        <v>103</v>
      </c>
      <c r="G922" s="24">
        <v>1096.19</v>
      </c>
    </row>
    <row r="923" spans="1:7" x14ac:dyDescent="0.35">
      <c r="A923" t="s">
        <v>62</v>
      </c>
      <c r="B923" t="s">
        <v>94</v>
      </c>
      <c r="C923" s="1">
        <v>59</v>
      </c>
      <c r="D923" s="2">
        <v>41718</v>
      </c>
      <c r="E923" s="2">
        <v>41724</v>
      </c>
      <c r="F923" s="2" t="s">
        <v>102</v>
      </c>
      <c r="G923" s="24">
        <v>919.93</v>
      </c>
    </row>
    <row r="924" spans="1:7" x14ac:dyDescent="0.35">
      <c r="A924" t="s">
        <v>62</v>
      </c>
      <c r="B924" t="s">
        <v>94</v>
      </c>
      <c r="C924" s="1">
        <v>60</v>
      </c>
      <c r="D924" s="2">
        <v>41725</v>
      </c>
      <c r="E924" s="2">
        <v>41731</v>
      </c>
      <c r="F924" s="2" t="s">
        <v>102</v>
      </c>
      <c r="G924" s="24">
        <v>2365</v>
      </c>
    </row>
    <row r="925" spans="1:7" x14ac:dyDescent="0.35">
      <c r="A925" t="s">
        <v>62</v>
      </c>
      <c r="B925" t="s">
        <v>94</v>
      </c>
      <c r="C925" s="1">
        <v>61</v>
      </c>
      <c r="D925" s="2">
        <v>41732</v>
      </c>
      <c r="E925" s="2">
        <v>41738</v>
      </c>
      <c r="F925" s="2" t="s">
        <v>102</v>
      </c>
      <c r="G925" s="24">
        <v>1228.93</v>
      </c>
    </row>
    <row r="926" spans="1:7" x14ac:dyDescent="0.35">
      <c r="A926" t="s">
        <v>62</v>
      </c>
      <c r="B926" t="s">
        <v>94</v>
      </c>
      <c r="C926" s="1">
        <v>62</v>
      </c>
      <c r="D926" s="2">
        <v>41739</v>
      </c>
      <c r="E926" s="2">
        <v>41745</v>
      </c>
      <c r="F926" s="2" t="s">
        <v>102</v>
      </c>
      <c r="G926" s="24">
        <v>1888.75</v>
      </c>
    </row>
    <row r="927" spans="1:7" x14ac:dyDescent="0.35">
      <c r="A927" t="s">
        <v>62</v>
      </c>
      <c r="B927" t="s">
        <v>94</v>
      </c>
      <c r="C927" s="1">
        <v>63</v>
      </c>
      <c r="D927" s="2">
        <v>41746</v>
      </c>
      <c r="E927" s="2">
        <v>41752</v>
      </c>
      <c r="F927" s="2" t="s">
        <v>102</v>
      </c>
      <c r="G927" s="24">
        <v>1630.05</v>
      </c>
    </row>
    <row r="928" spans="1:7" x14ac:dyDescent="0.35">
      <c r="A928" t="s">
        <v>62</v>
      </c>
      <c r="B928" t="s">
        <v>94</v>
      </c>
      <c r="C928" s="1">
        <v>64</v>
      </c>
      <c r="D928" s="2">
        <v>41753</v>
      </c>
      <c r="E928" s="2">
        <v>41759</v>
      </c>
      <c r="F928" s="2" t="s">
        <v>102</v>
      </c>
      <c r="G928" s="24">
        <v>558.9</v>
      </c>
    </row>
    <row r="929" spans="1:7" x14ac:dyDescent="0.35">
      <c r="A929" t="s">
        <v>62</v>
      </c>
      <c r="B929" t="s">
        <v>94</v>
      </c>
      <c r="C929" s="1">
        <v>65</v>
      </c>
      <c r="D929" s="2">
        <v>41760</v>
      </c>
      <c r="E929" s="2">
        <v>41766</v>
      </c>
      <c r="F929" s="2" t="s">
        <v>102</v>
      </c>
      <c r="G929" s="24">
        <v>500.32</v>
      </c>
    </row>
    <row r="930" spans="1:7" x14ac:dyDescent="0.35">
      <c r="A930" t="s">
        <v>62</v>
      </c>
      <c r="B930" t="s">
        <v>94</v>
      </c>
      <c r="C930" s="1">
        <v>66</v>
      </c>
      <c r="D930" s="2">
        <v>41767</v>
      </c>
      <c r="E930" s="2">
        <v>41773</v>
      </c>
      <c r="F930" s="2" t="s">
        <v>102</v>
      </c>
      <c r="G930" s="24">
        <v>1688.26</v>
      </c>
    </row>
    <row r="931" spans="1:7" x14ac:dyDescent="0.35">
      <c r="A931" t="s">
        <v>62</v>
      </c>
      <c r="B931" t="s">
        <v>94</v>
      </c>
      <c r="C931" s="1">
        <v>67</v>
      </c>
      <c r="D931" s="2">
        <v>41774</v>
      </c>
      <c r="E931" s="2">
        <v>41780</v>
      </c>
      <c r="F931" s="2" t="s">
        <v>102</v>
      </c>
      <c r="G931" s="24">
        <v>1759.36</v>
      </c>
    </row>
    <row r="932" spans="1:7" x14ac:dyDescent="0.35">
      <c r="A932" t="s">
        <v>62</v>
      </c>
      <c r="B932" t="s">
        <v>94</v>
      </c>
      <c r="C932" s="1">
        <v>68</v>
      </c>
      <c r="D932" s="2">
        <v>41781</v>
      </c>
      <c r="E932" s="2">
        <v>41787</v>
      </c>
      <c r="F932" s="2" t="s">
        <v>102</v>
      </c>
      <c r="G932" s="24">
        <v>2197.52</v>
      </c>
    </row>
    <row r="933" spans="1:7" x14ac:dyDescent="0.35">
      <c r="A933" t="s">
        <v>5</v>
      </c>
      <c r="B933" t="s">
        <v>21</v>
      </c>
      <c r="C933" s="1">
        <v>49</v>
      </c>
      <c r="D933" s="2">
        <v>41648</v>
      </c>
      <c r="E933" s="2">
        <v>41654</v>
      </c>
      <c r="F933" s="2" t="s">
        <v>103</v>
      </c>
      <c r="G933" s="24">
        <v>1311.31</v>
      </c>
    </row>
    <row r="934" spans="1:7" x14ac:dyDescent="0.35">
      <c r="A934" t="s">
        <v>5</v>
      </c>
      <c r="B934" t="s">
        <v>21</v>
      </c>
      <c r="C934" s="1">
        <v>50</v>
      </c>
      <c r="D934" s="2">
        <v>41655</v>
      </c>
      <c r="E934" s="2">
        <v>41661</v>
      </c>
      <c r="F934" s="2" t="s">
        <v>103</v>
      </c>
      <c r="G934" s="24">
        <v>1977.28</v>
      </c>
    </row>
    <row r="935" spans="1:7" x14ac:dyDescent="0.35">
      <c r="A935" t="s">
        <v>5</v>
      </c>
      <c r="B935" t="s">
        <v>21</v>
      </c>
      <c r="C935" s="1">
        <v>51</v>
      </c>
      <c r="D935" s="2">
        <v>41662</v>
      </c>
      <c r="E935" s="2">
        <v>41668</v>
      </c>
      <c r="F935" s="2" t="s">
        <v>103</v>
      </c>
      <c r="G935" s="24">
        <v>1670.34</v>
      </c>
    </row>
    <row r="936" spans="1:7" x14ac:dyDescent="0.35">
      <c r="A936" t="s">
        <v>5</v>
      </c>
      <c r="B936" t="s">
        <v>21</v>
      </c>
      <c r="C936" s="1">
        <v>52</v>
      </c>
      <c r="D936" s="2">
        <v>41669</v>
      </c>
      <c r="E936" s="2">
        <v>41675</v>
      </c>
      <c r="F936" s="2" t="s">
        <v>103</v>
      </c>
      <c r="G936" s="24">
        <v>970.47</v>
      </c>
    </row>
    <row r="937" spans="1:7" x14ac:dyDescent="0.35">
      <c r="A937" t="s">
        <v>5</v>
      </c>
      <c r="B937" t="s">
        <v>21</v>
      </c>
      <c r="C937" s="1">
        <v>53</v>
      </c>
      <c r="D937" s="2">
        <v>41676</v>
      </c>
      <c r="E937" s="2">
        <v>41682</v>
      </c>
      <c r="F937" s="2" t="s">
        <v>103</v>
      </c>
      <c r="G937" s="24">
        <v>756.26</v>
      </c>
    </row>
    <row r="938" spans="1:7" x14ac:dyDescent="0.35">
      <c r="A938" t="s">
        <v>5</v>
      </c>
      <c r="B938" t="s">
        <v>21</v>
      </c>
      <c r="C938" s="1">
        <v>54</v>
      </c>
      <c r="D938" s="2">
        <v>41683</v>
      </c>
      <c r="E938" s="2">
        <v>41689</v>
      </c>
      <c r="F938" s="2" t="s">
        <v>103</v>
      </c>
      <c r="G938" s="24">
        <v>2627.17</v>
      </c>
    </row>
    <row r="939" spans="1:7" x14ac:dyDescent="0.35">
      <c r="A939" t="s">
        <v>5</v>
      </c>
      <c r="B939" t="s">
        <v>21</v>
      </c>
      <c r="C939" s="1">
        <v>55</v>
      </c>
      <c r="D939" s="2">
        <v>41690</v>
      </c>
      <c r="E939" s="2">
        <v>41696</v>
      </c>
      <c r="F939" s="2" t="s">
        <v>103</v>
      </c>
      <c r="G939" s="24">
        <v>1247.6300000000001</v>
      </c>
    </row>
    <row r="940" spans="1:7" x14ac:dyDescent="0.35">
      <c r="A940" t="s">
        <v>5</v>
      </c>
      <c r="B940" t="s">
        <v>21</v>
      </c>
      <c r="C940" s="1">
        <v>56</v>
      </c>
      <c r="D940" s="2">
        <v>41697</v>
      </c>
      <c r="E940" s="2">
        <v>41703</v>
      </c>
      <c r="F940" s="2" t="s">
        <v>103</v>
      </c>
      <c r="G940" s="24">
        <v>2049.7600000000002</v>
      </c>
    </row>
    <row r="941" spans="1:7" x14ac:dyDescent="0.35">
      <c r="A941" t="s">
        <v>5</v>
      </c>
      <c r="B941" t="s">
        <v>21</v>
      </c>
      <c r="C941" s="1">
        <v>57</v>
      </c>
      <c r="D941" s="2">
        <v>41704</v>
      </c>
      <c r="E941" s="2">
        <v>41710</v>
      </c>
      <c r="F941" s="2" t="s">
        <v>103</v>
      </c>
      <c r="G941" s="24">
        <v>937.29</v>
      </c>
    </row>
    <row r="942" spans="1:7" x14ac:dyDescent="0.35">
      <c r="A942" t="s">
        <v>5</v>
      </c>
      <c r="B942" t="s">
        <v>21</v>
      </c>
      <c r="C942" s="1">
        <v>58</v>
      </c>
      <c r="D942" s="2">
        <v>41711</v>
      </c>
      <c r="E942" s="2">
        <v>41717</v>
      </c>
      <c r="F942" s="2" t="s">
        <v>103</v>
      </c>
      <c r="G942" s="24">
        <v>2492.9</v>
      </c>
    </row>
    <row r="943" spans="1:7" x14ac:dyDescent="0.35">
      <c r="A943" t="s">
        <v>5</v>
      </c>
      <c r="B943" t="s">
        <v>21</v>
      </c>
      <c r="C943" s="1">
        <v>59</v>
      </c>
      <c r="D943" s="2">
        <v>41718</v>
      </c>
      <c r="E943" s="2">
        <v>41724</v>
      </c>
      <c r="F943" s="2" t="s">
        <v>102</v>
      </c>
      <c r="G943" s="24">
        <v>1321.69</v>
      </c>
    </row>
    <row r="944" spans="1:7" x14ac:dyDescent="0.35">
      <c r="A944" t="s">
        <v>5</v>
      </c>
      <c r="B944" t="s">
        <v>21</v>
      </c>
      <c r="C944" s="1">
        <v>60</v>
      </c>
      <c r="D944" s="2">
        <v>41725</v>
      </c>
      <c r="E944" s="2">
        <v>41731</v>
      </c>
      <c r="F944" s="2" t="s">
        <v>102</v>
      </c>
      <c r="G944" s="24">
        <v>591.47</v>
      </c>
    </row>
    <row r="945" spans="1:7" x14ac:dyDescent="0.35">
      <c r="A945" t="s">
        <v>5</v>
      </c>
      <c r="B945" t="s">
        <v>21</v>
      </c>
      <c r="C945" s="1">
        <v>61</v>
      </c>
      <c r="D945" s="2">
        <v>41732</v>
      </c>
      <c r="E945" s="2">
        <v>41738</v>
      </c>
      <c r="F945" s="2" t="s">
        <v>102</v>
      </c>
      <c r="G945" s="24">
        <v>590.14</v>
      </c>
    </row>
    <row r="946" spans="1:7" x14ac:dyDescent="0.35">
      <c r="A946" t="s">
        <v>5</v>
      </c>
      <c r="B946" t="s">
        <v>21</v>
      </c>
      <c r="C946" s="1">
        <v>62</v>
      </c>
      <c r="D946" s="2">
        <v>41739</v>
      </c>
      <c r="E946" s="2">
        <v>41745</v>
      </c>
      <c r="F946" s="2" t="s">
        <v>102</v>
      </c>
      <c r="G946" s="24">
        <v>127.89</v>
      </c>
    </row>
    <row r="947" spans="1:7" x14ac:dyDescent="0.35">
      <c r="A947" t="s">
        <v>5</v>
      </c>
      <c r="B947" t="s">
        <v>21</v>
      </c>
      <c r="C947" s="1">
        <v>63</v>
      </c>
      <c r="D947" s="2">
        <v>41746</v>
      </c>
      <c r="E947" s="2">
        <v>41752</v>
      </c>
      <c r="F947" s="2" t="s">
        <v>102</v>
      </c>
      <c r="G947" s="24">
        <v>858.42</v>
      </c>
    </row>
    <row r="948" spans="1:7" x14ac:dyDescent="0.35">
      <c r="A948" t="s">
        <v>5</v>
      </c>
      <c r="B948" t="s">
        <v>21</v>
      </c>
      <c r="C948" s="1">
        <v>64</v>
      </c>
      <c r="D948" s="2">
        <v>41753</v>
      </c>
      <c r="E948" s="2">
        <v>41759</v>
      </c>
      <c r="F948" s="2" t="s">
        <v>102</v>
      </c>
      <c r="G948" s="24">
        <v>45.57</v>
      </c>
    </row>
    <row r="949" spans="1:7" x14ac:dyDescent="0.35">
      <c r="A949" t="s">
        <v>5</v>
      </c>
      <c r="B949" t="s">
        <v>21</v>
      </c>
      <c r="C949" s="1">
        <v>65</v>
      </c>
      <c r="D949" s="2">
        <v>41760</v>
      </c>
      <c r="E949" s="2">
        <v>41766</v>
      </c>
      <c r="F949" s="2" t="s">
        <v>102</v>
      </c>
      <c r="G949" s="24">
        <v>814.55</v>
      </c>
    </row>
    <row r="950" spans="1:7" x14ac:dyDescent="0.35">
      <c r="A950" t="s">
        <v>5</v>
      </c>
      <c r="B950" t="s">
        <v>21</v>
      </c>
      <c r="C950" s="1">
        <v>66</v>
      </c>
      <c r="D950" s="2">
        <v>41767</v>
      </c>
      <c r="E950" s="2">
        <v>41773</v>
      </c>
      <c r="F950" s="2" t="s">
        <v>102</v>
      </c>
      <c r="G950" s="24">
        <v>2035.85</v>
      </c>
    </row>
    <row r="951" spans="1:7" x14ac:dyDescent="0.35">
      <c r="A951" t="s">
        <v>5</v>
      </c>
      <c r="B951" t="s">
        <v>21</v>
      </c>
      <c r="C951" s="1">
        <v>67</v>
      </c>
      <c r="D951" s="2">
        <v>41774</v>
      </c>
      <c r="E951" s="2">
        <v>41780</v>
      </c>
      <c r="F951" s="2" t="s">
        <v>102</v>
      </c>
      <c r="G951" s="24">
        <v>905.45</v>
      </c>
    </row>
    <row r="952" spans="1:7" x14ac:dyDescent="0.35">
      <c r="A952" t="s">
        <v>5</v>
      </c>
      <c r="B952" t="s">
        <v>21</v>
      </c>
      <c r="C952" s="1">
        <v>68</v>
      </c>
      <c r="D952" s="2">
        <v>41781</v>
      </c>
      <c r="E952" s="2">
        <v>41787</v>
      </c>
      <c r="F952" s="2" t="s">
        <v>102</v>
      </c>
      <c r="G952" s="24">
        <v>482.75</v>
      </c>
    </row>
    <row r="953" spans="1:7" x14ac:dyDescent="0.35">
      <c r="A953" t="s">
        <v>62</v>
      </c>
      <c r="B953" t="s">
        <v>95</v>
      </c>
      <c r="C953" s="1">
        <v>49</v>
      </c>
      <c r="D953" s="2">
        <v>41648</v>
      </c>
      <c r="E953" s="2">
        <v>41654</v>
      </c>
      <c r="F953" s="2" t="s">
        <v>103</v>
      </c>
      <c r="G953" s="24">
        <v>1160.27</v>
      </c>
    </row>
    <row r="954" spans="1:7" x14ac:dyDescent="0.35">
      <c r="A954" t="s">
        <v>62</v>
      </c>
      <c r="B954" t="s">
        <v>95</v>
      </c>
      <c r="C954" s="1">
        <v>50</v>
      </c>
      <c r="D954" s="2">
        <v>41655</v>
      </c>
      <c r="E954" s="2">
        <v>41661</v>
      </c>
      <c r="F954" s="2" t="s">
        <v>103</v>
      </c>
      <c r="G954" s="24">
        <v>104.57</v>
      </c>
    </row>
    <row r="955" spans="1:7" x14ac:dyDescent="0.35">
      <c r="A955" t="s">
        <v>62</v>
      </c>
      <c r="B955" t="s">
        <v>95</v>
      </c>
      <c r="C955" s="1">
        <v>51</v>
      </c>
      <c r="D955" s="2">
        <v>41662</v>
      </c>
      <c r="E955" s="2">
        <v>41668</v>
      </c>
      <c r="F955" s="2" t="s">
        <v>103</v>
      </c>
      <c r="G955" s="24">
        <v>1914.81</v>
      </c>
    </row>
    <row r="956" spans="1:7" x14ac:dyDescent="0.35">
      <c r="A956" t="s">
        <v>62</v>
      </c>
      <c r="B956" t="s">
        <v>95</v>
      </c>
      <c r="C956" s="1">
        <v>52</v>
      </c>
      <c r="D956" s="2">
        <v>41669</v>
      </c>
      <c r="E956" s="2">
        <v>41675</v>
      </c>
      <c r="F956" s="2" t="s">
        <v>103</v>
      </c>
      <c r="G956" s="24">
        <v>3534.58</v>
      </c>
    </row>
    <row r="957" spans="1:7" x14ac:dyDescent="0.35">
      <c r="A957" t="s">
        <v>62</v>
      </c>
      <c r="B957" t="s">
        <v>95</v>
      </c>
      <c r="C957" s="1">
        <v>53</v>
      </c>
      <c r="D957" s="2">
        <v>41676</v>
      </c>
      <c r="E957" s="2">
        <v>41682</v>
      </c>
      <c r="F957" s="2" t="s">
        <v>103</v>
      </c>
      <c r="G957" s="24">
        <v>2253.29</v>
      </c>
    </row>
    <row r="958" spans="1:7" x14ac:dyDescent="0.35">
      <c r="A958" t="s">
        <v>62</v>
      </c>
      <c r="B958" t="s">
        <v>95</v>
      </c>
      <c r="C958" s="1">
        <v>54</v>
      </c>
      <c r="D958" s="2">
        <v>41683</v>
      </c>
      <c r="E958" s="2">
        <v>41689</v>
      </c>
      <c r="F958" s="2" t="s">
        <v>103</v>
      </c>
      <c r="G958" s="24">
        <v>4213.16</v>
      </c>
    </row>
    <row r="959" spans="1:7" x14ac:dyDescent="0.35">
      <c r="A959" t="s">
        <v>62</v>
      </c>
      <c r="B959" t="s">
        <v>95</v>
      </c>
      <c r="C959" s="1">
        <v>55</v>
      </c>
      <c r="D959" s="2">
        <v>41690</v>
      </c>
      <c r="E959" s="2">
        <v>41696</v>
      </c>
      <c r="F959" s="2" t="s">
        <v>103</v>
      </c>
      <c r="G959" s="24">
        <v>2367.2600000000002</v>
      </c>
    </row>
    <row r="960" spans="1:7" x14ac:dyDescent="0.35">
      <c r="A960" t="s">
        <v>62</v>
      </c>
      <c r="B960" t="s">
        <v>95</v>
      </c>
      <c r="C960" s="1">
        <v>56</v>
      </c>
      <c r="D960" s="2">
        <v>41697</v>
      </c>
      <c r="E960" s="2">
        <v>41703</v>
      </c>
      <c r="F960" s="2" t="s">
        <v>103</v>
      </c>
      <c r="G960" s="24">
        <v>2336.38</v>
      </c>
    </row>
    <row r="961" spans="1:7" x14ac:dyDescent="0.35">
      <c r="A961" t="s">
        <v>62</v>
      </c>
      <c r="B961" t="s">
        <v>95</v>
      </c>
      <c r="C961" s="1">
        <v>57</v>
      </c>
      <c r="D961" s="2">
        <v>41704</v>
      </c>
      <c r="E961" s="2">
        <v>41710</v>
      </c>
      <c r="F961" s="2" t="s">
        <v>103</v>
      </c>
      <c r="G961" s="24">
        <v>1148.2</v>
      </c>
    </row>
    <row r="962" spans="1:7" x14ac:dyDescent="0.35">
      <c r="A962" t="s">
        <v>62</v>
      </c>
      <c r="B962" t="s">
        <v>95</v>
      </c>
      <c r="C962" s="1">
        <v>58</v>
      </c>
      <c r="D962" s="2">
        <v>41711</v>
      </c>
      <c r="E962" s="2">
        <v>41717</v>
      </c>
      <c r="F962" s="2" t="s">
        <v>103</v>
      </c>
      <c r="G962" s="24">
        <v>1409</v>
      </c>
    </row>
    <row r="963" spans="1:7" x14ac:dyDescent="0.35">
      <c r="A963" t="s">
        <v>62</v>
      </c>
      <c r="B963" t="s">
        <v>95</v>
      </c>
      <c r="C963" s="1">
        <v>59</v>
      </c>
      <c r="D963" s="2">
        <v>41718</v>
      </c>
      <c r="E963" s="2">
        <v>41724</v>
      </c>
      <c r="F963" s="2" t="s">
        <v>102</v>
      </c>
      <c r="G963" s="24">
        <v>1049.18</v>
      </c>
    </row>
    <row r="964" spans="1:7" x14ac:dyDescent="0.35">
      <c r="A964" t="s">
        <v>62</v>
      </c>
      <c r="B964" t="s">
        <v>95</v>
      </c>
      <c r="C964" s="1">
        <v>60</v>
      </c>
      <c r="D964" s="2">
        <v>41725</v>
      </c>
      <c r="E964" s="2">
        <v>41731</v>
      </c>
      <c r="F964" s="2" t="s">
        <v>102</v>
      </c>
      <c r="G964" s="24">
        <v>1334.4</v>
      </c>
    </row>
    <row r="965" spans="1:7" x14ac:dyDescent="0.35">
      <c r="A965" t="s">
        <v>62</v>
      </c>
      <c r="B965" t="s">
        <v>95</v>
      </c>
      <c r="C965" s="1">
        <v>61</v>
      </c>
      <c r="D965" s="2">
        <v>41732</v>
      </c>
      <c r="E965" s="2">
        <v>41738</v>
      </c>
      <c r="F965" s="2" t="s">
        <v>102</v>
      </c>
      <c r="G965" s="24">
        <v>2574.12</v>
      </c>
    </row>
    <row r="966" spans="1:7" x14ac:dyDescent="0.35">
      <c r="A966" t="s">
        <v>62</v>
      </c>
      <c r="B966" t="s">
        <v>95</v>
      </c>
      <c r="C966" s="1">
        <v>62</v>
      </c>
      <c r="D966" s="2">
        <v>41739</v>
      </c>
      <c r="E966" s="2">
        <v>41745</v>
      </c>
      <c r="F966" s="2" t="s">
        <v>102</v>
      </c>
      <c r="G966" s="24">
        <v>1949.43</v>
      </c>
    </row>
    <row r="967" spans="1:7" x14ac:dyDescent="0.35">
      <c r="A967" t="s">
        <v>62</v>
      </c>
      <c r="B967" t="s">
        <v>95</v>
      </c>
      <c r="C967" s="1">
        <v>63</v>
      </c>
      <c r="D967" s="2">
        <v>41746</v>
      </c>
      <c r="E967" s="2">
        <v>41752</v>
      </c>
      <c r="F967" s="2" t="s">
        <v>102</v>
      </c>
      <c r="G967" s="24">
        <v>1627.49</v>
      </c>
    </row>
    <row r="968" spans="1:7" x14ac:dyDescent="0.35">
      <c r="A968" t="s">
        <v>62</v>
      </c>
      <c r="B968" t="s">
        <v>95</v>
      </c>
      <c r="C968" s="1">
        <v>64</v>
      </c>
      <c r="D968" s="2">
        <v>41753</v>
      </c>
      <c r="E968" s="2">
        <v>41759</v>
      </c>
      <c r="F968" s="2" t="s">
        <v>102</v>
      </c>
      <c r="G968" s="24">
        <v>1647.75</v>
      </c>
    </row>
    <row r="969" spans="1:7" x14ac:dyDescent="0.35">
      <c r="A969" t="s">
        <v>62</v>
      </c>
      <c r="B969" t="s">
        <v>95</v>
      </c>
      <c r="C969" s="1">
        <v>65</v>
      </c>
      <c r="D969" s="2">
        <v>41760</v>
      </c>
      <c r="E969" s="2">
        <v>41766</v>
      </c>
      <c r="F969" s="2" t="s">
        <v>102</v>
      </c>
      <c r="G969" s="24">
        <v>2838.81</v>
      </c>
    </row>
    <row r="970" spans="1:7" x14ac:dyDescent="0.35">
      <c r="A970" t="s">
        <v>62</v>
      </c>
      <c r="B970" t="s">
        <v>95</v>
      </c>
      <c r="C970" s="1">
        <v>66</v>
      </c>
      <c r="D970" s="2">
        <v>41767</v>
      </c>
      <c r="E970" s="2">
        <v>41773</v>
      </c>
      <c r="F970" s="2" t="s">
        <v>102</v>
      </c>
      <c r="G970" s="24">
        <v>324.24</v>
      </c>
    </row>
    <row r="971" spans="1:7" x14ac:dyDescent="0.35">
      <c r="A971" t="s">
        <v>62</v>
      </c>
      <c r="B971" t="s">
        <v>95</v>
      </c>
      <c r="C971" s="1">
        <v>67</v>
      </c>
      <c r="D971" s="2">
        <v>41774</v>
      </c>
      <c r="E971" s="2">
        <v>41780</v>
      </c>
      <c r="F971" s="2" t="s">
        <v>102</v>
      </c>
      <c r="G971" s="24">
        <v>636.98</v>
      </c>
    </row>
    <row r="972" spans="1:7" x14ac:dyDescent="0.35">
      <c r="A972" t="s">
        <v>62</v>
      </c>
      <c r="B972" t="s">
        <v>95</v>
      </c>
      <c r="C972" s="1">
        <v>68</v>
      </c>
      <c r="D972" s="2">
        <v>41781</v>
      </c>
      <c r="E972" s="2">
        <v>41787</v>
      </c>
      <c r="F972" s="2" t="s">
        <v>102</v>
      </c>
      <c r="G972" s="24">
        <v>332.72</v>
      </c>
    </row>
    <row r="973" spans="1:7" x14ac:dyDescent="0.35">
      <c r="A973" t="s">
        <v>5</v>
      </c>
      <c r="B973" t="s">
        <v>22</v>
      </c>
      <c r="C973" s="1">
        <v>49</v>
      </c>
      <c r="D973" s="2">
        <v>41648</v>
      </c>
      <c r="E973" s="2">
        <v>41654</v>
      </c>
      <c r="F973" s="2" t="s">
        <v>103</v>
      </c>
      <c r="G973" s="24">
        <v>1492.57</v>
      </c>
    </row>
    <row r="974" spans="1:7" x14ac:dyDescent="0.35">
      <c r="A974" t="s">
        <v>5</v>
      </c>
      <c r="B974" t="s">
        <v>22</v>
      </c>
      <c r="C974" s="1">
        <v>50</v>
      </c>
      <c r="D974" s="2">
        <v>41655</v>
      </c>
      <c r="E974" s="2">
        <v>41661</v>
      </c>
      <c r="F974" s="2" t="s">
        <v>103</v>
      </c>
      <c r="G974" s="24">
        <v>1468.84</v>
      </c>
    </row>
    <row r="975" spans="1:7" x14ac:dyDescent="0.35">
      <c r="A975" t="s">
        <v>5</v>
      </c>
      <c r="B975" t="s">
        <v>22</v>
      </c>
      <c r="C975" s="1">
        <v>51</v>
      </c>
      <c r="D975" s="2">
        <v>41662</v>
      </c>
      <c r="E975" s="2">
        <v>41668</v>
      </c>
      <c r="F975" s="2" t="s">
        <v>103</v>
      </c>
      <c r="G975" s="24">
        <v>2673.67</v>
      </c>
    </row>
    <row r="976" spans="1:7" x14ac:dyDescent="0.35">
      <c r="A976" t="s">
        <v>5</v>
      </c>
      <c r="B976" t="s">
        <v>22</v>
      </c>
      <c r="C976" s="1">
        <v>52</v>
      </c>
      <c r="D976" s="2">
        <v>41669</v>
      </c>
      <c r="E976" s="2">
        <v>41675</v>
      </c>
      <c r="F976" s="2" t="s">
        <v>103</v>
      </c>
      <c r="G976" s="24">
        <v>2381.77</v>
      </c>
    </row>
    <row r="977" spans="1:7" x14ac:dyDescent="0.35">
      <c r="A977" t="s">
        <v>5</v>
      </c>
      <c r="B977" t="s">
        <v>22</v>
      </c>
      <c r="C977" s="1">
        <v>53</v>
      </c>
      <c r="D977" s="2">
        <v>41676</v>
      </c>
      <c r="E977" s="2">
        <v>41682</v>
      </c>
      <c r="F977" s="2" t="s">
        <v>103</v>
      </c>
      <c r="G977" s="24">
        <v>1300.96</v>
      </c>
    </row>
    <row r="978" spans="1:7" x14ac:dyDescent="0.35">
      <c r="A978" t="s">
        <v>5</v>
      </c>
      <c r="B978" t="s">
        <v>22</v>
      </c>
      <c r="C978" s="1">
        <v>54</v>
      </c>
      <c r="D978" s="2">
        <v>41683</v>
      </c>
      <c r="E978" s="2">
        <v>41689</v>
      </c>
      <c r="F978" s="2" t="s">
        <v>103</v>
      </c>
      <c r="G978" s="24">
        <v>3782.31</v>
      </c>
    </row>
    <row r="979" spans="1:7" x14ac:dyDescent="0.35">
      <c r="A979" t="s">
        <v>5</v>
      </c>
      <c r="B979" t="s">
        <v>22</v>
      </c>
      <c r="C979" s="1">
        <v>55</v>
      </c>
      <c r="D979" s="2">
        <v>41690</v>
      </c>
      <c r="E979" s="2">
        <v>41696</v>
      </c>
      <c r="F979" s="2" t="s">
        <v>103</v>
      </c>
      <c r="G979" s="24">
        <v>3338.87</v>
      </c>
    </row>
    <row r="980" spans="1:7" x14ac:dyDescent="0.35">
      <c r="A980" t="s">
        <v>5</v>
      </c>
      <c r="B980" t="s">
        <v>22</v>
      </c>
      <c r="C980" s="1">
        <v>56</v>
      </c>
      <c r="D980" s="2">
        <v>41697</v>
      </c>
      <c r="E980" s="2">
        <v>41703</v>
      </c>
      <c r="F980" s="2" t="s">
        <v>103</v>
      </c>
      <c r="G980" s="24">
        <v>2231.23</v>
      </c>
    </row>
    <row r="981" spans="1:7" x14ac:dyDescent="0.35">
      <c r="A981" t="s">
        <v>5</v>
      </c>
      <c r="B981" t="s">
        <v>22</v>
      </c>
      <c r="C981" s="1">
        <v>57</v>
      </c>
      <c r="D981" s="2">
        <v>41704</v>
      </c>
      <c r="E981" s="2">
        <v>41710</v>
      </c>
      <c r="F981" s="2" t="s">
        <v>103</v>
      </c>
      <c r="G981" s="24">
        <v>2588.59</v>
      </c>
    </row>
    <row r="982" spans="1:7" x14ac:dyDescent="0.35">
      <c r="A982" t="s">
        <v>5</v>
      </c>
      <c r="B982" t="s">
        <v>22</v>
      </c>
      <c r="C982" s="1">
        <v>58</v>
      </c>
      <c r="D982" s="2">
        <v>41711</v>
      </c>
      <c r="E982" s="2">
        <v>41717</v>
      </c>
      <c r="F982" s="2" t="s">
        <v>103</v>
      </c>
      <c r="G982" s="24">
        <v>2342.37</v>
      </c>
    </row>
    <row r="983" spans="1:7" x14ac:dyDescent="0.35">
      <c r="A983" t="s">
        <v>5</v>
      </c>
      <c r="B983" t="s">
        <v>22</v>
      </c>
      <c r="C983" s="1">
        <v>59</v>
      </c>
      <c r="D983" s="2">
        <v>41718</v>
      </c>
      <c r="E983" s="2">
        <v>41724</v>
      </c>
      <c r="F983" s="2" t="s">
        <v>102</v>
      </c>
      <c r="G983" s="24">
        <v>609.74</v>
      </c>
    </row>
    <row r="984" spans="1:7" x14ac:dyDescent="0.35">
      <c r="A984" t="s">
        <v>5</v>
      </c>
      <c r="B984" t="s">
        <v>22</v>
      </c>
      <c r="C984" s="1">
        <v>60</v>
      </c>
      <c r="D984" s="2">
        <v>41725</v>
      </c>
      <c r="E984" s="2">
        <v>41731</v>
      </c>
      <c r="F984" s="2" t="s">
        <v>102</v>
      </c>
      <c r="G984" s="24">
        <v>1352.97</v>
      </c>
    </row>
    <row r="985" spans="1:7" x14ac:dyDescent="0.35">
      <c r="A985" t="s">
        <v>5</v>
      </c>
      <c r="B985" t="s">
        <v>22</v>
      </c>
      <c r="C985" s="1">
        <v>61</v>
      </c>
      <c r="D985" s="2">
        <v>41732</v>
      </c>
      <c r="E985" s="2">
        <v>41738</v>
      </c>
      <c r="F985" s="2" t="s">
        <v>102</v>
      </c>
      <c r="G985" s="24">
        <v>2105.2199999999998</v>
      </c>
    </row>
    <row r="986" spans="1:7" x14ac:dyDescent="0.35">
      <c r="A986" t="s">
        <v>5</v>
      </c>
      <c r="B986" t="s">
        <v>22</v>
      </c>
      <c r="C986" s="1">
        <v>62</v>
      </c>
      <c r="D986" s="2">
        <v>41739</v>
      </c>
      <c r="E986" s="2">
        <v>41745</v>
      </c>
      <c r="F986" s="2" t="s">
        <v>102</v>
      </c>
      <c r="G986" s="24">
        <v>2324.85</v>
      </c>
    </row>
    <row r="987" spans="1:7" x14ac:dyDescent="0.35">
      <c r="A987" t="s">
        <v>5</v>
      </c>
      <c r="B987" t="s">
        <v>22</v>
      </c>
      <c r="C987" s="1">
        <v>63</v>
      </c>
      <c r="D987" s="2">
        <v>41746</v>
      </c>
      <c r="E987" s="2">
        <v>41752</v>
      </c>
      <c r="F987" s="2" t="s">
        <v>102</v>
      </c>
      <c r="G987" s="24">
        <v>334.51</v>
      </c>
    </row>
    <row r="988" spans="1:7" x14ac:dyDescent="0.35">
      <c r="A988" t="s">
        <v>5</v>
      </c>
      <c r="B988" t="s">
        <v>22</v>
      </c>
      <c r="C988" s="1">
        <v>64</v>
      </c>
      <c r="D988" s="2">
        <v>41753</v>
      </c>
      <c r="E988" s="2">
        <v>41759</v>
      </c>
      <c r="F988" s="2" t="s">
        <v>102</v>
      </c>
      <c r="G988" s="24">
        <v>1621.67</v>
      </c>
    </row>
    <row r="989" spans="1:7" x14ac:dyDescent="0.35">
      <c r="A989" t="s">
        <v>5</v>
      </c>
      <c r="B989" t="s">
        <v>22</v>
      </c>
      <c r="C989" s="1">
        <v>65</v>
      </c>
      <c r="D989" s="2">
        <v>41760</v>
      </c>
      <c r="E989" s="2">
        <v>41766</v>
      </c>
      <c r="F989" s="2" t="s">
        <v>102</v>
      </c>
      <c r="G989" s="24">
        <v>3902.29</v>
      </c>
    </row>
    <row r="990" spans="1:7" x14ac:dyDescent="0.35">
      <c r="A990" t="s">
        <v>5</v>
      </c>
      <c r="B990" t="s">
        <v>22</v>
      </c>
      <c r="C990" s="1">
        <v>66</v>
      </c>
      <c r="D990" s="2">
        <v>41767</v>
      </c>
      <c r="E990" s="2">
        <v>41773</v>
      </c>
      <c r="F990" s="2" t="s">
        <v>102</v>
      </c>
      <c r="G990" s="24">
        <v>1352</v>
      </c>
    </row>
    <row r="991" spans="1:7" x14ac:dyDescent="0.35">
      <c r="A991" t="s">
        <v>5</v>
      </c>
      <c r="B991" t="s">
        <v>22</v>
      </c>
      <c r="C991" s="1">
        <v>67</v>
      </c>
      <c r="D991" s="2">
        <v>41774</v>
      </c>
      <c r="E991" s="2">
        <v>41780</v>
      </c>
      <c r="F991" s="2" t="s">
        <v>102</v>
      </c>
      <c r="G991" s="24">
        <v>1248.9000000000001</v>
      </c>
    </row>
    <row r="992" spans="1:7" x14ac:dyDescent="0.35">
      <c r="A992" t="s">
        <v>5</v>
      </c>
      <c r="B992" t="s">
        <v>22</v>
      </c>
      <c r="C992" s="1">
        <v>68</v>
      </c>
      <c r="D992" s="2">
        <v>41781</v>
      </c>
      <c r="E992" s="2">
        <v>41787</v>
      </c>
      <c r="F992" s="2" t="s">
        <v>102</v>
      </c>
      <c r="G992" s="24">
        <v>2747.51</v>
      </c>
    </row>
    <row r="993" spans="1:7" x14ac:dyDescent="0.35">
      <c r="A993" t="s">
        <v>5</v>
      </c>
      <c r="B993" t="s">
        <v>23</v>
      </c>
      <c r="C993" s="1">
        <v>49</v>
      </c>
      <c r="D993" s="2">
        <v>41648</v>
      </c>
      <c r="E993" s="2">
        <v>41654</v>
      </c>
      <c r="F993" s="2" t="s">
        <v>103</v>
      </c>
      <c r="G993" s="24">
        <v>520.15</v>
      </c>
    </row>
    <row r="994" spans="1:7" x14ac:dyDescent="0.35">
      <c r="A994" t="s">
        <v>5</v>
      </c>
      <c r="B994" t="s">
        <v>23</v>
      </c>
      <c r="C994" s="1">
        <v>50</v>
      </c>
      <c r="D994" s="2">
        <v>41655</v>
      </c>
      <c r="E994" s="2">
        <v>41661</v>
      </c>
      <c r="F994" s="2" t="s">
        <v>103</v>
      </c>
      <c r="G994" s="24">
        <v>429.08</v>
      </c>
    </row>
    <row r="995" spans="1:7" x14ac:dyDescent="0.35">
      <c r="A995" t="s">
        <v>5</v>
      </c>
      <c r="B995" t="s">
        <v>23</v>
      </c>
      <c r="C995" s="1">
        <v>51</v>
      </c>
      <c r="D995" s="2">
        <v>41662</v>
      </c>
      <c r="E995" s="2">
        <v>41668</v>
      </c>
      <c r="F995" s="2" t="s">
        <v>103</v>
      </c>
      <c r="G995" s="24">
        <v>1595.01</v>
      </c>
    </row>
    <row r="996" spans="1:7" x14ac:dyDescent="0.35">
      <c r="A996" t="s">
        <v>5</v>
      </c>
      <c r="B996" t="s">
        <v>23</v>
      </c>
      <c r="C996" s="1">
        <v>52</v>
      </c>
      <c r="D996" s="2">
        <v>41669</v>
      </c>
      <c r="E996" s="2">
        <v>41675</v>
      </c>
      <c r="F996" s="2" t="s">
        <v>103</v>
      </c>
      <c r="G996" s="24">
        <v>1141.6300000000001</v>
      </c>
    </row>
    <row r="997" spans="1:7" x14ac:dyDescent="0.35">
      <c r="A997" t="s">
        <v>5</v>
      </c>
      <c r="B997" t="s">
        <v>23</v>
      </c>
      <c r="C997" s="1">
        <v>53</v>
      </c>
      <c r="D997" s="2">
        <v>41676</v>
      </c>
      <c r="E997" s="2">
        <v>41682</v>
      </c>
      <c r="F997" s="2" t="s">
        <v>103</v>
      </c>
      <c r="G997" s="24">
        <v>460.18</v>
      </c>
    </row>
    <row r="998" spans="1:7" x14ac:dyDescent="0.35">
      <c r="A998" t="s">
        <v>5</v>
      </c>
      <c r="B998" t="s">
        <v>23</v>
      </c>
      <c r="C998" s="1">
        <v>54</v>
      </c>
      <c r="D998" s="2">
        <v>41683</v>
      </c>
      <c r="E998" s="2">
        <v>41689</v>
      </c>
      <c r="F998" s="2" t="s">
        <v>103</v>
      </c>
      <c r="G998" s="24">
        <v>2903.51</v>
      </c>
    </row>
    <row r="999" spans="1:7" x14ac:dyDescent="0.35">
      <c r="A999" t="s">
        <v>5</v>
      </c>
      <c r="B999" t="s">
        <v>23</v>
      </c>
      <c r="C999" s="1">
        <v>55</v>
      </c>
      <c r="D999" s="2">
        <v>41690</v>
      </c>
      <c r="E999" s="2">
        <v>41696</v>
      </c>
      <c r="F999" s="2" t="s">
        <v>103</v>
      </c>
      <c r="G999" s="24">
        <v>2480.91</v>
      </c>
    </row>
    <row r="1000" spans="1:7" x14ac:dyDescent="0.35">
      <c r="A1000" t="s">
        <v>5</v>
      </c>
      <c r="B1000" t="s">
        <v>23</v>
      </c>
      <c r="C1000" s="1">
        <v>56</v>
      </c>
      <c r="D1000" s="2">
        <v>41697</v>
      </c>
      <c r="E1000" s="2">
        <v>41703</v>
      </c>
      <c r="F1000" s="2" t="s">
        <v>103</v>
      </c>
      <c r="G1000" s="24">
        <v>970.29</v>
      </c>
    </row>
    <row r="1001" spans="1:7" x14ac:dyDescent="0.35">
      <c r="A1001" t="s">
        <v>5</v>
      </c>
      <c r="B1001" t="s">
        <v>23</v>
      </c>
      <c r="C1001" s="1">
        <v>57</v>
      </c>
      <c r="D1001" s="2">
        <v>41704</v>
      </c>
      <c r="E1001" s="2">
        <v>41710</v>
      </c>
      <c r="F1001" s="2" t="s">
        <v>103</v>
      </c>
      <c r="G1001" s="24">
        <v>1733.42</v>
      </c>
    </row>
    <row r="1002" spans="1:7" x14ac:dyDescent="0.35">
      <c r="A1002" t="s">
        <v>5</v>
      </c>
      <c r="B1002" t="s">
        <v>23</v>
      </c>
      <c r="C1002" s="1">
        <v>58</v>
      </c>
      <c r="D1002" s="2">
        <v>41711</v>
      </c>
      <c r="E1002" s="2">
        <v>41717</v>
      </c>
      <c r="F1002" s="2" t="s">
        <v>103</v>
      </c>
      <c r="G1002" s="24">
        <v>1593.28</v>
      </c>
    </row>
    <row r="1003" spans="1:7" x14ac:dyDescent="0.35">
      <c r="A1003" t="s">
        <v>5</v>
      </c>
      <c r="B1003" t="s">
        <v>23</v>
      </c>
      <c r="C1003" s="1">
        <v>59</v>
      </c>
      <c r="D1003" s="2">
        <v>41718</v>
      </c>
      <c r="E1003" s="2">
        <v>41724</v>
      </c>
      <c r="F1003" s="2" t="s">
        <v>102</v>
      </c>
      <c r="G1003" s="24">
        <v>1234.25</v>
      </c>
    </row>
    <row r="1004" spans="1:7" x14ac:dyDescent="0.35">
      <c r="A1004" t="s">
        <v>5</v>
      </c>
      <c r="B1004" t="s">
        <v>23</v>
      </c>
      <c r="C1004" s="1">
        <v>60</v>
      </c>
      <c r="D1004" s="2">
        <v>41725</v>
      </c>
      <c r="E1004" s="2">
        <v>41731</v>
      </c>
      <c r="F1004" s="2" t="s">
        <v>102</v>
      </c>
      <c r="G1004" s="24">
        <v>1239.51</v>
      </c>
    </row>
    <row r="1005" spans="1:7" x14ac:dyDescent="0.35">
      <c r="A1005" t="s">
        <v>5</v>
      </c>
      <c r="B1005" t="s">
        <v>23</v>
      </c>
      <c r="C1005" s="1">
        <v>61</v>
      </c>
      <c r="D1005" s="2">
        <v>41732</v>
      </c>
      <c r="E1005" s="2">
        <v>41738</v>
      </c>
      <c r="F1005" s="2" t="s">
        <v>102</v>
      </c>
      <c r="G1005" s="24">
        <v>1567.14</v>
      </c>
    </row>
    <row r="1006" spans="1:7" x14ac:dyDescent="0.35">
      <c r="A1006" t="s">
        <v>5</v>
      </c>
      <c r="B1006" t="s">
        <v>23</v>
      </c>
      <c r="C1006" s="1">
        <v>62</v>
      </c>
      <c r="D1006" s="2">
        <v>41739</v>
      </c>
      <c r="E1006" s="2">
        <v>41745</v>
      </c>
      <c r="F1006" s="2" t="s">
        <v>102</v>
      </c>
      <c r="G1006" s="24">
        <v>1441.81</v>
      </c>
    </row>
    <row r="1007" spans="1:7" x14ac:dyDescent="0.35">
      <c r="A1007" t="s">
        <v>5</v>
      </c>
      <c r="B1007" t="s">
        <v>23</v>
      </c>
      <c r="C1007" s="1">
        <v>63</v>
      </c>
      <c r="D1007" s="2">
        <v>41746</v>
      </c>
      <c r="E1007" s="2">
        <v>41752</v>
      </c>
      <c r="F1007" s="2" t="s">
        <v>102</v>
      </c>
      <c r="G1007" s="24">
        <v>950.15</v>
      </c>
    </row>
    <row r="1008" spans="1:7" x14ac:dyDescent="0.35">
      <c r="A1008" t="s">
        <v>5</v>
      </c>
      <c r="B1008" t="s">
        <v>23</v>
      </c>
      <c r="C1008" s="1">
        <v>64</v>
      </c>
      <c r="D1008" s="2">
        <v>41753</v>
      </c>
      <c r="E1008" s="2">
        <v>41759</v>
      </c>
      <c r="F1008" s="2" t="s">
        <v>102</v>
      </c>
      <c r="G1008" s="24">
        <v>900.49</v>
      </c>
    </row>
    <row r="1009" spans="1:7" x14ac:dyDescent="0.35">
      <c r="A1009" t="s">
        <v>5</v>
      </c>
      <c r="B1009" t="s">
        <v>23</v>
      </c>
      <c r="C1009" s="1">
        <v>65</v>
      </c>
      <c r="D1009" s="2">
        <v>41760</v>
      </c>
      <c r="E1009" s="2">
        <v>41766</v>
      </c>
      <c r="F1009" s="2" t="s">
        <v>102</v>
      </c>
      <c r="G1009" s="24">
        <v>1206.75</v>
      </c>
    </row>
    <row r="1010" spans="1:7" x14ac:dyDescent="0.35">
      <c r="A1010" t="s">
        <v>5</v>
      </c>
      <c r="B1010" t="s">
        <v>23</v>
      </c>
      <c r="C1010" s="1">
        <v>66</v>
      </c>
      <c r="D1010" s="2">
        <v>41767</v>
      </c>
      <c r="E1010" s="2">
        <v>41773</v>
      </c>
      <c r="F1010" s="2" t="s">
        <v>102</v>
      </c>
      <c r="G1010" s="24">
        <v>329.17</v>
      </c>
    </row>
    <row r="1011" spans="1:7" x14ac:dyDescent="0.35">
      <c r="A1011" t="s">
        <v>5</v>
      </c>
      <c r="B1011" t="s">
        <v>23</v>
      </c>
      <c r="C1011" s="1">
        <v>67</v>
      </c>
      <c r="D1011" s="2">
        <v>41774</v>
      </c>
      <c r="E1011" s="2">
        <v>41780</v>
      </c>
      <c r="F1011" s="2" t="s">
        <v>102</v>
      </c>
      <c r="G1011" s="24">
        <v>765.36</v>
      </c>
    </row>
    <row r="1012" spans="1:7" x14ac:dyDescent="0.35">
      <c r="A1012" t="s">
        <v>5</v>
      </c>
      <c r="B1012" t="s">
        <v>23</v>
      </c>
      <c r="C1012" s="1">
        <v>68</v>
      </c>
      <c r="D1012" s="2">
        <v>41781</v>
      </c>
      <c r="E1012" s="2">
        <v>41787</v>
      </c>
      <c r="F1012" s="2" t="s">
        <v>102</v>
      </c>
      <c r="G1012" s="24">
        <v>559.03</v>
      </c>
    </row>
    <row r="1013" spans="1:7" x14ac:dyDescent="0.35">
      <c r="A1013" t="s">
        <v>5</v>
      </c>
      <c r="B1013" t="s">
        <v>24</v>
      </c>
      <c r="C1013" s="1">
        <v>49</v>
      </c>
      <c r="D1013" s="2">
        <v>41648</v>
      </c>
      <c r="E1013" s="2">
        <v>41654</v>
      </c>
      <c r="F1013" s="2" t="s">
        <v>103</v>
      </c>
      <c r="G1013" s="24">
        <v>1078.42</v>
      </c>
    </row>
    <row r="1014" spans="1:7" x14ac:dyDescent="0.35">
      <c r="A1014" t="s">
        <v>5</v>
      </c>
      <c r="B1014" t="s">
        <v>24</v>
      </c>
      <c r="C1014" s="1">
        <v>50</v>
      </c>
      <c r="D1014" s="2">
        <v>41655</v>
      </c>
      <c r="E1014" s="2">
        <v>41661</v>
      </c>
      <c r="F1014" s="2" t="s">
        <v>103</v>
      </c>
      <c r="G1014" s="24">
        <v>1000.72</v>
      </c>
    </row>
    <row r="1015" spans="1:7" x14ac:dyDescent="0.35">
      <c r="A1015" t="s">
        <v>5</v>
      </c>
      <c r="B1015" t="s">
        <v>24</v>
      </c>
      <c r="C1015" s="1">
        <v>51</v>
      </c>
      <c r="D1015" s="2">
        <v>41662</v>
      </c>
      <c r="E1015" s="2">
        <v>41668</v>
      </c>
      <c r="F1015" s="2" t="s">
        <v>103</v>
      </c>
      <c r="G1015" s="24">
        <v>362.2</v>
      </c>
    </row>
    <row r="1016" spans="1:7" x14ac:dyDescent="0.35">
      <c r="A1016" t="s">
        <v>5</v>
      </c>
      <c r="B1016" t="s">
        <v>24</v>
      </c>
      <c r="C1016" s="1">
        <v>52</v>
      </c>
      <c r="D1016" s="2">
        <v>41669</v>
      </c>
      <c r="E1016" s="2">
        <v>41675</v>
      </c>
      <c r="F1016" s="2" t="s">
        <v>103</v>
      </c>
      <c r="G1016" s="24">
        <v>1580.38</v>
      </c>
    </row>
    <row r="1017" spans="1:7" x14ac:dyDescent="0.35">
      <c r="A1017" t="s">
        <v>5</v>
      </c>
      <c r="B1017" t="s">
        <v>24</v>
      </c>
      <c r="C1017" s="1">
        <v>53</v>
      </c>
      <c r="D1017" s="2">
        <v>41676</v>
      </c>
      <c r="E1017" s="2">
        <v>41682</v>
      </c>
      <c r="F1017" s="2" t="s">
        <v>103</v>
      </c>
      <c r="G1017" s="24">
        <v>2118.4299999999998</v>
      </c>
    </row>
    <row r="1018" spans="1:7" x14ac:dyDescent="0.35">
      <c r="A1018" t="s">
        <v>5</v>
      </c>
      <c r="B1018" t="s">
        <v>24</v>
      </c>
      <c r="C1018" s="1">
        <v>54</v>
      </c>
      <c r="D1018" s="2">
        <v>41683</v>
      </c>
      <c r="E1018" s="2">
        <v>41689</v>
      </c>
      <c r="F1018" s="2" t="s">
        <v>103</v>
      </c>
      <c r="G1018" s="24">
        <v>2092.98</v>
      </c>
    </row>
    <row r="1019" spans="1:7" x14ac:dyDescent="0.35">
      <c r="A1019" t="s">
        <v>5</v>
      </c>
      <c r="B1019" t="s">
        <v>24</v>
      </c>
      <c r="C1019" s="1">
        <v>55</v>
      </c>
      <c r="D1019" s="2">
        <v>41690</v>
      </c>
      <c r="E1019" s="2">
        <v>41696</v>
      </c>
      <c r="F1019" s="2" t="s">
        <v>103</v>
      </c>
      <c r="G1019" s="24">
        <v>2450.08</v>
      </c>
    </row>
    <row r="1020" spans="1:7" x14ac:dyDescent="0.35">
      <c r="A1020" t="s">
        <v>5</v>
      </c>
      <c r="B1020" t="s">
        <v>24</v>
      </c>
      <c r="C1020" s="1">
        <v>56</v>
      </c>
      <c r="D1020" s="2">
        <v>41697</v>
      </c>
      <c r="E1020" s="2">
        <v>41703</v>
      </c>
      <c r="F1020" s="2" t="s">
        <v>103</v>
      </c>
      <c r="G1020" s="24">
        <v>1697.31</v>
      </c>
    </row>
    <row r="1021" spans="1:7" x14ac:dyDescent="0.35">
      <c r="A1021" t="s">
        <v>5</v>
      </c>
      <c r="B1021" t="s">
        <v>24</v>
      </c>
      <c r="C1021" s="1">
        <v>57</v>
      </c>
      <c r="D1021" s="2">
        <v>41704</v>
      </c>
      <c r="E1021" s="2">
        <v>41710</v>
      </c>
      <c r="F1021" s="2" t="s">
        <v>103</v>
      </c>
      <c r="G1021" s="24">
        <v>2239.42</v>
      </c>
    </row>
    <row r="1022" spans="1:7" x14ac:dyDescent="0.35">
      <c r="A1022" t="s">
        <v>5</v>
      </c>
      <c r="B1022" t="s">
        <v>24</v>
      </c>
      <c r="C1022" s="1">
        <v>58</v>
      </c>
      <c r="D1022" s="2">
        <v>41711</v>
      </c>
      <c r="E1022" s="2">
        <v>41717</v>
      </c>
      <c r="F1022" s="2" t="s">
        <v>103</v>
      </c>
      <c r="G1022" s="24">
        <v>1286.83</v>
      </c>
    </row>
    <row r="1023" spans="1:7" x14ac:dyDescent="0.35">
      <c r="A1023" t="s">
        <v>5</v>
      </c>
      <c r="B1023" t="s">
        <v>24</v>
      </c>
      <c r="C1023" s="1">
        <v>59</v>
      </c>
      <c r="D1023" s="2">
        <v>41718</v>
      </c>
      <c r="E1023" s="2">
        <v>41724</v>
      </c>
      <c r="F1023" s="2" t="s">
        <v>102</v>
      </c>
      <c r="G1023" s="24">
        <v>1862.03</v>
      </c>
    </row>
    <row r="1024" spans="1:7" x14ac:dyDescent="0.35">
      <c r="A1024" t="s">
        <v>5</v>
      </c>
      <c r="B1024" t="s">
        <v>24</v>
      </c>
      <c r="C1024" s="1">
        <v>60</v>
      </c>
      <c r="D1024" s="2">
        <v>41725</v>
      </c>
      <c r="E1024" s="2">
        <v>41731</v>
      </c>
      <c r="F1024" s="2" t="s">
        <v>102</v>
      </c>
      <c r="G1024" s="24">
        <v>776.72</v>
      </c>
    </row>
    <row r="1025" spans="1:7" x14ac:dyDescent="0.35">
      <c r="A1025" t="s">
        <v>5</v>
      </c>
      <c r="B1025" t="s">
        <v>24</v>
      </c>
      <c r="C1025" s="1">
        <v>61</v>
      </c>
      <c r="D1025" s="2">
        <v>41732</v>
      </c>
      <c r="E1025" s="2">
        <v>41738</v>
      </c>
      <c r="F1025" s="2" t="s">
        <v>102</v>
      </c>
      <c r="G1025" s="24">
        <v>1115.8</v>
      </c>
    </row>
    <row r="1026" spans="1:7" x14ac:dyDescent="0.35">
      <c r="A1026" t="s">
        <v>5</v>
      </c>
      <c r="B1026" t="s">
        <v>24</v>
      </c>
      <c r="C1026" s="1">
        <v>62</v>
      </c>
      <c r="D1026" s="2">
        <v>41739</v>
      </c>
      <c r="E1026" s="2">
        <v>41745</v>
      </c>
      <c r="F1026" s="2" t="s">
        <v>102</v>
      </c>
      <c r="G1026" s="24">
        <v>1135.6300000000001</v>
      </c>
    </row>
    <row r="1027" spans="1:7" x14ac:dyDescent="0.35">
      <c r="A1027" t="s">
        <v>5</v>
      </c>
      <c r="B1027" t="s">
        <v>24</v>
      </c>
      <c r="C1027" s="1">
        <v>63</v>
      </c>
      <c r="D1027" s="2">
        <v>41746</v>
      </c>
      <c r="E1027" s="2">
        <v>41752</v>
      </c>
      <c r="F1027" s="2" t="s">
        <v>102</v>
      </c>
      <c r="G1027" s="24">
        <v>594.95000000000005</v>
      </c>
    </row>
    <row r="1028" spans="1:7" x14ac:dyDescent="0.35">
      <c r="A1028" t="s">
        <v>5</v>
      </c>
      <c r="B1028" t="s">
        <v>24</v>
      </c>
      <c r="C1028" s="1">
        <v>64</v>
      </c>
      <c r="D1028" s="2">
        <v>41753</v>
      </c>
      <c r="E1028" s="2">
        <v>41759</v>
      </c>
      <c r="F1028" s="2" t="s">
        <v>102</v>
      </c>
      <c r="G1028" s="24">
        <v>151.24</v>
      </c>
    </row>
    <row r="1029" spans="1:7" x14ac:dyDescent="0.35">
      <c r="A1029" t="s">
        <v>5</v>
      </c>
      <c r="B1029" t="s">
        <v>24</v>
      </c>
      <c r="C1029" s="1">
        <v>65</v>
      </c>
      <c r="D1029" s="2">
        <v>41760</v>
      </c>
      <c r="E1029" s="2">
        <v>41766</v>
      </c>
      <c r="F1029" s="2" t="s">
        <v>102</v>
      </c>
      <c r="G1029" s="24">
        <v>977.45</v>
      </c>
    </row>
    <row r="1030" spans="1:7" x14ac:dyDescent="0.35">
      <c r="A1030" t="s">
        <v>5</v>
      </c>
      <c r="B1030" t="s">
        <v>24</v>
      </c>
      <c r="C1030" s="1">
        <v>66</v>
      </c>
      <c r="D1030" s="2">
        <v>41767</v>
      </c>
      <c r="E1030" s="2">
        <v>41773</v>
      </c>
      <c r="F1030" s="2" t="s">
        <v>102</v>
      </c>
      <c r="G1030" s="24">
        <v>1292.75</v>
      </c>
    </row>
    <row r="1031" spans="1:7" x14ac:dyDescent="0.35">
      <c r="A1031" t="s">
        <v>5</v>
      </c>
      <c r="B1031" t="s">
        <v>24</v>
      </c>
      <c r="C1031" s="1">
        <v>67</v>
      </c>
      <c r="D1031" s="2">
        <v>41774</v>
      </c>
      <c r="E1031" s="2">
        <v>41780</v>
      </c>
      <c r="F1031" s="2" t="s">
        <v>102</v>
      </c>
      <c r="G1031" s="24">
        <v>1239.24</v>
      </c>
    </row>
    <row r="1032" spans="1:7" x14ac:dyDescent="0.35">
      <c r="A1032" t="s">
        <v>5</v>
      </c>
      <c r="B1032" t="s">
        <v>24</v>
      </c>
      <c r="C1032" s="1">
        <v>68</v>
      </c>
      <c r="D1032" s="2">
        <v>41781</v>
      </c>
      <c r="E1032" s="2">
        <v>41787</v>
      </c>
      <c r="F1032" s="2" t="s">
        <v>102</v>
      </c>
      <c r="G1032" s="24">
        <v>1169.08</v>
      </c>
    </row>
    <row r="1033" spans="1:7" x14ac:dyDescent="0.35">
      <c r="A1033" t="s">
        <v>5</v>
      </c>
      <c r="B1033" t="s">
        <v>25</v>
      </c>
      <c r="C1033" s="1">
        <v>49</v>
      </c>
      <c r="D1033" s="2">
        <v>41648</v>
      </c>
      <c r="E1033" s="2">
        <v>41654</v>
      </c>
      <c r="F1033" s="2" t="s">
        <v>103</v>
      </c>
      <c r="G1033" s="24">
        <v>1365.81</v>
      </c>
    </row>
    <row r="1034" spans="1:7" x14ac:dyDescent="0.35">
      <c r="A1034" t="s">
        <v>5</v>
      </c>
      <c r="B1034" t="s">
        <v>25</v>
      </c>
      <c r="C1034" s="1">
        <v>50</v>
      </c>
      <c r="D1034" s="2">
        <v>41655</v>
      </c>
      <c r="E1034" s="2">
        <v>41661</v>
      </c>
      <c r="F1034" s="2" t="s">
        <v>103</v>
      </c>
      <c r="G1034" s="24">
        <v>1344.48</v>
      </c>
    </row>
    <row r="1035" spans="1:7" x14ac:dyDescent="0.35">
      <c r="A1035" t="s">
        <v>5</v>
      </c>
      <c r="B1035" t="s">
        <v>25</v>
      </c>
      <c r="C1035" s="1">
        <v>51</v>
      </c>
      <c r="D1035" s="2">
        <v>41662</v>
      </c>
      <c r="E1035" s="2">
        <v>41668</v>
      </c>
      <c r="F1035" s="2" t="s">
        <v>103</v>
      </c>
      <c r="G1035" s="24">
        <v>1779.08</v>
      </c>
    </row>
    <row r="1036" spans="1:7" x14ac:dyDescent="0.35">
      <c r="A1036" t="s">
        <v>5</v>
      </c>
      <c r="B1036" t="s">
        <v>25</v>
      </c>
      <c r="C1036" s="1">
        <v>52</v>
      </c>
      <c r="D1036" s="2">
        <v>41669</v>
      </c>
      <c r="E1036" s="2">
        <v>41675</v>
      </c>
      <c r="F1036" s="2" t="s">
        <v>103</v>
      </c>
      <c r="G1036" s="24">
        <v>2769.64</v>
      </c>
    </row>
    <row r="1037" spans="1:7" x14ac:dyDescent="0.35">
      <c r="A1037" t="s">
        <v>5</v>
      </c>
      <c r="B1037" t="s">
        <v>25</v>
      </c>
      <c r="C1037" s="1">
        <v>53</v>
      </c>
      <c r="D1037" s="2">
        <v>41676</v>
      </c>
      <c r="E1037" s="2">
        <v>41682</v>
      </c>
      <c r="F1037" s="2" t="s">
        <v>103</v>
      </c>
      <c r="G1037" s="24">
        <v>2110.19</v>
      </c>
    </row>
    <row r="1038" spans="1:7" x14ac:dyDescent="0.35">
      <c r="A1038" t="s">
        <v>5</v>
      </c>
      <c r="B1038" t="s">
        <v>25</v>
      </c>
      <c r="C1038" s="1">
        <v>54</v>
      </c>
      <c r="D1038" s="2">
        <v>41683</v>
      </c>
      <c r="E1038" s="2">
        <v>41689</v>
      </c>
      <c r="F1038" s="2" t="s">
        <v>103</v>
      </c>
      <c r="G1038" s="24">
        <v>2856.34</v>
      </c>
    </row>
    <row r="1039" spans="1:7" x14ac:dyDescent="0.35">
      <c r="A1039" t="s">
        <v>5</v>
      </c>
      <c r="B1039" t="s">
        <v>25</v>
      </c>
      <c r="C1039" s="1">
        <v>55</v>
      </c>
      <c r="D1039" s="2">
        <v>41690</v>
      </c>
      <c r="E1039" s="2">
        <v>41696</v>
      </c>
      <c r="F1039" s="2" t="s">
        <v>103</v>
      </c>
      <c r="G1039" s="24">
        <v>4250.47</v>
      </c>
    </row>
    <row r="1040" spans="1:7" x14ac:dyDescent="0.35">
      <c r="A1040" t="s">
        <v>5</v>
      </c>
      <c r="B1040" t="s">
        <v>25</v>
      </c>
      <c r="C1040" s="1">
        <v>56</v>
      </c>
      <c r="D1040" s="2">
        <v>41697</v>
      </c>
      <c r="E1040" s="2">
        <v>41703</v>
      </c>
      <c r="F1040" s="2" t="s">
        <v>103</v>
      </c>
      <c r="G1040" s="24">
        <v>4552.25</v>
      </c>
    </row>
    <row r="1041" spans="1:7" x14ac:dyDescent="0.35">
      <c r="A1041" t="s">
        <v>5</v>
      </c>
      <c r="B1041" t="s">
        <v>25</v>
      </c>
      <c r="C1041" s="1">
        <v>57</v>
      </c>
      <c r="D1041" s="2">
        <v>41704</v>
      </c>
      <c r="E1041" s="2">
        <v>41710</v>
      </c>
      <c r="F1041" s="2" t="s">
        <v>103</v>
      </c>
      <c r="G1041" s="24">
        <v>1312.42</v>
      </c>
    </row>
    <row r="1042" spans="1:7" x14ac:dyDescent="0.35">
      <c r="A1042" t="s">
        <v>5</v>
      </c>
      <c r="B1042" t="s">
        <v>25</v>
      </c>
      <c r="C1042" s="1">
        <v>58</v>
      </c>
      <c r="D1042" s="2">
        <v>41711</v>
      </c>
      <c r="E1042" s="2">
        <v>41717</v>
      </c>
      <c r="F1042" s="2" t="s">
        <v>103</v>
      </c>
      <c r="G1042" s="24">
        <v>1594.5</v>
      </c>
    </row>
    <row r="1043" spans="1:7" x14ac:dyDescent="0.35">
      <c r="A1043" t="s">
        <v>5</v>
      </c>
      <c r="B1043" t="s">
        <v>25</v>
      </c>
      <c r="C1043" s="1">
        <v>59</v>
      </c>
      <c r="D1043" s="2">
        <v>41718</v>
      </c>
      <c r="E1043" s="2">
        <v>41724</v>
      </c>
      <c r="F1043" s="2" t="s">
        <v>102</v>
      </c>
      <c r="G1043" s="24">
        <v>2172.7399999999998</v>
      </c>
    </row>
    <row r="1044" spans="1:7" x14ac:dyDescent="0.35">
      <c r="A1044" t="s">
        <v>5</v>
      </c>
      <c r="B1044" t="s">
        <v>25</v>
      </c>
      <c r="C1044" s="1">
        <v>60</v>
      </c>
      <c r="D1044" s="2">
        <v>41725</v>
      </c>
      <c r="E1044" s="2">
        <v>41731</v>
      </c>
      <c r="F1044" s="2" t="s">
        <v>102</v>
      </c>
      <c r="G1044" s="24">
        <v>3271.71</v>
      </c>
    </row>
    <row r="1045" spans="1:7" x14ac:dyDescent="0.35">
      <c r="A1045" t="s">
        <v>5</v>
      </c>
      <c r="B1045" t="s">
        <v>25</v>
      </c>
      <c r="C1045" s="1">
        <v>61</v>
      </c>
      <c r="D1045" s="2">
        <v>41732</v>
      </c>
      <c r="E1045" s="2">
        <v>41738</v>
      </c>
      <c r="F1045" s="2" t="s">
        <v>102</v>
      </c>
      <c r="G1045" s="24">
        <v>1788.86</v>
      </c>
    </row>
    <row r="1046" spans="1:7" x14ac:dyDescent="0.35">
      <c r="A1046" t="s">
        <v>5</v>
      </c>
      <c r="B1046" t="s">
        <v>25</v>
      </c>
      <c r="C1046" s="1">
        <v>62</v>
      </c>
      <c r="D1046" s="2">
        <v>41739</v>
      </c>
      <c r="E1046" s="2">
        <v>41745</v>
      </c>
      <c r="F1046" s="2" t="s">
        <v>102</v>
      </c>
      <c r="G1046" s="24">
        <v>2049.73</v>
      </c>
    </row>
    <row r="1047" spans="1:7" x14ac:dyDescent="0.35">
      <c r="A1047" t="s">
        <v>5</v>
      </c>
      <c r="B1047" t="s">
        <v>25</v>
      </c>
      <c r="C1047" s="1">
        <v>63</v>
      </c>
      <c r="D1047" s="2">
        <v>41746</v>
      </c>
      <c r="E1047" s="2">
        <v>41752</v>
      </c>
      <c r="F1047" s="2" t="s">
        <v>102</v>
      </c>
      <c r="G1047" s="24">
        <v>2329.5100000000002</v>
      </c>
    </row>
    <row r="1048" spans="1:7" x14ac:dyDescent="0.35">
      <c r="A1048" t="s">
        <v>5</v>
      </c>
      <c r="B1048" t="s">
        <v>25</v>
      </c>
      <c r="C1048" s="1">
        <v>64</v>
      </c>
      <c r="D1048" s="2">
        <v>41753</v>
      </c>
      <c r="E1048" s="2">
        <v>41759</v>
      </c>
      <c r="F1048" s="2" t="s">
        <v>102</v>
      </c>
      <c r="G1048" s="24">
        <v>1817.81</v>
      </c>
    </row>
    <row r="1049" spans="1:7" x14ac:dyDescent="0.35">
      <c r="A1049" t="s">
        <v>5</v>
      </c>
      <c r="B1049" t="s">
        <v>25</v>
      </c>
      <c r="C1049" s="1">
        <v>65</v>
      </c>
      <c r="D1049" s="2">
        <v>41760</v>
      </c>
      <c r="E1049" s="2">
        <v>41766</v>
      </c>
      <c r="F1049" s="2" t="s">
        <v>102</v>
      </c>
      <c r="G1049" s="24">
        <v>1441.27</v>
      </c>
    </row>
    <row r="1050" spans="1:7" x14ac:dyDescent="0.35">
      <c r="A1050" t="s">
        <v>5</v>
      </c>
      <c r="B1050" t="s">
        <v>25</v>
      </c>
      <c r="C1050" s="1">
        <v>66</v>
      </c>
      <c r="D1050" s="2">
        <v>41767</v>
      </c>
      <c r="E1050" s="2">
        <v>41773</v>
      </c>
      <c r="F1050" s="2" t="s">
        <v>102</v>
      </c>
      <c r="G1050" s="24">
        <v>2627.95</v>
      </c>
    </row>
    <row r="1051" spans="1:7" x14ac:dyDescent="0.35">
      <c r="A1051" t="s">
        <v>5</v>
      </c>
      <c r="B1051" t="s">
        <v>25</v>
      </c>
      <c r="C1051" s="1">
        <v>67</v>
      </c>
      <c r="D1051" s="2">
        <v>41774</v>
      </c>
      <c r="E1051" s="2">
        <v>41780</v>
      </c>
      <c r="F1051" s="2" t="s">
        <v>102</v>
      </c>
      <c r="G1051" s="24">
        <v>899.63</v>
      </c>
    </row>
    <row r="1052" spans="1:7" x14ac:dyDescent="0.35">
      <c r="A1052" t="s">
        <v>5</v>
      </c>
      <c r="B1052" t="s">
        <v>25</v>
      </c>
      <c r="C1052" s="1">
        <v>68</v>
      </c>
      <c r="D1052" s="2">
        <v>41781</v>
      </c>
      <c r="E1052" s="2">
        <v>41787</v>
      </c>
      <c r="F1052" s="2" t="s">
        <v>102</v>
      </c>
      <c r="G1052" s="24">
        <v>2998.53</v>
      </c>
    </row>
    <row r="1053" spans="1:7" x14ac:dyDescent="0.35">
      <c r="A1053" t="s">
        <v>5</v>
      </c>
      <c r="B1053" t="s">
        <v>26</v>
      </c>
      <c r="C1053" s="1">
        <v>49</v>
      </c>
      <c r="D1053" s="2">
        <v>41648</v>
      </c>
      <c r="E1053" s="2">
        <v>41654</v>
      </c>
      <c r="F1053" s="2" t="s">
        <v>103</v>
      </c>
      <c r="G1053" s="24">
        <v>630.74</v>
      </c>
    </row>
    <row r="1054" spans="1:7" x14ac:dyDescent="0.35">
      <c r="A1054" t="s">
        <v>5</v>
      </c>
      <c r="B1054" t="s">
        <v>26</v>
      </c>
      <c r="C1054" s="1">
        <v>50</v>
      </c>
      <c r="D1054" s="2">
        <v>41655</v>
      </c>
      <c r="E1054" s="2">
        <v>41661</v>
      </c>
      <c r="F1054" s="2" t="s">
        <v>103</v>
      </c>
      <c r="G1054" s="24">
        <v>2429.89</v>
      </c>
    </row>
    <row r="1055" spans="1:7" x14ac:dyDescent="0.35">
      <c r="A1055" t="s">
        <v>5</v>
      </c>
      <c r="B1055" t="s">
        <v>26</v>
      </c>
      <c r="C1055" s="1">
        <v>51</v>
      </c>
      <c r="D1055" s="2">
        <v>41662</v>
      </c>
      <c r="E1055" s="2">
        <v>41668</v>
      </c>
      <c r="F1055" s="2" t="s">
        <v>103</v>
      </c>
      <c r="G1055" s="24">
        <v>2405.81</v>
      </c>
    </row>
    <row r="1056" spans="1:7" x14ac:dyDescent="0.35">
      <c r="A1056" t="s">
        <v>5</v>
      </c>
      <c r="B1056" t="s">
        <v>26</v>
      </c>
      <c r="C1056" s="1">
        <v>52</v>
      </c>
      <c r="D1056" s="2">
        <v>41669</v>
      </c>
      <c r="E1056" s="2">
        <v>41675</v>
      </c>
      <c r="F1056" s="2" t="s">
        <v>103</v>
      </c>
      <c r="G1056" s="24">
        <v>1884.45</v>
      </c>
    </row>
    <row r="1057" spans="1:7" x14ac:dyDescent="0.35">
      <c r="A1057" t="s">
        <v>5</v>
      </c>
      <c r="B1057" t="s">
        <v>26</v>
      </c>
      <c r="C1057" s="1">
        <v>53</v>
      </c>
      <c r="D1057" s="2">
        <v>41676</v>
      </c>
      <c r="E1057" s="2">
        <v>41682</v>
      </c>
      <c r="F1057" s="2" t="s">
        <v>103</v>
      </c>
      <c r="G1057" s="24">
        <v>3361.26</v>
      </c>
    </row>
    <row r="1058" spans="1:7" x14ac:dyDescent="0.35">
      <c r="A1058" t="s">
        <v>5</v>
      </c>
      <c r="B1058" t="s">
        <v>26</v>
      </c>
      <c r="C1058" s="1">
        <v>54</v>
      </c>
      <c r="D1058" s="2">
        <v>41683</v>
      </c>
      <c r="E1058" s="2">
        <v>41689</v>
      </c>
      <c r="F1058" s="2" t="s">
        <v>103</v>
      </c>
      <c r="G1058" s="24">
        <v>2680.76</v>
      </c>
    </row>
    <row r="1059" spans="1:7" x14ac:dyDescent="0.35">
      <c r="A1059" t="s">
        <v>5</v>
      </c>
      <c r="B1059" t="s">
        <v>26</v>
      </c>
      <c r="C1059" s="1">
        <v>55</v>
      </c>
      <c r="D1059" s="2">
        <v>41690</v>
      </c>
      <c r="E1059" s="2">
        <v>41696</v>
      </c>
      <c r="F1059" s="2" t="s">
        <v>103</v>
      </c>
      <c r="G1059" s="24">
        <v>2647.07</v>
      </c>
    </row>
    <row r="1060" spans="1:7" x14ac:dyDescent="0.35">
      <c r="A1060" t="s">
        <v>5</v>
      </c>
      <c r="B1060" t="s">
        <v>26</v>
      </c>
      <c r="C1060" s="1">
        <v>56</v>
      </c>
      <c r="D1060" s="2">
        <v>41697</v>
      </c>
      <c r="E1060" s="2">
        <v>41703</v>
      </c>
      <c r="F1060" s="2" t="s">
        <v>103</v>
      </c>
      <c r="G1060" s="24">
        <v>1894.99</v>
      </c>
    </row>
    <row r="1061" spans="1:7" x14ac:dyDescent="0.35">
      <c r="A1061" t="s">
        <v>5</v>
      </c>
      <c r="B1061" t="s">
        <v>26</v>
      </c>
      <c r="C1061" s="1">
        <v>57</v>
      </c>
      <c r="D1061" s="2">
        <v>41704</v>
      </c>
      <c r="E1061" s="2">
        <v>41710</v>
      </c>
      <c r="F1061" s="2" t="s">
        <v>103</v>
      </c>
      <c r="G1061" s="24">
        <v>2541.5</v>
      </c>
    </row>
    <row r="1062" spans="1:7" x14ac:dyDescent="0.35">
      <c r="A1062" t="s">
        <v>5</v>
      </c>
      <c r="B1062" t="s">
        <v>26</v>
      </c>
      <c r="C1062" s="1">
        <v>58</v>
      </c>
      <c r="D1062" s="2">
        <v>41711</v>
      </c>
      <c r="E1062" s="2">
        <v>41717</v>
      </c>
      <c r="F1062" s="2" t="s">
        <v>103</v>
      </c>
      <c r="G1062" s="24">
        <v>1933.01</v>
      </c>
    </row>
    <row r="1063" spans="1:7" x14ac:dyDescent="0.35">
      <c r="A1063" t="s">
        <v>5</v>
      </c>
      <c r="B1063" t="s">
        <v>26</v>
      </c>
      <c r="C1063" s="1">
        <v>59</v>
      </c>
      <c r="D1063" s="2">
        <v>41718</v>
      </c>
      <c r="E1063" s="2">
        <v>41724</v>
      </c>
      <c r="F1063" s="2" t="s">
        <v>102</v>
      </c>
      <c r="G1063" s="24">
        <v>2889.31</v>
      </c>
    </row>
    <row r="1064" spans="1:7" x14ac:dyDescent="0.35">
      <c r="A1064" t="s">
        <v>5</v>
      </c>
      <c r="B1064" t="s">
        <v>26</v>
      </c>
      <c r="C1064" s="1">
        <v>60</v>
      </c>
      <c r="D1064" s="2">
        <v>41725</v>
      </c>
      <c r="E1064" s="2">
        <v>41731</v>
      </c>
      <c r="F1064" s="2" t="s">
        <v>102</v>
      </c>
      <c r="G1064" s="24">
        <v>1135.1400000000001</v>
      </c>
    </row>
    <row r="1065" spans="1:7" x14ac:dyDescent="0.35">
      <c r="A1065" t="s">
        <v>5</v>
      </c>
      <c r="B1065" t="s">
        <v>26</v>
      </c>
      <c r="C1065" s="1">
        <v>61</v>
      </c>
      <c r="D1065" s="2">
        <v>41732</v>
      </c>
      <c r="E1065" s="2">
        <v>41738</v>
      </c>
      <c r="F1065" s="2" t="s">
        <v>102</v>
      </c>
      <c r="G1065" s="24">
        <v>947.75</v>
      </c>
    </row>
    <row r="1066" spans="1:7" x14ac:dyDescent="0.35">
      <c r="A1066" t="s">
        <v>5</v>
      </c>
      <c r="B1066" t="s">
        <v>26</v>
      </c>
      <c r="C1066" s="1">
        <v>62</v>
      </c>
      <c r="D1066" s="2">
        <v>41739</v>
      </c>
      <c r="E1066" s="2">
        <v>41745</v>
      </c>
      <c r="F1066" s="2" t="s">
        <v>102</v>
      </c>
      <c r="G1066" s="24">
        <v>1205.24</v>
      </c>
    </row>
    <row r="1067" spans="1:7" x14ac:dyDescent="0.35">
      <c r="A1067" t="s">
        <v>5</v>
      </c>
      <c r="B1067" t="s">
        <v>26</v>
      </c>
      <c r="C1067" s="1">
        <v>63</v>
      </c>
      <c r="D1067" s="2">
        <v>41746</v>
      </c>
      <c r="E1067" s="2">
        <v>41752</v>
      </c>
      <c r="F1067" s="2" t="s">
        <v>102</v>
      </c>
      <c r="G1067" s="24">
        <v>1101.3599999999999</v>
      </c>
    </row>
    <row r="1068" spans="1:7" x14ac:dyDescent="0.35">
      <c r="A1068" t="s">
        <v>5</v>
      </c>
      <c r="B1068" t="s">
        <v>26</v>
      </c>
      <c r="C1068" s="1">
        <v>64</v>
      </c>
      <c r="D1068" s="2">
        <v>41753</v>
      </c>
      <c r="E1068" s="2">
        <v>41759</v>
      </c>
      <c r="F1068" s="2" t="s">
        <v>102</v>
      </c>
      <c r="G1068" s="24">
        <v>1798.3</v>
      </c>
    </row>
    <row r="1069" spans="1:7" x14ac:dyDescent="0.35">
      <c r="A1069" t="s">
        <v>5</v>
      </c>
      <c r="B1069" t="s">
        <v>26</v>
      </c>
      <c r="C1069" s="1">
        <v>65</v>
      </c>
      <c r="D1069" s="2">
        <v>41760</v>
      </c>
      <c r="E1069" s="2">
        <v>41766</v>
      </c>
      <c r="F1069" s="2" t="s">
        <v>102</v>
      </c>
      <c r="G1069" s="24">
        <v>692.33</v>
      </c>
    </row>
    <row r="1070" spans="1:7" x14ac:dyDescent="0.35">
      <c r="A1070" t="s">
        <v>5</v>
      </c>
      <c r="B1070" t="s">
        <v>26</v>
      </c>
      <c r="C1070" s="1">
        <v>66</v>
      </c>
      <c r="D1070" s="2">
        <v>41767</v>
      </c>
      <c r="E1070" s="2">
        <v>41773</v>
      </c>
      <c r="F1070" s="2" t="s">
        <v>102</v>
      </c>
      <c r="G1070" s="24">
        <v>429.16</v>
      </c>
    </row>
    <row r="1071" spans="1:7" x14ac:dyDescent="0.35">
      <c r="A1071" t="s">
        <v>5</v>
      </c>
      <c r="B1071" t="s">
        <v>26</v>
      </c>
      <c r="C1071" s="1">
        <v>67</v>
      </c>
      <c r="D1071" s="2">
        <v>41774</v>
      </c>
      <c r="E1071" s="2">
        <v>41780</v>
      </c>
      <c r="F1071" s="2" t="s">
        <v>102</v>
      </c>
      <c r="G1071" s="24">
        <v>1135.69</v>
      </c>
    </row>
    <row r="1072" spans="1:7" x14ac:dyDescent="0.35">
      <c r="A1072" t="s">
        <v>5</v>
      </c>
      <c r="B1072" t="s">
        <v>26</v>
      </c>
      <c r="C1072" s="1">
        <v>68</v>
      </c>
      <c r="D1072" s="2">
        <v>41781</v>
      </c>
      <c r="E1072" s="2">
        <v>41787</v>
      </c>
      <c r="F1072" s="2" t="s">
        <v>102</v>
      </c>
      <c r="G1072" s="24">
        <v>297.06</v>
      </c>
    </row>
    <row r="1073" spans="1:7" x14ac:dyDescent="0.35">
      <c r="A1073" t="s">
        <v>5</v>
      </c>
      <c r="B1073" t="s">
        <v>27</v>
      </c>
      <c r="C1073" s="1">
        <v>49</v>
      </c>
      <c r="D1073" s="2">
        <v>41648</v>
      </c>
      <c r="E1073" s="2">
        <v>41654</v>
      </c>
      <c r="F1073" s="2" t="s">
        <v>103</v>
      </c>
      <c r="G1073" s="24">
        <v>1397.56</v>
      </c>
    </row>
    <row r="1074" spans="1:7" x14ac:dyDescent="0.35">
      <c r="A1074" t="s">
        <v>5</v>
      </c>
      <c r="B1074" t="s">
        <v>27</v>
      </c>
      <c r="C1074" s="1">
        <v>50</v>
      </c>
      <c r="D1074" s="2">
        <v>41655</v>
      </c>
      <c r="E1074" s="2">
        <v>41661</v>
      </c>
      <c r="F1074" s="2" t="s">
        <v>103</v>
      </c>
      <c r="G1074" s="24">
        <v>1168.2</v>
      </c>
    </row>
    <row r="1075" spans="1:7" x14ac:dyDescent="0.35">
      <c r="A1075" t="s">
        <v>5</v>
      </c>
      <c r="B1075" t="s">
        <v>27</v>
      </c>
      <c r="C1075" s="1">
        <v>51</v>
      </c>
      <c r="D1075" s="2">
        <v>41662</v>
      </c>
      <c r="E1075" s="2">
        <v>41668</v>
      </c>
      <c r="F1075" s="2" t="s">
        <v>103</v>
      </c>
      <c r="G1075" s="24">
        <v>1106.07</v>
      </c>
    </row>
    <row r="1076" spans="1:7" x14ac:dyDescent="0.35">
      <c r="A1076" t="s">
        <v>5</v>
      </c>
      <c r="B1076" t="s">
        <v>27</v>
      </c>
      <c r="C1076" s="1">
        <v>52</v>
      </c>
      <c r="D1076" s="2">
        <v>41669</v>
      </c>
      <c r="E1076" s="2">
        <v>41675</v>
      </c>
      <c r="F1076" s="2" t="s">
        <v>103</v>
      </c>
      <c r="G1076" s="24">
        <v>1040.73</v>
      </c>
    </row>
    <row r="1077" spans="1:7" x14ac:dyDescent="0.35">
      <c r="A1077" t="s">
        <v>5</v>
      </c>
      <c r="B1077" t="s">
        <v>27</v>
      </c>
      <c r="C1077" s="1">
        <v>53</v>
      </c>
      <c r="D1077" s="2">
        <v>41676</v>
      </c>
      <c r="E1077" s="2">
        <v>41682</v>
      </c>
      <c r="F1077" s="2" t="s">
        <v>103</v>
      </c>
      <c r="G1077" s="24">
        <v>1098.74</v>
      </c>
    </row>
    <row r="1078" spans="1:7" x14ac:dyDescent="0.35">
      <c r="A1078" t="s">
        <v>5</v>
      </c>
      <c r="B1078" t="s">
        <v>27</v>
      </c>
      <c r="C1078" s="1">
        <v>54</v>
      </c>
      <c r="D1078" s="2">
        <v>41683</v>
      </c>
      <c r="E1078" s="2">
        <v>41689</v>
      </c>
      <c r="F1078" s="2" t="s">
        <v>103</v>
      </c>
      <c r="G1078" s="24">
        <v>2143.9299999999998</v>
      </c>
    </row>
    <row r="1079" spans="1:7" x14ac:dyDescent="0.35">
      <c r="A1079" t="s">
        <v>5</v>
      </c>
      <c r="B1079" t="s">
        <v>27</v>
      </c>
      <c r="C1079" s="1">
        <v>55</v>
      </c>
      <c r="D1079" s="2">
        <v>41690</v>
      </c>
      <c r="E1079" s="2">
        <v>41696</v>
      </c>
      <c r="F1079" s="2" t="s">
        <v>103</v>
      </c>
      <c r="G1079" s="24">
        <v>1727.66</v>
      </c>
    </row>
    <row r="1080" spans="1:7" x14ac:dyDescent="0.35">
      <c r="A1080" t="s">
        <v>5</v>
      </c>
      <c r="B1080" t="s">
        <v>27</v>
      </c>
      <c r="C1080" s="1">
        <v>56</v>
      </c>
      <c r="D1080" s="2">
        <v>41697</v>
      </c>
      <c r="E1080" s="2">
        <v>41703</v>
      </c>
      <c r="F1080" s="2" t="s">
        <v>103</v>
      </c>
      <c r="G1080" s="24">
        <v>981.41</v>
      </c>
    </row>
    <row r="1081" spans="1:7" x14ac:dyDescent="0.35">
      <c r="A1081" t="s">
        <v>5</v>
      </c>
      <c r="B1081" t="s">
        <v>27</v>
      </c>
      <c r="C1081" s="1">
        <v>57</v>
      </c>
      <c r="D1081" s="2">
        <v>41704</v>
      </c>
      <c r="E1081" s="2">
        <v>41710</v>
      </c>
      <c r="F1081" s="2" t="s">
        <v>103</v>
      </c>
      <c r="G1081" s="24">
        <v>1447.84</v>
      </c>
    </row>
    <row r="1082" spans="1:7" x14ac:dyDescent="0.35">
      <c r="A1082" t="s">
        <v>5</v>
      </c>
      <c r="B1082" t="s">
        <v>27</v>
      </c>
      <c r="C1082" s="1">
        <v>58</v>
      </c>
      <c r="D1082" s="2">
        <v>41711</v>
      </c>
      <c r="E1082" s="2">
        <v>41717</v>
      </c>
      <c r="F1082" s="2" t="s">
        <v>103</v>
      </c>
      <c r="G1082" s="24">
        <v>1418.23</v>
      </c>
    </row>
    <row r="1083" spans="1:7" x14ac:dyDescent="0.35">
      <c r="A1083" t="s">
        <v>5</v>
      </c>
      <c r="B1083" t="s">
        <v>27</v>
      </c>
      <c r="C1083" s="1">
        <v>59</v>
      </c>
      <c r="D1083" s="2">
        <v>41718</v>
      </c>
      <c r="E1083" s="2">
        <v>41724</v>
      </c>
      <c r="F1083" s="2" t="s">
        <v>102</v>
      </c>
      <c r="G1083" s="24">
        <v>953</v>
      </c>
    </row>
    <row r="1084" spans="1:7" x14ac:dyDescent="0.35">
      <c r="A1084" t="s">
        <v>5</v>
      </c>
      <c r="B1084" t="s">
        <v>27</v>
      </c>
      <c r="C1084" s="1">
        <v>60</v>
      </c>
      <c r="D1084" s="2">
        <v>41725</v>
      </c>
      <c r="E1084" s="2">
        <v>41731</v>
      </c>
      <c r="F1084" s="2" t="s">
        <v>102</v>
      </c>
      <c r="G1084" s="24">
        <v>490.12</v>
      </c>
    </row>
    <row r="1085" spans="1:7" x14ac:dyDescent="0.35">
      <c r="A1085" t="s">
        <v>5</v>
      </c>
      <c r="B1085" t="s">
        <v>27</v>
      </c>
      <c r="C1085" s="1">
        <v>61</v>
      </c>
      <c r="D1085" s="2">
        <v>41732</v>
      </c>
      <c r="E1085" s="2">
        <v>41738</v>
      </c>
      <c r="F1085" s="2" t="s">
        <v>102</v>
      </c>
      <c r="G1085" s="24">
        <v>1553.66</v>
      </c>
    </row>
    <row r="1086" spans="1:7" x14ac:dyDescent="0.35">
      <c r="A1086" t="s">
        <v>5</v>
      </c>
      <c r="B1086" t="s">
        <v>27</v>
      </c>
      <c r="C1086" s="1">
        <v>62</v>
      </c>
      <c r="D1086" s="2">
        <v>41739</v>
      </c>
      <c r="E1086" s="2">
        <v>41745</v>
      </c>
      <c r="F1086" s="2" t="s">
        <v>102</v>
      </c>
      <c r="G1086" s="24">
        <v>2117.84</v>
      </c>
    </row>
    <row r="1087" spans="1:7" x14ac:dyDescent="0.35">
      <c r="A1087" t="s">
        <v>5</v>
      </c>
      <c r="B1087" t="s">
        <v>27</v>
      </c>
      <c r="C1087" s="1">
        <v>63</v>
      </c>
      <c r="D1087" s="2">
        <v>41746</v>
      </c>
      <c r="E1087" s="2">
        <v>41752</v>
      </c>
      <c r="F1087" s="2" t="s">
        <v>102</v>
      </c>
      <c r="G1087" s="24">
        <v>1148.1400000000001</v>
      </c>
    </row>
    <row r="1088" spans="1:7" x14ac:dyDescent="0.35">
      <c r="A1088" t="s">
        <v>5</v>
      </c>
      <c r="B1088" t="s">
        <v>27</v>
      </c>
      <c r="C1088" s="1">
        <v>64</v>
      </c>
      <c r="D1088" s="2">
        <v>41753</v>
      </c>
      <c r="E1088" s="2">
        <v>41759</v>
      </c>
      <c r="F1088" s="2" t="s">
        <v>102</v>
      </c>
      <c r="G1088" s="24">
        <v>1307.4000000000001</v>
      </c>
    </row>
    <row r="1089" spans="1:7" x14ac:dyDescent="0.35">
      <c r="A1089" t="s">
        <v>5</v>
      </c>
      <c r="B1089" t="s">
        <v>27</v>
      </c>
      <c r="C1089" s="1">
        <v>65</v>
      </c>
      <c r="D1089" s="2">
        <v>41760</v>
      </c>
      <c r="E1089" s="2">
        <v>41766</v>
      </c>
      <c r="F1089" s="2" t="s">
        <v>102</v>
      </c>
      <c r="G1089" s="24">
        <v>1989.73</v>
      </c>
    </row>
    <row r="1090" spans="1:7" x14ac:dyDescent="0.35">
      <c r="A1090" t="s">
        <v>5</v>
      </c>
      <c r="B1090" t="s">
        <v>27</v>
      </c>
      <c r="C1090" s="1">
        <v>66</v>
      </c>
      <c r="D1090" s="2">
        <v>41767</v>
      </c>
      <c r="E1090" s="2">
        <v>41773</v>
      </c>
      <c r="F1090" s="2" t="s">
        <v>102</v>
      </c>
      <c r="G1090" s="24">
        <v>1491.31</v>
      </c>
    </row>
    <row r="1091" spans="1:7" x14ac:dyDescent="0.35">
      <c r="A1091" t="s">
        <v>5</v>
      </c>
      <c r="B1091" t="s">
        <v>27</v>
      </c>
      <c r="C1091" s="1">
        <v>67</v>
      </c>
      <c r="D1091" s="2">
        <v>41774</v>
      </c>
      <c r="E1091" s="2">
        <v>41780</v>
      </c>
      <c r="F1091" s="2" t="s">
        <v>102</v>
      </c>
      <c r="G1091" s="24">
        <v>1870.46</v>
      </c>
    </row>
    <row r="1092" spans="1:7" x14ac:dyDescent="0.35">
      <c r="A1092" t="s">
        <v>5</v>
      </c>
      <c r="B1092" t="s">
        <v>27</v>
      </c>
      <c r="C1092" s="1">
        <v>68</v>
      </c>
      <c r="D1092" s="2">
        <v>41781</v>
      </c>
      <c r="E1092" s="2">
        <v>41787</v>
      </c>
      <c r="F1092" s="2" t="s">
        <v>102</v>
      </c>
      <c r="G1092" s="24">
        <v>1823.14</v>
      </c>
    </row>
    <row r="1093" spans="1:7" x14ac:dyDescent="0.35">
      <c r="A1093" t="s">
        <v>5</v>
      </c>
      <c r="B1093" t="s">
        <v>28</v>
      </c>
      <c r="C1093" s="1">
        <v>49</v>
      </c>
      <c r="D1093" s="2">
        <v>41648</v>
      </c>
      <c r="E1093" s="2">
        <v>41654</v>
      </c>
      <c r="F1093" s="2" t="s">
        <v>103</v>
      </c>
      <c r="G1093" s="24">
        <v>557.41</v>
      </c>
    </row>
    <row r="1094" spans="1:7" x14ac:dyDescent="0.35">
      <c r="A1094" t="s">
        <v>5</v>
      </c>
      <c r="B1094" t="s">
        <v>28</v>
      </c>
      <c r="C1094" s="1">
        <v>50</v>
      </c>
      <c r="D1094" s="2">
        <v>41655</v>
      </c>
      <c r="E1094" s="2">
        <v>41661</v>
      </c>
      <c r="F1094" s="2" t="s">
        <v>103</v>
      </c>
      <c r="G1094" s="24">
        <v>526.61</v>
      </c>
    </row>
    <row r="1095" spans="1:7" x14ac:dyDescent="0.35">
      <c r="A1095" t="s">
        <v>5</v>
      </c>
      <c r="B1095" t="s">
        <v>28</v>
      </c>
      <c r="C1095" s="1">
        <v>51</v>
      </c>
      <c r="D1095" s="2">
        <v>41662</v>
      </c>
      <c r="E1095" s="2">
        <v>41668</v>
      </c>
      <c r="F1095" s="2" t="s">
        <v>103</v>
      </c>
      <c r="G1095" s="24">
        <v>939</v>
      </c>
    </row>
    <row r="1096" spans="1:7" x14ac:dyDescent="0.35">
      <c r="A1096" t="s">
        <v>5</v>
      </c>
      <c r="B1096" t="s">
        <v>28</v>
      </c>
      <c r="C1096" s="1">
        <v>52</v>
      </c>
      <c r="D1096" s="2">
        <v>41669</v>
      </c>
      <c r="E1096" s="2">
        <v>41675</v>
      </c>
      <c r="F1096" s="2" t="s">
        <v>103</v>
      </c>
      <c r="G1096" s="24">
        <v>655.65</v>
      </c>
    </row>
    <row r="1097" spans="1:7" x14ac:dyDescent="0.35">
      <c r="A1097" t="s">
        <v>5</v>
      </c>
      <c r="B1097" t="s">
        <v>28</v>
      </c>
      <c r="C1097" s="1">
        <v>53</v>
      </c>
      <c r="D1097" s="2">
        <v>41676</v>
      </c>
      <c r="E1097" s="2">
        <v>41682</v>
      </c>
      <c r="F1097" s="2" t="s">
        <v>103</v>
      </c>
      <c r="G1097" s="24">
        <v>1167.32</v>
      </c>
    </row>
    <row r="1098" spans="1:7" x14ac:dyDescent="0.35">
      <c r="A1098" t="s">
        <v>5</v>
      </c>
      <c r="B1098" t="s">
        <v>28</v>
      </c>
      <c r="C1098" s="1">
        <v>54</v>
      </c>
      <c r="D1098" s="2">
        <v>41683</v>
      </c>
      <c r="E1098" s="2">
        <v>41689</v>
      </c>
      <c r="F1098" s="2" t="s">
        <v>103</v>
      </c>
      <c r="G1098" s="24">
        <v>1737.8</v>
      </c>
    </row>
    <row r="1099" spans="1:7" x14ac:dyDescent="0.35">
      <c r="A1099" t="s">
        <v>5</v>
      </c>
      <c r="B1099" t="s">
        <v>28</v>
      </c>
      <c r="C1099" s="1">
        <v>55</v>
      </c>
      <c r="D1099" s="2">
        <v>41690</v>
      </c>
      <c r="E1099" s="2">
        <v>41696</v>
      </c>
      <c r="F1099" s="2" t="s">
        <v>103</v>
      </c>
      <c r="G1099" s="24">
        <v>530.1</v>
      </c>
    </row>
    <row r="1100" spans="1:7" x14ac:dyDescent="0.35">
      <c r="A1100" t="s">
        <v>5</v>
      </c>
      <c r="B1100" t="s">
        <v>28</v>
      </c>
      <c r="C1100" s="1">
        <v>56</v>
      </c>
      <c r="D1100" s="2">
        <v>41697</v>
      </c>
      <c r="E1100" s="2">
        <v>41703</v>
      </c>
      <c r="F1100" s="2" t="s">
        <v>103</v>
      </c>
      <c r="G1100" s="24">
        <v>1285.26</v>
      </c>
    </row>
    <row r="1101" spans="1:7" x14ac:dyDescent="0.35">
      <c r="A1101" t="s">
        <v>5</v>
      </c>
      <c r="B1101" t="s">
        <v>28</v>
      </c>
      <c r="C1101" s="1">
        <v>57</v>
      </c>
      <c r="D1101" s="2">
        <v>41704</v>
      </c>
      <c r="E1101" s="2">
        <v>41710</v>
      </c>
      <c r="F1101" s="2" t="s">
        <v>103</v>
      </c>
      <c r="G1101" s="24">
        <v>1331.51</v>
      </c>
    </row>
    <row r="1102" spans="1:7" x14ac:dyDescent="0.35">
      <c r="A1102" t="s">
        <v>5</v>
      </c>
      <c r="B1102" t="s">
        <v>28</v>
      </c>
      <c r="C1102" s="1">
        <v>58</v>
      </c>
      <c r="D1102" s="2">
        <v>41711</v>
      </c>
      <c r="E1102" s="2">
        <v>41717</v>
      </c>
      <c r="F1102" s="2" t="s">
        <v>103</v>
      </c>
      <c r="G1102" s="24">
        <v>1315.44</v>
      </c>
    </row>
    <row r="1103" spans="1:7" x14ac:dyDescent="0.35">
      <c r="A1103" t="s">
        <v>5</v>
      </c>
      <c r="B1103" t="s">
        <v>28</v>
      </c>
      <c r="C1103" s="1">
        <v>59</v>
      </c>
      <c r="D1103" s="2">
        <v>41718</v>
      </c>
      <c r="E1103" s="2">
        <v>41724</v>
      </c>
      <c r="F1103" s="2" t="s">
        <v>102</v>
      </c>
      <c r="G1103" s="24">
        <v>719.96</v>
      </c>
    </row>
    <row r="1104" spans="1:7" x14ac:dyDescent="0.35">
      <c r="A1104" t="s">
        <v>5</v>
      </c>
      <c r="B1104" t="s">
        <v>28</v>
      </c>
      <c r="C1104" s="1">
        <v>60</v>
      </c>
      <c r="D1104" s="2">
        <v>41725</v>
      </c>
      <c r="E1104" s="2">
        <v>41731</v>
      </c>
      <c r="F1104" s="2" t="s">
        <v>102</v>
      </c>
      <c r="G1104" s="24">
        <v>214.82</v>
      </c>
    </row>
    <row r="1105" spans="1:7" x14ac:dyDescent="0.35">
      <c r="A1105" t="s">
        <v>5</v>
      </c>
      <c r="B1105" t="s">
        <v>28</v>
      </c>
      <c r="C1105" s="1">
        <v>61</v>
      </c>
      <c r="D1105" s="2">
        <v>41732</v>
      </c>
      <c r="E1105" s="2">
        <v>41738</v>
      </c>
      <c r="F1105" s="2" t="s">
        <v>102</v>
      </c>
      <c r="G1105" s="24">
        <v>1029.5899999999999</v>
      </c>
    </row>
    <row r="1106" spans="1:7" x14ac:dyDescent="0.35">
      <c r="A1106" t="s">
        <v>5</v>
      </c>
      <c r="B1106" t="s">
        <v>28</v>
      </c>
      <c r="C1106" s="1">
        <v>62</v>
      </c>
      <c r="D1106" s="2">
        <v>41739</v>
      </c>
      <c r="E1106" s="2">
        <v>41745</v>
      </c>
      <c r="F1106" s="2" t="s">
        <v>102</v>
      </c>
      <c r="G1106" s="24">
        <v>911.22</v>
      </c>
    </row>
    <row r="1107" spans="1:7" x14ac:dyDescent="0.35">
      <c r="A1107" t="s">
        <v>5</v>
      </c>
      <c r="B1107" t="s">
        <v>28</v>
      </c>
      <c r="C1107" s="1">
        <v>63</v>
      </c>
      <c r="D1107" s="2">
        <v>41746</v>
      </c>
      <c r="E1107" s="2">
        <v>41752</v>
      </c>
      <c r="F1107" s="2" t="s">
        <v>102</v>
      </c>
      <c r="G1107" s="24">
        <v>1346.9</v>
      </c>
    </row>
    <row r="1108" spans="1:7" x14ac:dyDescent="0.35">
      <c r="A1108" t="s">
        <v>5</v>
      </c>
      <c r="B1108" t="s">
        <v>28</v>
      </c>
      <c r="C1108" s="1">
        <v>64</v>
      </c>
      <c r="D1108" s="2">
        <v>41753</v>
      </c>
      <c r="E1108" s="2">
        <v>41759</v>
      </c>
      <c r="F1108" s="2" t="s">
        <v>102</v>
      </c>
      <c r="G1108" s="24">
        <v>643.86</v>
      </c>
    </row>
    <row r="1109" spans="1:7" x14ac:dyDescent="0.35">
      <c r="A1109" t="s">
        <v>5</v>
      </c>
      <c r="B1109" t="s">
        <v>28</v>
      </c>
      <c r="C1109" s="1">
        <v>65</v>
      </c>
      <c r="D1109" s="2">
        <v>41760</v>
      </c>
      <c r="E1109" s="2">
        <v>41766</v>
      </c>
      <c r="F1109" s="2" t="s">
        <v>102</v>
      </c>
      <c r="G1109" s="24">
        <v>1967.71</v>
      </c>
    </row>
    <row r="1110" spans="1:7" x14ac:dyDescent="0.35">
      <c r="A1110" t="s">
        <v>5</v>
      </c>
      <c r="B1110" t="s">
        <v>28</v>
      </c>
      <c r="C1110" s="1">
        <v>66</v>
      </c>
      <c r="D1110" s="2">
        <v>41767</v>
      </c>
      <c r="E1110" s="2">
        <v>41773</v>
      </c>
      <c r="F1110" s="2" t="s">
        <v>102</v>
      </c>
      <c r="G1110" s="24">
        <v>671.13</v>
      </c>
    </row>
    <row r="1111" spans="1:7" x14ac:dyDescent="0.35">
      <c r="A1111" t="s">
        <v>5</v>
      </c>
      <c r="B1111" t="s">
        <v>28</v>
      </c>
      <c r="C1111" s="1">
        <v>67</v>
      </c>
      <c r="D1111" s="2">
        <v>41774</v>
      </c>
      <c r="E1111" s="2">
        <v>41780</v>
      </c>
      <c r="F1111" s="2" t="s">
        <v>102</v>
      </c>
      <c r="G1111" s="24">
        <v>331.62</v>
      </c>
    </row>
    <row r="1112" spans="1:7" x14ac:dyDescent="0.35">
      <c r="A1112" t="s">
        <v>5</v>
      </c>
      <c r="B1112" t="s">
        <v>28</v>
      </c>
      <c r="C1112" s="1">
        <v>68</v>
      </c>
      <c r="D1112" s="2">
        <v>41781</v>
      </c>
      <c r="E1112" s="2">
        <v>41787</v>
      </c>
      <c r="F1112" s="2" t="s">
        <v>102</v>
      </c>
      <c r="G1112" s="24">
        <v>1613.11</v>
      </c>
    </row>
    <row r="1113" spans="1:7" x14ac:dyDescent="0.35">
      <c r="A1113" t="s">
        <v>5</v>
      </c>
      <c r="B1113" t="s">
        <v>29</v>
      </c>
      <c r="C1113" s="1">
        <v>49</v>
      </c>
      <c r="D1113" s="2">
        <v>41648</v>
      </c>
      <c r="E1113" s="2">
        <v>41654</v>
      </c>
      <c r="F1113" s="2" t="s">
        <v>103</v>
      </c>
      <c r="G1113" s="24">
        <v>528.96</v>
      </c>
    </row>
    <row r="1114" spans="1:7" x14ac:dyDescent="0.35">
      <c r="A1114" t="s">
        <v>5</v>
      </c>
      <c r="B1114" t="s">
        <v>29</v>
      </c>
      <c r="C1114" s="1">
        <v>50</v>
      </c>
      <c r="D1114" s="2">
        <v>41655</v>
      </c>
      <c r="E1114" s="2">
        <v>41661</v>
      </c>
      <c r="F1114" s="2" t="s">
        <v>103</v>
      </c>
      <c r="G1114" s="24">
        <v>4136.1099999999997</v>
      </c>
    </row>
    <row r="1115" spans="1:7" x14ac:dyDescent="0.35">
      <c r="A1115" t="s">
        <v>5</v>
      </c>
      <c r="B1115" t="s">
        <v>29</v>
      </c>
      <c r="C1115" s="1">
        <v>51</v>
      </c>
      <c r="D1115" s="2">
        <v>41662</v>
      </c>
      <c r="E1115" s="2">
        <v>41668</v>
      </c>
      <c r="F1115" s="2" t="s">
        <v>103</v>
      </c>
      <c r="G1115" s="24">
        <v>629.57000000000005</v>
      </c>
    </row>
    <row r="1116" spans="1:7" x14ac:dyDescent="0.35">
      <c r="A1116" t="s">
        <v>5</v>
      </c>
      <c r="B1116" t="s">
        <v>29</v>
      </c>
      <c r="C1116" s="1">
        <v>52</v>
      </c>
      <c r="D1116" s="2">
        <v>41669</v>
      </c>
      <c r="E1116" s="2">
        <v>41675</v>
      </c>
      <c r="F1116" s="2" t="s">
        <v>103</v>
      </c>
      <c r="G1116" s="24">
        <v>1611.89</v>
      </c>
    </row>
    <row r="1117" spans="1:7" x14ac:dyDescent="0.35">
      <c r="A1117" t="s">
        <v>5</v>
      </c>
      <c r="B1117" t="s">
        <v>29</v>
      </c>
      <c r="C1117" s="1">
        <v>53</v>
      </c>
      <c r="D1117" s="2">
        <v>41676</v>
      </c>
      <c r="E1117" s="2">
        <v>41682</v>
      </c>
      <c r="F1117" s="2" t="s">
        <v>103</v>
      </c>
      <c r="G1117" s="24">
        <v>2096.52</v>
      </c>
    </row>
    <row r="1118" spans="1:7" x14ac:dyDescent="0.35">
      <c r="A1118" t="s">
        <v>5</v>
      </c>
      <c r="B1118" t="s">
        <v>29</v>
      </c>
      <c r="C1118" s="1">
        <v>54</v>
      </c>
      <c r="D1118" s="2">
        <v>41683</v>
      </c>
      <c r="E1118" s="2">
        <v>41689</v>
      </c>
      <c r="F1118" s="2" t="s">
        <v>103</v>
      </c>
      <c r="G1118" s="24">
        <v>3795.5</v>
      </c>
    </row>
    <row r="1119" spans="1:7" x14ac:dyDescent="0.35">
      <c r="A1119" t="s">
        <v>5</v>
      </c>
      <c r="B1119" t="s">
        <v>29</v>
      </c>
      <c r="C1119" s="1">
        <v>55</v>
      </c>
      <c r="D1119" s="2">
        <v>41690</v>
      </c>
      <c r="E1119" s="2">
        <v>41696</v>
      </c>
      <c r="F1119" s="2" t="s">
        <v>103</v>
      </c>
      <c r="G1119" s="24">
        <v>256.33999999999997</v>
      </c>
    </row>
    <row r="1120" spans="1:7" x14ac:dyDescent="0.35">
      <c r="A1120" t="s">
        <v>5</v>
      </c>
      <c r="B1120" t="s">
        <v>29</v>
      </c>
      <c r="C1120" s="1">
        <v>56</v>
      </c>
      <c r="D1120" s="2">
        <v>41697</v>
      </c>
      <c r="E1120" s="2">
        <v>41703</v>
      </c>
      <c r="F1120" s="2" t="s">
        <v>103</v>
      </c>
      <c r="G1120" s="24">
        <v>4155.21</v>
      </c>
    </row>
    <row r="1121" spans="1:7" x14ac:dyDescent="0.35">
      <c r="A1121" t="s">
        <v>5</v>
      </c>
      <c r="B1121" t="s">
        <v>29</v>
      </c>
      <c r="C1121" s="1">
        <v>57</v>
      </c>
      <c r="D1121" s="2">
        <v>41704</v>
      </c>
      <c r="E1121" s="2">
        <v>41710</v>
      </c>
      <c r="F1121" s="2" t="s">
        <v>103</v>
      </c>
      <c r="G1121" s="24">
        <v>1349.34</v>
      </c>
    </row>
    <row r="1122" spans="1:7" x14ac:dyDescent="0.35">
      <c r="A1122" t="s">
        <v>5</v>
      </c>
      <c r="B1122" t="s">
        <v>29</v>
      </c>
      <c r="C1122" s="1">
        <v>58</v>
      </c>
      <c r="D1122" s="2">
        <v>41711</v>
      </c>
      <c r="E1122" s="2">
        <v>41717</v>
      </c>
      <c r="F1122" s="2" t="s">
        <v>103</v>
      </c>
      <c r="G1122" s="24">
        <v>478.13</v>
      </c>
    </row>
    <row r="1123" spans="1:7" x14ac:dyDescent="0.35">
      <c r="A1123" t="s">
        <v>5</v>
      </c>
      <c r="B1123" t="s">
        <v>29</v>
      </c>
      <c r="C1123" s="1">
        <v>59</v>
      </c>
      <c r="D1123" s="2">
        <v>41718</v>
      </c>
      <c r="E1123" s="2">
        <v>41724</v>
      </c>
      <c r="F1123" s="2" t="s">
        <v>102</v>
      </c>
      <c r="G1123" s="24">
        <v>1581</v>
      </c>
    </row>
    <row r="1124" spans="1:7" x14ac:dyDescent="0.35">
      <c r="A1124" t="s">
        <v>5</v>
      </c>
      <c r="B1124" t="s">
        <v>29</v>
      </c>
      <c r="C1124" s="1">
        <v>60</v>
      </c>
      <c r="D1124" s="2">
        <v>41725</v>
      </c>
      <c r="E1124" s="2">
        <v>41731</v>
      </c>
      <c r="F1124" s="2" t="s">
        <v>102</v>
      </c>
      <c r="G1124" s="24">
        <v>608.58000000000004</v>
      </c>
    </row>
    <row r="1125" spans="1:7" x14ac:dyDescent="0.35">
      <c r="A1125" t="s">
        <v>5</v>
      </c>
      <c r="B1125" t="s">
        <v>29</v>
      </c>
      <c r="C1125" s="1">
        <v>61</v>
      </c>
      <c r="D1125" s="2">
        <v>41732</v>
      </c>
      <c r="E1125" s="2">
        <v>41738</v>
      </c>
      <c r="F1125" s="2" t="s">
        <v>102</v>
      </c>
      <c r="G1125" s="24">
        <v>229.61</v>
      </c>
    </row>
    <row r="1126" spans="1:7" x14ac:dyDescent="0.35">
      <c r="A1126" t="s">
        <v>5</v>
      </c>
      <c r="B1126" t="s">
        <v>29</v>
      </c>
      <c r="C1126" s="1">
        <v>62</v>
      </c>
      <c r="D1126" s="2">
        <v>41739</v>
      </c>
      <c r="E1126" s="2">
        <v>41745</v>
      </c>
      <c r="F1126" s="2" t="s">
        <v>102</v>
      </c>
      <c r="G1126" s="24">
        <v>1605.53</v>
      </c>
    </row>
    <row r="1127" spans="1:7" x14ac:dyDescent="0.35">
      <c r="A1127" t="s">
        <v>5</v>
      </c>
      <c r="B1127" t="s">
        <v>29</v>
      </c>
      <c r="C1127" s="1">
        <v>63</v>
      </c>
      <c r="D1127" s="2">
        <v>41746</v>
      </c>
      <c r="E1127" s="2">
        <v>41752</v>
      </c>
      <c r="F1127" s="2" t="s">
        <v>102</v>
      </c>
      <c r="G1127" s="24">
        <v>1043.75</v>
      </c>
    </row>
    <row r="1128" spans="1:7" x14ac:dyDescent="0.35">
      <c r="A1128" t="s">
        <v>5</v>
      </c>
      <c r="B1128" t="s">
        <v>29</v>
      </c>
      <c r="C1128" s="1">
        <v>64</v>
      </c>
      <c r="D1128" s="2">
        <v>41753</v>
      </c>
      <c r="E1128" s="2">
        <v>41759</v>
      </c>
      <c r="F1128" s="2" t="s">
        <v>102</v>
      </c>
      <c r="G1128" s="24">
        <v>1925.36</v>
      </c>
    </row>
    <row r="1129" spans="1:7" x14ac:dyDescent="0.35">
      <c r="A1129" t="s">
        <v>5</v>
      </c>
      <c r="B1129" t="s">
        <v>29</v>
      </c>
      <c r="C1129" s="1">
        <v>65</v>
      </c>
      <c r="D1129" s="2">
        <v>41760</v>
      </c>
      <c r="E1129" s="2">
        <v>41766</v>
      </c>
      <c r="F1129" s="2" t="s">
        <v>102</v>
      </c>
      <c r="G1129" s="24">
        <v>1798.19</v>
      </c>
    </row>
    <row r="1130" spans="1:7" x14ac:dyDescent="0.35">
      <c r="A1130" t="s">
        <v>5</v>
      </c>
      <c r="B1130" t="s">
        <v>29</v>
      </c>
      <c r="C1130" s="1">
        <v>66</v>
      </c>
      <c r="D1130" s="2">
        <v>41767</v>
      </c>
      <c r="E1130" s="2">
        <v>41773</v>
      </c>
      <c r="F1130" s="2" t="s">
        <v>102</v>
      </c>
      <c r="G1130" s="24">
        <v>1133.49</v>
      </c>
    </row>
    <row r="1131" spans="1:7" x14ac:dyDescent="0.35">
      <c r="A1131" t="s">
        <v>5</v>
      </c>
      <c r="B1131" t="s">
        <v>29</v>
      </c>
      <c r="C1131" s="1">
        <v>67</v>
      </c>
      <c r="D1131" s="2">
        <v>41774</v>
      </c>
      <c r="E1131" s="2">
        <v>41780</v>
      </c>
      <c r="F1131" s="2" t="s">
        <v>102</v>
      </c>
      <c r="G1131" s="24">
        <v>699.8</v>
      </c>
    </row>
    <row r="1132" spans="1:7" x14ac:dyDescent="0.35">
      <c r="A1132" t="s">
        <v>5</v>
      </c>
      <c r="B1132" t="s">
        <v>29</v>
      </c>
      <c r="C1132" s="1">
        <v>68</v>
      </c>
      <c r="D1132" s="2">
        <v>41781</v>
      </c>
      <c r="E1132" s="2">
        <v>41787</v>
      </c>
      <c r="F1132" s="2" t="s">
        <v>102</v>
      </c>
      <c r="G1132" s="24">
        <v>668.81</v>
      </c>
    </row>
    <row r="1133" spans="1:7" x14ac:dyDescent="0.35">
      <c r="A1133" t="s">
        <v>5</v>
      </c>
      <c r="B1133" t="s">
        <v>30</v>
      </c>
      <c r="C1133" s="1">
        <v>49</v>
      </c>
      <c r="D1133" s="2">
        <v>41648</v>
      </c>
      <c r="E1133" s="2">
        <v>41654</v>
      </c>
      <c r="F1133" s="2" t="s">
        <v>103</v>
      </c>
      <c r="G1133" s="24">
        <v>1837.68</v>
      </c>
    </row>
    <row r="1134" spans="1:7" x14ac:dyDescent="0.35">
      <c r="A1134" t="s">
        <v>5</v>
      </c>
      <c r="B1134" t="s">
        <v>30</v>
      </c>
      <c r="C1134" s="1">
        <v>50</v>
      </c>
      <c r="D1134" s="2">
        <v>41655</v>
      </c>
      <c r="E1134" s="2">
        <v>41661</v>
      </c>
      <c r="F1134" s="2" t="s">
        <v>103</v>
      </c>
      <c r="G1134" s="24">
        <v>1533.83</v>
      </c>
    </row>
    <row r="1135" spans="1:7" x14ac:dyDescent="0.35">
      <c r="A1135" t="s">
        <v>5</v>
      </c>
      <c r="B1135" t="s">
        <v>30</v>
      </c>
      <c r="C1135" s="1">
        <v>51</v>
      </c>
      <c r="D1135" s="2">
        <v>41662</v>
      </c>
      <c r="E1135" s="2">
        <v>41668</v>
      </c>
      <c r="F1135" s="2" t="s">
        <v>103</v>
      </c>
      <c r="G1135" s="24">
        <v>1244.18</v>
      </c>
    </row>
    <row r="1136" spans="1:7" x14ac:dyDescent="0.35">
      <c r="A1136" t="s">
        <v>5</v>
      </c>
      <c r="B1136" t="s">
        <v>30</v>
      </c>
      <c r="C1136" s="1">
        <v>52</v>
      </c>
      <c r="D1136" s="2">
        <v>41669</v>
      </c>
      <c r="E1136" s="2">
        <v>41675</v>
      </c>
      <c r="F1136" s="2" t="s">
        <v>103</v>
      </c>
      <c r="G1136" s="24">
        <v>1696.12</v>
      </c>
    </row>
    <row r="1137" spans="1:7" x14ac:dyDescent="0.35">
      <c r="A1137" t="s">
        <v>5</v>
      </c>
      <c r="B1137" t="s">
        <v>30</v>
      </c>
      <c r="C1137" s="1">
        <v>53</v>
      </c>
      <c r="D1137" s="2">
        <v>41676</v>
      </c>
      <c r="E1137" s="2">
        <v>41682</v>
      </c>
      <c r="F1137" s="2" t="s">
        <v>103</v>
      </c>
      <c r="G1137" s="24">
        <v>3308.86</v>
      </c>
    </row>
    <row r="1138" spans="1:7" x14ac:dyDescent="0.35">
      <c r="A1138" t="s">
        <v>5</v>
      </c>
      <c r="B1138" t="s">
        <v>30</v>
      </c>
      <c r="C1138" s="1">
        <v>54</v>
      </c>
      <c r="D1138" s="2">
        <v>41683</v>
      </c>
      <c r="E1138" s="2">
        <v>41689</v>
      </c>
      <c r="F1138" s="2" t="s">
        <v>103</v>
      </c>
      <c r="G1138" s="24">
        <v>3427.55</v>
      </c>
    </row>
    <row r="1139" spans="1:7" x14ac:dyDescent="0.35">
      <c r="A1139" t="s">
        <v>5</v>
      </c>
      <c r="B1139" t="s">
        <v>30</v>
      </c>
      <c r="C1139" s="1">
        <v>55</v>
      </c>
      <c r="D1139" s="2">
        <v>41690</v>
      </c>
      <c r="E1139" s="2">
        <v>41696</v>
      </c>
      <c r="F1139" s="2" t="s">
        <v>103</v>
      </c>
      <c r="G1139" s="24">
        <v>1680.02</v>
      </c>
    </row>
    <row r="1140" spans="1:7" x14ac:dyDescent="0.35">
      <c r="A1140" t="s">
        <v>5</v>
      </c>
      <c r="B1140" t="s">
        <v>30</v>
      </c>
      <c r="C1140" s="1">
        <v>56</v>
      </c>
      <c r="D1140" s="2">
        <v>41697</v>
      </c>
      <c r="E1140" s="2">
        <v>41703</v>
      </c>
      <c r="F1140" s="2" t="s">
        <v>103</v>
      </c>
      <c r="G1140" s="24">
        <v>1182.1199999999999</v>
      </c>
    </row>
    <row r="1141" spans="1:7" x14ac:dyDescent="0.35">
      <c r="A1141" t="s">
        <v>5</v>
      </c>
      <c r="B1141" t="s">
        <v>30</v>
      </c>
      <c r="C1141" s="1">
        <v>57</v>
      </c>
      <c r="D1141" s="2">
        <v>41704</v>
      </c>
      <c r="E1141" s="2">
        <v>41710</v>
      </c>
      <c r="F1141" s="2" t="s">
        <v>103</v>
      </c>
      <c r="G1141" s="24">
        <v>303.12</v>
      </c>
    </row>
    <row r="1142" spans="1:7" x14ac:dyDescent="0.35">
      <c r="A1142" t="s">
        <v>5</v>
      </c>
      <c r="B1142" t="s">
        <v>30</v>
      </c>
      <c r="C1142" s="1">
        <v>58</v>
      </c>
      <c r="D1142" s="2">
        <v>41711</v>
      </c>
      <c r="E1142" s="2">
        <v>41717</v>
      </c>
      <c r="F1142" s="2" t="s">
        <v>103</v>
      </c>
      <c r="G1142" s="24">
        <v>1759.46</v>
      </c>
    </row>
    <row r="1143" spans="1:7" x14ac:dyDescent="0.35">
      <c r="A1143" t="s">
        <v>5</v>
      </c>
      <c r="B1143" t="s">
        <v>30</v>
      </c>
      <c r="C1143" s="1">
        <v>59</v>
      </c>
      <c r="D1143" s="2">
        <v>41718</v>
      </c>
      <c r="E1143" s="2">
        <v>41724</v>
      </c>
      <c r="F1143" s="2" t="s">
        <v>102</v>
      </c>
      <c r="G1143" s="24">
        <v>725.97</v>
      </c>
    </row>
    <row r="1144" spans="1:7" x14ac:dyDescent="0.35">
      <c r="A1144" t="s">
        <v>5</v>
      </c>
      <c r="B1144" t="s">
        <v>30</v>
      </c>
      <c r="C1144" s="1">
        <v>60</v>
      </c>
      <c r="D1144" s="2">
        <v>41725</v>
      </c>
      <c r="E1144" s="2">
        <v>41731</v>
      </c>
      <c r="F1144" s="2" t="s">
        <v>102</v>
      </c>
      <c r="G1144" s="24">
        <v>2061.87</v>
      </c>
    </row>
    <row r="1145" spans="1:7" x14ac:dyDescent="0.35">
      <c r="A1145" t="s">
        <v>5</v>
      </c>
      <c r="B1145" t="s">
        <v>30</v>
      </c>
      <c r="C1145" s="1">
        <v>61</v>
      </c>
      <c r="D1145" s="2">
        <v>41732</v>
      </c>
      <c r="E1145" s="2">
        <v>41738</v>
      </c>
      <c r="F1145" s="2" t="s">
        <v>102</v>
      </c>
      <c r="G1145" s="24">
        <v>1675.17</v>
      </c>
    </row>
    <row r="1146" spans="1:7" x14ac:dyDescent="0.35">
      <c r="A1146" t="s">
        <v>5</v>
      </c>
      <c r="B1146" t="s">
        <v>30</v>
      </c>
      <c r="C1146" s="1">
        <v>62</v>
      </c>
      <c r="D1146" s="2">
        <v>41739</v>
      </c>
      <c r="E1146" s="2">
        <v>41745</v>
      </c>
      <c r="F1146" s="2" t="s">
        <v>102</v>
      </c>
      <c r="G1146" s="24">
        <v>986.26</v>
      </c>
    </row>
    <row r="1147" spans="1:7" x14ac:dyDescent="0.35">
      <c r="A1147" t="s">
        <v>5</v>
      </c>
      <c r="B1147" t="s">
        <v>30</v>
      </c>
      <c r="C1147" s="1">
        <v>63</v>
      </c>
      <c r="D1147" s="2">
        <v>41746</v>
      </c>
      <c r="E1147" s="2">
        <v>41752</v>
      </c>
      <c r="F1147" s="2" t="s">
        <v>102</v>
      </c>
      <c r="G1147" s="24">
        <v>1412.81</v>
      </c>
    </row>
    <row r="1148" spans="1:7" x14ac:dyDescent="0.35">
      <c r="A1148" t="s">
        <v>5</v>
      </c>
      <c r="B1148" t="s">
        <v>30</v>
      </c>
      <c r="C1148" s="1">
        <v>64</v>
      </c>
      <c r="D1148" s="2">
        <v>41753</v>
      </c>
      <c r="E1148" s="2">
        <v>41759</v>
      </c>
      <c r="F1148" s="2" t="s">
        <v>102</v>
      </c>
      <c r="G1148" s="24">
        <v>995.5</v>
      </c>
    </row>
    <row r="1149" spans="1:7" x14ac:dyDescent="0.35">
      <c r="A1149" t="s">
        <v>5</v>
      </c>
      <c r="B1149" t="s">
        <v>30</v>
      </c>
      <c r="C1149" s="1">
        <v>65</v>
      </c>
      <c r="D1149" s="2">
        <v>41760</v>
      </c>
      <c r="E1149" s="2">
        <v>41766</v>
      </c>
      <c r="F1149" s="2" t="s">
        <v>102</v>
      </c>
      <c r="G1149" s="24">
        <v>795.17</v>
      </c>
    </row>
    <row r="1150" spans="1:7" x14ac:dyDescent="0.35">
      <c r="A1150" t="s">
        <v>5</v>
      </c>
      <c r="B1150" t="s">
        <v>30</v>
      </c>
      <c r="C1150" s="1">
        <v>66</v>
      </c>
      <c r="D1150" s="2">
        <v>41767</v>
      </c>
      <c r="E1150" s="2">
        <v>41773</v>
      </c>
      <c r="F1150" s="2" t="s">
        <v>102</v>
      </c>
      <c r="G1150" s="24">
        <v>612.04</v>
      </c>
    </row>
    <row r="1151" spans="1:7" x14ac:dyDescent="0.35">
      <c r="A1151" t="s">
        <v>5</v>
      </c>
      <c r="B1151" t="s">
        <v>30</v>
      </c>
      <c r="C1151" s="1">
        <v>67</v>
      </c>
      <c r="D1151" s="2">
        <v>41774</v>
      </c>
      <c r="E1151" s="2">
        <v>41780</v>
      </c>
      <c r="F1151" s="2" t="s">
        <v>102</v>
      </c>
      <c r="G1151" s="24">
        <v>1275.22</v>
      </c>
    </row>
    <row r="1152" spans="1:7" x14ac:dyDescent="0.35">
      <c r="A1152" t="s">
        <v>5</v>
      </c>
      <c r="B1152" t="s">
        <v>30</v>
      </c>
      <c r="C1152" s="1">
        <v>68</v>
      </c>
      <c r="D1152" s="2">
        <v>41781</v>
      </c>
      <c r="E1152" s="2">
        <v>41787</v>
      </c>
      <c r="F1152" s="2" t="s">
        <v>102</v>
      </c>
      <c r="G1152" s="24">
        <v>700.95</v>
      </c>
    </row>
    <row r="1153" spans="1:7" x14ac:dyDescent="0.35">
      <c r="A1153" t="s">
        <v>5</v>
      </c>
      <c r="B1153" t="s">
        <v>31</v>
      </c>
      <c r="C1153" s="1">
        <v>49</v>
      </c>
      <c r="D1153" s="2">
        <v>41648</v>
      </c>
      <c r="E1153" s="2">
        <v>41654</v>
      </c>
      <c r="F1153" s="2" t="s">
        <v>103</v>
      </c>
      <c r="G1153" s="24">
        <v>939.08</v>
      </c>
    </row>
    <row r="1154" spans="1:7" x14ac:dyDescent="0.35">
      <c r="A1154" t="s">
        <v>5</v>
      </c>
      <c r="B1154" t="s">
        <v>31</v>
      </c>
      <c r="C1154" s="1">
        <v>50</v>
      </c>
      <c r="D1154" s="2">
        <v>41655</v>
      </c>
      <c r="E1154" s="2">
        <v>41661</v>
      </c>
      <c r="F1154" s="2" t="s">
        <v>103</v>
      </c>
      <c r="G1154" s="24">
        <v>1433.43</v>
      </c>
    </row>
    <row r="1155" spans="1:7" x14ac:dyDescent="0.35">
      <c r="A1155" t="s">
        <v>5</v>
      </c>
      <c r="B1155" t="s">
        <v>31</v>
      </c>
      <c r="C1155" s="1">
        <v>51</v>
      </c>
      <c r="D1155" s="2">
        <v>41662</v>
      </c>
      <c r="E1155" s="2">
        <v>41668</v>
      </c>
      <c r="F1155" s="2" t="s">
        <v>103</v>
      </c>
      <c r="G1155" s="24">
        <v>598.28</v>
      </c>
    </row>
    <row r="1156" spans="1:7" x14ac:dyDescent="0.35">
      <c r="A1156" t="s">
        <v>5</v>
      </c>
      <c r="B1156" t="s">
        <v>31</v>
      </c>
      <c r="C1156" s="1">
        <v>52</v>
      </c>
      <c r="D1156" s="2">
        <v>41669</v>
      </c>
      <c r="E1156" s="2">
        <v>41675</v>
      </c>
      <c r="F1156" s="2" t="s">
        <v>103</v>
      </c>
      <c r="G1156" s="24">
        <v>447.69</v>
      </c>
    </row>
    <row r="1157" spans="1:7" x14ac:dyDescent="0.35">
      <c r="A1157" t="s">
        <v>5</v>
      </c>
      <c r="B1157" t="s">
        <v>31</v>
      </c>
      <c r="C1157" s="1">
        <v>53</v>
      </c>
      <c r="D1157" s="2">
        <v>41676</v>
      </c>
      <c r="E1157" s="2">
        <v>41682</v>
      </c>
      <c r="F1157" s="2" t="s">
        <v>103</v>
      </c>
      <c r="G1157" s="24">
        <v>2378.42</v>
      </c>
    </row>
    <row r="1158" spans="1:7" x14ac:dyDescent="0.35">
      <c r="A1158" t="s">
        <v>5</v>
      </c>
      <c r="B1158" t="s">
        <v>31</v>
      </c>
      <c r="C1158" s="1">
        <v>54</v>
      </c>
      <c r="D1158" s="2">
        <v>41683</v>
      </c>
      <c r="E1158" s="2">
        <v>41689</v>
      </c>
      <c r="F1158" s="2" t="s">
        <v>103</v>
      </c>
      <c r="G1158" s="24">
        <v>1824.22</v>
      </c>
    </row>
    <row r="1159" spans="1:7" x14ac:dyDescent="0.35">
      <c r="A1159" t="s">
        <v>5</v>
      </c>
      <c r="B1159" t="s">
        <v>31</v>
      </c>
      <c r="C1159" s="1">
        <v>55</v>
      </c>
      <c r="D1159" s="2">
        <v>41690</v>
      </c>
      <c r="E1159" s="2">
        <v>41696</v>
      </c>
      <c r="F1159" s="2" t="s">
        <v>103</v>
      </c>
      <c r="G1159" s="24">
        <v>1196.99</v>
      </c>
    </row>
    <row r="1160" spans="1:7" x14ac:dyDescent="0.35">
      <c r="A1160" t="s">
        <v>5</v>
      </c>
      <c r="B1160" t="s">
        <v>31</v>
      </c>
      <c r="C1160" s="1">
        <v>56</v>
      </c>
      <c r="D1160" s="2">
        <v>41697</v>
      </c>
      <c r="E1160" s="2">
        <v>41703</v>
      </c>
      <c r="F1160" s="2" t="s">
        <v>103</v>
      </c>
      <c r="G1160" s="24">
        <v>1967.67</v>
      </c>
    </row>
    <row r="1161" spans="1:7" x14ac:dyDescent="0.35">
      <c r="A1161" t="s">
        <v>5</v>
      </c>
      <c r="B1161" t="s">
        <v>31</v>
      </c>
      <c r="C1161" s="1">
        <v>57</v>
      </c>
      <c r="D1161" s="2">
        <v>41704</v>
      </c>
      <c r="E1161" s="2">
        <v>41710</v>
      </c>
      <c r="F1161" s="2" t="s">
        <v>103</v>
      </c>
      <c r="G1161" s="24">
        <v>2964.49</v>
      </c>
    </row>
    <row r="1162" spans="1:7" x14ac:dyDescent="0.35">
      <c r="A1162" t="s">
        <v>5</v>
      </c>
      <c r="B1162" t="s">
        <v>31</v>
      </c>
      <c r="C1162" s="1">
        <v>58</v>
      </c>
      <c r="D1162" s="2">
        <v>41711</v>
      </c>
      <c r="E1162" s="2">
        <v>41717</v>
      </c>
      <c r="F1162" s="2" t="s">
        <v>103</v>
      </c>
      <c r="G1162" s="24">
        <v>1963.55</v>
      </c>
    </row>
    <row r="1163" spans="1:7" x14ac:dyDescent="0.35">
      <c r="A1163" t="s">
        <v>5</v>
      </c>
      <c r="B1163" t="s">
        <v>31</v>
      </c>
      <c r="C1163" s="1">
        <v>59</v>
      </c>
      <c r="D1163" s="2">
        <v>41718</v>
      </c>
      <c r="E1163" s="2">
        <v>41724</v>
      </c>
      <c r="F1163" s="2" t="s">
        <v>102</v>
      </c>
      <c r="G1163" s="24">
        <v>1707.93</v>
      </c>
    </row>
    <row r="1164" spans="1:7" x14ac:dyDescent="0.35">
      <c r="A1164" t="s">
        <v>5</v>
      </c>
      <c r="B1164" t="s">
        <v>31</v>
      </c>
      <c r="C1164" s="1">
        <v>60</v>
      </c>
      <c r="D1164" s="2">
        <v>41725</v>
      </c>
      <c r="E1164" s="2">
        <v>41731</v>
      </c>
      <c r="F1164" s="2" t="s">
        <v>102</v>
      </c>
      <c r="G1164" s="24">
        <v>1382.15</v>
      </c>
    </row>
    <row r="1165" spans="1:7" x14ac:dyDescent="0.35">
      <c r="A1165" t="s">
        <v>5</v>
      </c>
      <c r="B1165" t="s">
        <v>31</v>
      </c>
      <c r="C1165" s="1">
        <v>61</v>
      </c>
      <c r="D1165" s="2">
        <v>41732</v>
      </c>
      <c r="E1165" s="2">
        <v>41738</v>
      </c>
      <c r="F1165" s="2" t="s">
        <v>102</v>
      </c>
      <c r="G1165" s="24">
        <v>1961.58</v>
      </c>
    </row>
    <row r="1166" spans="1:7" x14ac:dyDescent="0.35">
      <c r="A1166" t="s">
        <v>5</v>
      </c>
      <c r="B1166" t="s">
        <v>31</v>
      </c>
      <c r="C1166" s="1">
        <v>62</v>
      </c>
      <c r="D1166" s="2">
        <v>41739</v>
      </c>
      <c r="E1166" s="2">
        <v>41745</v>
      </c>
      <c r="F1166" s="2" t="s">
        <v>102</v>
      </c>
      <c r="G1166" s="24">
        <v>610.05999999999995</v>
      </c>
    </row>
    <row r="1167" spans="1:7" x14ac:dyDescent="0.35">
      <c r="A1167" t="s">
        <v>5</v>
      </c>
      <c r="B1167" t="s">
        <v>31</v>
      </c>
      <c r="C1167" s="1">
        <v>63</v>
      </c>
      <c r="D1167" s="2">
        <v>41746</v>
      </c>
      <c r="E1167" s="2">
        <v>41752</v>
      </c>
      <c r="F1167" s="2" t="s">
        <v>102</v>
      </c>
      <c r="G1167" s="24">
        <v>1619.89</v>
      </c>
    </row>
    <row r="1168" spans="1:7" x14ac:dyDescent="0.35">
      <c r="A1168" t="s">
        <v>5</v>
      </c>
      <c r="B1168" t="s">
        <v>31</v>
      </c>
      <c r="C1168" s="1">
        <v>64</v>
      </c>
      <c r="D1168" s="2">
        <v>41753</v>
      </c>
      <c r="E1168" s="2">
        <v>41759</v>
      </c>
      <c r="F1168" s="2" t="s">
        <v>102</v>
      </c>
      <c r="G1168" s="24">
        <v>2262.88</v>
      </c>
    </row>
    <row r="1169" spans="1:7" x14ac:dyDescent="0.35">
      <c r="A1169" t="s">
        <v>5</v>
      </c>
      <c r="B1169" t="s">
        <v>31</v>
      </c>
      <c r="C1169" s="1">
        <v>65</v>
      </c>
      <c r="D1169" s="2">
        <v>41760</v>
      </c>
      <c r="E1169" s="2">
        <v>41766</v>
      </c>
      <c r="F1169" s="2" t="s">
        <v>102</v>
      </c>
      <c r="G1169" s="24">
        <v>801.71</v>
      </c>
    </row>
    <row r="1170" spans="1:7" x14ac:dyDescent="0.35">
      <c r="A1170" t="s">
        <v>5</v>
      </c>
      <c r="B1170" t="s">
        <v>31</v>
      </c>
      <c r="C1170" s="1">
        <v>66</v>
      </c>
      <c r="D1170" s="2">
        <v>41767</v>
      </c>
      <c r="E1170" s="2">
        <v>41773</v>
      </c>
      <c r="F1170" s="2" t="s">
        <v>102</v>
      </c>
      <c r="G1170" s="24">
        <v>260.13</v>
      </c>
    </row>
    <row r="1171" spans="1:7" x14ac:dyDescent="0.35">
      <c r="A1171" t="s">
        <v>5</v>
      </c>
      <c r="B1171" t="s">
        <v>31</v>
      </c>
      <c r="C1171" s="1">
        <v>67</v>
      </c>
      <c r="D1171" s="2">
        <v>41774</v>
      </c>
      <c r="E1171" s="2">
        <v>41780</v>
      </c>
      <c r="F1171" s="2" t="s">
        <v>102</v>
      </c>
      <c r="G1171" s="24">
        <v>1680.36</v>
      </c>
    </row>
    <row r="1172" spans="1:7" x14ac:dyDescent="0.35">
      <c r="A1172" t="s">
        <v>5</v>
      </c>
      <c r="B1172" t="s">
        <v>31</v>
      </c>
      <c r="C1172" s="1">
        <v>68</v>
      </c>
      <c r="D1172" s="2">
        <v>41781</v>
      </c>
      <c r="E1172" s="2">
        <v>41787</v>
      </c>
      <c r="F1172" s="2" t="s">
        <v>102</v>
      </c>
      <c r="G1172" s="24">
        <v>1077.32</v>
      </c>
    </row>
    <row r="1173" spans="1:7" x14ac:dyDescent="0.35">
      <c r="A1173" t="s">
        <v>5</v>
      </c>
      <c r="B1173" t="s">
        <v>32</v>
      </c>
      <c r="C1173" s="1">
        <v>49</v>
      </c>
      <c r="D1173" s="2">
        <v>41648</v>
      </c>
      <c r="E1173" s="2">
        <v>41654</v>
      </c>
      <c r="F1173" s="2" t="s">
        <v>103</v>
      </c>
      <c r="G1173" s="24">
        <v>1013.6</v>
      </c>
    </row>
    <row r="1174" spans="1:7" x14ac:dyDescent="0.35">
      <c r="A1174" t="s">
        <v>5</v>
      </c>
      <c r="B1174" t="s">
        <v>32</v>
      </c>
      <c r="C1174" s="1">
        <v>50</v>
      </c>
      <c r="D1174" s="2">
        <v>41655</v>
      </c>
      <c r="E1174" s="2">
        <v>41661</v>
      </c>
      <c r="F1174" s="2" t="s">
        <v>103</v>
      </c>
      <c r="G1174" s="24">
        <v>84.69</v>
      </c>
    </row>
    <row r="1175" spans="1:7" x14ac:dyDescent="0.35">
      <c r="A1175" t="s">
        <v>5</v>
      </c>
      <c r="B1175" t="s">
        <v>32</v>
      </c>
      <c r="C1175" s="1">
        <v>51</v>
      </c>
      <c r="D1175" s="2">
        <v>41662</v>
      </c>
      <c r="E1175" s="2">
        <v>41668</v>
      </c>
      <c r="F1175" s="2" t="s">
        <v>103</v>
      </c>
      <c r="G1175" s="24">
        <v>800.67</v>
      </c>
    </row>
    <row r="1176" spans="1:7" x14ac:dyDescent="0.35">
      <c r="A1176" t="s">
        <v>5</v>
      </c>
      <c r="B1176" t="s">
        <v>32</v>
      </c>
      <c r="C1176" s="1">
        <v>52</v>
      </c>
      <c r="D1176" s="2">
        <v>41669</v>
      </c>
      <c r="E1176" s="2">
        <v>41675</v>
      </c>
      <c r="F1176" s="2" t="s">
        <v>103</v>
      </c>
      <c r="G1176" s="24">
        <v>159.16999999999999</v>
      </c>
    </row>
    <row r="1177" spans="1:7" x14ac:dyDescent="0.35">
      <c r="A1177" t="s">
        <v>5</v>
      </c>
      <c r="B1177" t="s">
        <v>32</v>
      </c>
      <c r="C1177" s="1">
        <v>53</v>
      </c>
      <c r="D1177" s="2">
        <v>41676</v>
      </c>
      <c r="E1177" s="2">
        <v>41682</v>
      </c>
      <c r="F1177" s="2" t="s">
        <v>103</v>
      </c>
      <c r="G1177" s="24">
        <v>731.75</v>
      </c>
    </row>
    <row r="1178" spans="1:7" x14ac:dyDescent="0.35">
      <c r="A1178" t="s">
        <v>5</v>
      </c>
      <c r="B1178" t="s">
        <v>32</v>
      </c>
      <c r="C1178" s="1">
        <v>54</v>
      </c>
      <c r="D1178" s="2">
        <v>41683</v>
      </c>
      <c r="E1178" s="2">
        <v>41689</v>
      </c>
      <c r="F1178" s="2" t="s">
        <v>103</v>
      </c>
      <c r="G1178" s="24">
        <v>640.05999999999995</v>
      </c>
    </row>
    <row r="1179" spans="1:7" x14ac:dyDescent="0.35">
      <c r="A1179" t="s">
        <v>5</v>
      </c>
      <c r="B1179" t="s">
        <v>32</v>
      </c>
      <c r="C1179" s="1">
        <v>55</v>
      </c>
      <c r="D1179" s="2">
        <v>41690</v>
      </c>
      <c r="E1179" s="2">
        <v>41696</v>
      </c>
      <c r="F1179" s="2" t="s">
        <v>103</v>
      </c>
      <c r="G1179" s="24">
        <v>2055.1999999999998</v>
      </c>
    </row>
    <row r="1180" spans="1:7" x14ac:dyDescent="0.35">
      <c r="A1180" t="s">
        <v>5</v>
      </c>
      <c r="B1180" t="s">
        <v>32</v>
      </c>
      <c r="C1180" s="1">
        <v>56</v>
      </c>
      <c r="D1180" s="2">
        <v>41697</v>
      </c>
      <c r="E1180" s="2">
        <v>41703</v>
      </c>
      <c r="F1180" s="2" t="s">
        <v>103</v>
      </c>
      <c r="G1180" s="24">
        <v>1192.94</v>
      </c>
    </row>
    <row r="1181" spans="1:7" x14ac:dyDescent="0.35">
      <c r="A1181" t="s">
        <v>5</v>
      </c>
      <c r="B1181" t="s">
        <v>32</v>
      </c>
      <c r="C1181" s="1">
        <v>57</v>
      </c>
      <c r="D1181" s="2">
        <v>41704</v>
      </c>
      <c r="E1181" s="2">
        <v>41710</v>
      </c>
      <c r="F1181" s="2" t="s">
        <v>103</v>
      </c>
      <c r="G1181" s="24">
        <v>719.99</v>
      </c>
    </row>
    <row r="1182" spans="1:7" x14ac:dyDescent="0.35">
      <c r="A1182" t="s">
        <v>5</v>
      </c>
      <c r="B1182" t="s">
        <v>32</v>
      </c>
      <c r="C1182" s="1">
        <v>58</v>
      </c>
      <c r="D1182" s="2">
        <v>41711</v>
      </c>
      <c r="E1182" s="2">
        <v>41717</v>
      </c>
      <c r="F1182" s="2" t="s">
        <v>103</v>
      </c>
      <c r="G1182" s="24">
        <v>889.08</v>
      </c>
    </row>
    <row r="1183" spans="1:7" x14ac:dyDescent="0.35">
      <c r="A1183" t="s">
        <v>5</v>
      </c>
      <c r="B1183" t="s">
        <v>32</v>
      </c>
      <c r="C1183" s="1">
        <v>59</v>
      </c>
      <c r="D1183" s="2">
        <v>41718</v>
      </c>
      <c r="E1183" s="2">
        <v>41724</v>
      </c>
      <c r="F1183" s="2" t="s">
        <v>102</v>
      </c>
      <c r="G1183" s="24">
        <v>1010.05</v>
      </c>
    </row>
    <row r="1184" spans="1:7" x14ac:dyDescent="0.35">
      <c r="A1184" t="s">
        <v>5</v>
      </c>
      <c r="B1184" t="s">
        <v>32</v>
      </c>
      <c r="C1184" s="1">
        <v>60</v>
      </c>
      <c r="D1184" s="2">
        <v>41725</v>
      </c>
      <c r="E1184" s="2">
        <v>41731</v>
      </c>
      <c r="F1184" s="2" t="s">
        <v>102</v>
      </c>
      <c r="G1184" s="24">
        <v>957.91</v>
      </c>
    </row>
    <row r="1185" spans="1:7" x14ac:dyDescent="0.35">
      <c r="A1185" t="s">
        <v>5</v>
      </c>
      <c r="B1185" t="s">
        <v>32</v>
      </c>
      <c r="C1185" s="1">
        <v>61</v>
      </c>
      <c r="D1185" s="2">
        <v>41732</v>
      </c>
      <c r="E1185" s="2">
        <v>41738</v>
      </c>
      <c r="F1185" s="2" t="s">
        <v>102</v>
      </c>
      <c r="G1185" s="24">
        <v>1365.84</v>
      </c>
    </row>
    <row r="1186" spans="1:7" x14ac:dyDescent="0.35">
      <c r="A1186" t="s">
        <v>5</v>
      </c>
      <c r="B1186" t="s">
        <v>32</v>
      </c>
      <c r="C1186" s="1">
        <v>62</v>
      </c>
      <c r="D1186" s="2">
        <v>41739</v>
      </c>
      <c r="E1186" s="2">
        <v>41745</v>
      </c>
      <c r="F1186" s="2" t="s">
        <v>102</v>
      </c>
      <c r="G1186" s="24">
        <v>436.91</v>
      </c>
    </row>
    <row r="1187" spans="1:7" x14ac:dyDescent="0.35">
      <c r="A1187" t="s">
        <v>5</v>
      </c>
      <c r="B1187" t="s">
        <v>32</v>
      </c>
      <c r="C1187" s="1">
        <v>63</v>
      </c>
      <c r="D1187" s="2">
        <v>41746</v>
      </c>
      <c r="E1187" s="2">
        <v>41752</v>
      </c>
      <c r="F1187" s="2" t="s">
        <v>102</v>
      </c>
      <c r="G1187" s="24">
        <v>186.84</v>
      </c>
    </row>
    <row r="1188" spans="1:7" x14ac:dyDescent="0.35">
      <c r="A1188" t="s">
        <v>5</v>
      </c>
      <c r="B1188" t="s">
        <v>32</v>
      </c>
      <c r="C1188" s="1">
        <v>64</v>
      </c>
      <c r="D1188" s="2">
        <v>41753</v>
      </c>
      <c r="E1188" s="2">
        <v>41759</v>
      </c>
      <c r="F1188" s="2" t="s">
        <v>102</v>
      </c>
      <c r="G1188" s="24">
        <v>207.05</v>
      </c>
    </row>
    <row r="1189" spans="1:7" x14ac:dyDescent="0.35">
      <c r="A1189" t="s">
        <v>5</v>
      </c>
      <c r="B1189" t="s">
        <v>32</v>
      </c>
      <c r="C1189" s="1">
        <v>65</v>
      </c>
      <c r="D1189" s="2">
        <v>41760</v>
      </c>
      <c r="E1189" s="2">
        <v>41766</v>
      </c>
      <c r="F1189" s="2" t="s">
        <v>102</v>
      </c>
      <c r="G1189" s="24">
        <v>290.27</v>
      </c>
    </row>
    <row r="1190" spans="1:7" x14ac:dyDescent="0.35">
      <c r="A1190" t="s">
        <v>5</v>
      </c>
      <c r="B1190" t="s">
        <v>32</v>
      </c>
      <c r="C1190" s="1">
        <v>66</v>
      </c>
      <c r="D1190" s="2">
        <v>41767</v>
      </c>
      <c r="E1190" s="2">
        <v>41773</v>
      </c>
      <c r="F1190" s="2" t="s">
        <v>102</v>
      </c>
      <c r="G1190" s="24">
        <v>825.95</v>
      </c>
    </row>
    <row r="1191" spans="1:7" x14ac:dyDescent="0.35">
      <c r="A1191" t="s">
        <v>5</v>
      </c>
      <c r="B1191" t="s">
        <v>32</v>
      </c>
      <c r="C1191" s="1">
        <v>67</v>
      </c>
      <c r="D1191" s="2">
        <v>41774</v>
      </c>
      <c r="E1191" s="2">
        <v>41780</v>
      </c>
      <c r="F1191" s="2" t="s">
        <v>102</v>
      </c>
      <c r="G1191" s="24">
        <v>883.13</v>
      </c>
    </row>
    <row r="1192" spans="1:7" x14ac:dyDescent="0.35">
      <c r="A1192" t="s">
        <v>5</v>
      </c>
      <c r="B1192" t="s">
        <v>32</v>
      </c>
      <c r="C1192" s="1">
        <v>68</v>
      </c>
      <c r="D1192" s="2">
        <v>41781</v>
      </c>
      <c r="E1192" s="2">
        <v>41787</v>
      </c>
      <c r="F1192" s="2" t="s">
        <v>102</v>
      </c>
      <c r="G1192" s="24">
        <v>961.92</v>
      </c>
    </row>
    <row r="1193" spans="1:7" x14ac:dyDescent="0.35">
      <c r="A1193" t="s">
        <v>5</v>
      </c>
      <c r="B1193" t="s">
        <v>33</v>
      </c>
      <c r="C1193" s="1">
        <v>49</v>
      </c>
      <c r="D1193" s="2">
        <v>41648</v>
      </c>
      <c r="E1193" s="2">
        <v>41654</v>
      </c>
      <c r="F1193" s="2" t="s">
        <v>103</v>
      </c>
      <c r="G1193" s="24">
        <v>2029.83</v>
      </c>
    </row>
    <row r="1194" spans="1:7" x14ac:dyDescent="0.35">
      <c r="A1194" t="s">
        <v>5</v>
      </c>
      <c r="B1194" t="s">
        <v>33</v>
      </c>
      <c r="C1194" s="1">
        <v>50</v>
      </c>
      <c r="D1194" s="2">
        <v>41655</v>
      </c>
      <c r="E1194" s="2">
        <v>41661</v>
      </c>
      <c r="F1194" s="2" t="s">
        <v>103</v>
      </c>
      <c r="G1194" s="24">
        <v>1483.09</v>
      </c>
    </row>
    <row r="1195" spans="1:7" x14ac:dyDescent="0.35">
      <c r="A1195" t="s">
        <v>5</v>
      </c>
      <c r="B1195" t="s">
        <v>33</v>
      </c>
      <c r="C1195" s="1">
        <v>51</v>
      </c>
      <c r="D1195" s="2">
        <v>41662</v>
      </c>
      <c r="E1195" s="2">
        <v>41668</v>
      </c>
      <c r="F1195" s="2" t="s">
        <v>103</v>
      </c>
      <c r="G1195" s="24">
        <v>2373.63</v>
      </c>
    </row>
    <row r="1196" spans="1:7" x14ac:dyDescent="0.35">
      <c r="A1196" t="s">
        <v>5</v>
      </c>
      <c r="B1196" t="s">
        <v>33</v>
      </c>
      <c r="C1196" s="1">
        <v>52</v>
      </c>
      <c r="D1196" s="2">
        <v>41669</v>
      </c>
      <c r="E1196" s="2">
        <v>41675</v>
      </c>
      <c r="F1196" s="2" t="s">
        <v>103</v>
      </c>
      <c r="G1196" s="24">
        <v>749.74</v>
      </c>
    </row>
    <row r="1197" spans="1:7" x14ac:dyDescent="0.35">
      <c r="A1197" t="s">
        <v>5</v>
      </c>
      <c r="B1197" t="s">
        <v>33</v>
      </c>
      <c r="C1197" s="1">
        <v>53</v>
      </c>
      <c r="D1197" s="2">
        <v>41676</v>
      </c>
      <c r="E1197" s="2">
        <v>41682</v>
      </c>
      <c r="F1197" s="2" t="s">
        <v>103</v>
      </c>
      <c r="G1197" s="24">
        <v>2826.92</v>
      </c>
    </row>
    <row r="1198" spans="1:7" x14ac:dyDescent="0.35">
      <c r="A1198" t="s">
        <v>5</v>
      </c>
      <c r="B1198" t="s">
        <v>33</v>
      </c>
      <c r="C1198" s="1">
        <v>54</v>
      </c>
      <c r="D1198" s="2">
        <v>41683</v>
      </c>
      <c r="E1198" s="2">
        <v>41689</v>
      </c>
      <c r="F1198" s="2" t="s">
        <v>103</v>
      </c>
      <c r="G1198" s="24">
        <v>4304.0600000000004</v>
      </c>
    </row>
    <row r="1199" spans="1:7" x14ac:dyDescent="0.35">
      <c r="A1199" t="s">
        <v>5</v>
      </c>
      <c r="B1199" t="s">
        <v>33</v>
      </c>
      <c r="C1199" s="1">
        <v>55</v>
      </c>
      <c r="D1199" s="2">
        <v>41690</v>
      </c>
      <c r="E1199" s="2">
        <v>41696</v>
      </c>
      <c r="F1199" s="2" t="s">
        <v>103</v>
      </c>
      <c r="G1199" s="24">
        <v>3487.63</v>
      </c>
    </row>
    <row r="1200" spans="1:7" x14ac:dyDescent="0.35">
      <c r="A1200" t="s">
        <v>5</v>
      </c>
      <c r="B1200" t="s">
        <v>33</v>
      </c>
      <c r="C1200" s="1">
        <v>56</v>
      </c>
      <c r="D1200" s="2">
        <v>41697</v>
      </c>
      <c r="E1200" s="2">
        <v>41703</v>
      </c>
      <c r="F1200" s="2" t="s">
        <v>103</v>
      </c>
      <c r="G1200" s="24">
        <v>1253.27</v>
      </c>
    </row>
    <row r="1201" spans="1:7" x14ac:dyDescent="0.35">
      <c r="A1201" t="s">
        <v>5</v>
      </c>
      <c r="B1201" t="s">
        <v>33</v>
      </c>
      <c r="C1201" s="1">
        <v>57</v>
      </c>
      <c r="D1201" s="2">
        <v>41704</v>
      </c>
      <c r="E1201" s="2">
        <v>41710</v>
      </c>
      <c r="F1201" s="2" t="s">
        <v>103</v>
      </c>
      <c r="G1201" s="24">
        <v>3930.71</v>
      </c>
    </row>
    <row r="1202" spans="1:7" x14ac:dyDescent="0.35">
      <c r="A1202" t="s">
        <v>5</v>
      </c>
      <c r="B1202" t="s">
        <v>33</v>
      </c>
      <c r="C1202" s="1">
        <v>58</v>
      </c>
      <c r="D1202" s="2">
        <v>41711</v>
      </c>
      <c r="E1202" s="2">
        <v>41717</v>
      </c>
      <c r="F1202" s="2" t="s">
        <v>103</v>
      </c>
      <c r="G1202" s="24">
        <v>3396.08</v>
      </c>
    </row>
    <row r="1203" spans="1:7" x14ac:dyDescent="0.35">
      <c r="A1203" t="s">
        <v>5</v>
      </c>
      <c r="B1203" t="s">
        <v>33</v>
      </c>
      <c r="C1203" s="1">
        <v>59</v>
      </c>
      <c r="D1203" s="2">
        <v>41718</v>
      </c>
      <c r="E1203" s="2">
        <v>41724</v>
      </c>
      <c r="F1203" s="2" t="s">
        <v>102</v>
      </c>
      <c r="G1203" s="24">
        <v>2422.33</v>
      </c>
    </row>
    <row r="1204" spans="1:7" x14ac:dyDescent="0.35">
      <c r="A1204" t="s">
        <v>5</v>
      </c>
      <c r="B1204" t="s">
        <v>33</v>
      </c>
      <c r="C1204" s="1">
        <v>60</v>
      </c>
      <c r="D1204" s="2">
        <v>41725</v>
      </c>
      <c r="E1204" s="2">
        <v>41731</v>
      </c>
      <c r="F1204" s="2" t="s">
        <v>102</v>
      </c>
      <c r="G1204" s="24">
        <v>1281.3699999999999</v>
      </c>
    </row>
    <row r="1205" spans="1:7" x14ac:dyDescent="0.35">
      <c r="A1205" t="s">
        <v>5</v>
      </c>
      <c r="B1205" t="s">
        <v>33</v>
      </c>
      <c r="C1205" s="1">
        <v>61</v>
      </c>
      <c r="D1205" s="2">
        <v>41732</v>
      </c>
      <c r="E1205" s="2">
        <v>41738</v>
      </c>
      <c r="F1205" s="2" t="s">
        <v>102</v>
      </c>
      <c r="G1205" s="24">
        <v>4171.72</v>
      </c>
    </row>
    <row r="1206" spans="1:7" x14ac:dyDescent="0.35">
      <c r="A1206" t="s">
        <v>5</v>
      </c>
      <c r="B1206" t="s">
        <v>33</v>
      </c>
      <c r="C1206" s="1">
        <v>62</v>
      </c>
      <c r="D1206" s="2">
        <v>41739</v>
      </c>
      <c r="E1206" s="2">
        <v>41745</v>
      </c>
      <c r="F1206" s="2" t="s">
        <v>102</v>
      </c>
      <c r="G1206" s="24">
        <v>2779.06</v>
      </c>
    </row>
    <row r="1207" spans="1:7" x14ac:dyDescent="0.35">
      <c r="A1207" t="s">
        <v>5</v>
      </c>
      <c r="B1207" t="s">
        <v>33</v>
      </c>
      <c r="C1207" s="1">
        <v>63</v>
      </c>
      <c r="D1207" s="2">
        <v>41746</v>
      </c>
      <c r="E1207" s="2">
        <v>41752</v>
      </c>
      <c r="F1207" s="2" t="s">
        <v>102</v>
      </c>
      <c r="G1207" s="24">
        <v>3414.55</v>
      </c>
    </row>
    <row r="1208" spans="1:7" x14ac:dyDescent="0.35">
      <c r="A1208" t="s">
        <v>5</v>
      </c>
      <c r="B1208" t="s">
        <v>33</v>
      </c>
      <c r="C1208" s="1">
        <v>64</v>
      </c>
      <c r="D1208" s="2">
        <v>41753</v>
      </c>
      <c r="E1208" s="2">
        <v>41759</v>
      </c>
      <c r="F1208" s="2" t="s">
        <v>102</v>
      </c>
      <c r="G1208" s="24">
        <v>3610.76</v>
      </c>
    </row>
    <row r="1209" spans="1:7" x14ac:dyDescent="0.35">
      <c r="A1209" t="s">
        <v>5</v>
      </c>
      <c r="B1209" t="s">
        <v>33</v>
      </c>
      <c r="C1209" s="1">
        <v>65</v>
      </c>
      <c r="D1209" s="2">
        <v>41760</v>
      </c>
      <c r="E1209" s="2">
        <v>41766</v>
      </c>
      <c r="F1209" s="2" t="s">
        <v>102</v>
      </c>
      <c r="G1209" s="24">
        <v>1794.51</v>
      </c>
    </row>
    <row r="1210" spans="1:7" x14ac:dyDescent="0.35">
      <c r="A1210" t="s">
        <v>5</v>
      </c>
      <c r="B1210" t="s">
        <v>33</v>
      </c>
      <c r="C1210" s="1">
        <v>66</v>
      </c>
      <c r="D1210" s="2">
        <v>41767</v>
      </c>
      <c r="E1210" s="2">
        <v>41773</v>
      </c>
      <c r="F1210" s="2" t="s">
        <v>102</v>
      </c>
      <c r="G1210" s="24">
        <v>1096.5899999999999</v>
      </c>
    </row>
    <row r="1211" spans="1:7" x14ac:dyDescent="0.35">
      <c r="A1211" t="s">
        <v>5</v>
      </c>
      <c r="B1211" t="s">
        <v>33</v>
      </c>
      <c r="C1211" s="1">
        <v>67</v>
      </c>
      <c r="D1211" s="2">
        <v>41774</v>
      </c>
      <c r="E1211" s="2">
        <v>41780</v>
      </c>
      <c r="F1211" s="2" t="s">
        <v>102</v>
      </c>
      <c r="G1211" s="24">
        <v>3229.74</v>
      </c>
    </row>
    <row r="1212" spans="1:7" x14ac:dyDescent="0.35">
      <c r="A1212" t="s">
        <v>5</v>
      </c>
      <c r="B1212" t="s">
        <v>33</v>
      </c>
      <c r="C1212" s="1">
        <v>68</v>
      </c>
      <c r="D1212" s="2">
        <v>41781</v>
      </c>
      <c r="E1212" s="2">
        <v>41787</v>
      </c>
      <c r="F1212" s="2" t="s">
        <v>102</v>
      </c>
      <c r="G1212" s="24">
        <v>2193.4499999999998</v>
      </c>
    </row>
    <row r="1213" spans="1:7" x14ac:dyDescent="0.35">
      <c r="A1213" t="s">
        <v>5</v>
      </c>
      <c r="B1213" t="s">
        <v>34</v>
      </c>
      <c r="C1213" s="1">
        <v>49</v>
      </c>
      <c r="D1213" s="2">
        <v>41648</v>
      </c>
      <c r="E1213" s="2">
        <v>41654</v>
      </c>
      <c r="F1213" s="2" t="s">
        <v>103</v>
      </c>
      <c r="G1213" s="24">
        <v>1332.03</v>
      </c>
    </row>
    <row r="1214" spans="1:7" x14ac:dyDescent="0.35">
      <c r="A1214" t="s">
        <v>5</v>
      </c>
      <c r="B1214" t="s">
        <v>34</v>
      </c>
      <c r="C1214" s="1">
        <v>50</v>
      </c>
      <c r="D1214" s="2">
        <v>41655</v>
      </c>
      <c r="E1214" s="2">
        <v>41661</v>
      </c>
      <c r="F1214" s="2" t="s">
        <v>103</v>
      </c>
      <c r="G1214" s="24">
        <v>1232.21</v>
      </c>
    </row>
    <row r="1215" spans="1:7" x14ac:dyDescent="0.35">
      <c r="A1215" t="s">
        <v>5</v>
      </c>
      <c r="B1215" t="s">
        <v>34</v>
      </c>
      <c r="C1215" s="1">
        <v>51</v>
      </c>
      <c r="D1215" s="2">
        <v>41662</v>
      </c>
      <c r="E1215" s="2">
        <v>41668</v>
      </c>
      <c r="F1215" s="2" t="s">
        <v>103</v>
      </c>
      <c r="G1215" s="24">
        <v>496.27</v>
      </c>
    </row>
    <row r="1216" spans="1:7" x14ac:dyDescent="0.35">
      <c r="A1216" t="s">
        <v>5</v>
      </c>
      <c r="B1216" t="s">
        <v>34</v>
      </c>
      <c r="C1216" s="1">
        <v>52</v>
      </c>
      <c r="D1216" s="2">
        <v>41669</v>
      </c>
      <c r="E1216" s="2">
        <v>41675</v>
      </c>
      <c r="F1216" s="2" t="s">
        <v>103</v>
      </c>
      <c r="G1216" s="24">
        <v>776.53</v>
      </c>
    </row>
    <row r="1217" spans="1:7" x14ac:dyDescent="0.35">
      <c r="A1217" t="s">
        <v>5</v>
      </c>
      <c r="B1217" t="s">
        <v>34</v>
      </c>
      <c r="C1217" s="1">
        <v>53</v>
      </c>
      <c r="D1217" s="2">
        <v>41676</v>
      </c>
      <c r="E1217" s="2">
        <v>41682</v>
      </c>
      <c r="F1217" s="2" t="s">
        <v>103</v>
      </c>
      <c r="G1217" s="24">
        <v>788.51</v>
      </c>
    </row>
    <row r="1218" spans="1:7" x14ac:dyDescent="0.35">
      <c r="A1218" t="s">
        <v>5</v>
      </c>
      <c r="B1218" t="s">
        <v>34</v>
      </c>
      <c r="C1218" s="1">
        <v>54</v>
      </c>
      <c r="D1218" s="2">
        <v>41683</v>
      </c>
      <c r="E1218" s="2">
        <v>41689</v>
      </c>
      <c r="F1218" s="2" t="s">
        <v>103</v>
      </c>
      <c r="G1218" s="24">
        <v>1314.66</v>
      </c>
    </row>
    <row r="1219" spans="1:7" x14ac:dyDescent="0.35">
      <c r="A1219" t="s">
        <v>5</v>
      </c>
      <c r="B1219" t="s">
        <v>34</v>
      </c>
      <c r="C1219" s="1">
        <v>55</v>
      </c>
      <c r="D1219" s="2">
        <v>41690</v>
      </c>
      <c r="E1219" s="2">
        <v>41696</v>
      </c>
      <c r="F1219" s="2" t="s">
        <v>103</v>
      </c>
      <c r="G1219" s="24">
        <v>1014.84</v>
      </c>
    </row>
    <row r="1220" spans="1:7" x14ac:dyDescent="0.35">
      <c r="A1220" t="s">
        <v>5</v>
      </c>
      <c r="B1220" t="s">
        <v>34</v>
      </c>
      <c r="C1220" s="1">
        <v>56</v>
      </c>
      <c r="D1220" s="2">
        <v>41697</v>
      </c>
      <c r="E1220" s="2">
        <v>41703</v>
      </c>
      <c r="F1220" s="2" t="s">
        <v>103</v>
      </c>
      <c r="G1220" s="24">
        <v>611.66999999999996</v>
      </c>
    </row>
    <row r="1221" spans="1:7" x14ac:dyDescent="0.35">
      <c r="A1221" t="s">
        <v>5</v>
      </c>
      <c r="B1221" t="s">
        <v>34</v>
      </c>
      <c r="C1221" s="1">
        <v>57</v>
      </c>
      <c r="D1221" s="2">
        <v>41704</v>
      </c>
      <c r="E1221" s="2">
        <v>41710</v>
      </c>
      <c r="F1221" s="2" t="s">
        <v>103</v>
      </c>
      <c r="G1221" s="24">
        <v>1733.69</v>
      </c>
    </row>
    <row r="1222" spans="1:7" x14ac:dyDescent="0.35">
      <c r="A1222" t="s">
        <v>5</v>
      </c>
      <c r="B1222" t="s">
        <v>34</v>
      </c>
      <c r="C1222" s="1">
        <v>58</v>
      </c>
      <c r="D1222" s="2">
        <v>41711</v>
      </c>
      <c r="E1222" s="2">
        <v>41717</v>
      </c>
      <c r="F1222" s="2" t="s">
        <v>103</v>
      </c>
      <c r="G1222" s="24">
        <v>1341.83</v>
      </c>
    </row>
    <row r="1223" spans="1:7" x14ac:dyDescent="0.35">
      <c r="A1223" t="s">
        <v>5</v>
      </c>
      <c r="B1223" t="s">
        <v>34</v>
      </c>
      <c r="C1223" s="1">
        <v>59</v>
      </c>
      <c r="D1223" s="2">
        <v>41718</v>
      </c>
      <c r="E1223" s="2">
        <v>41724</v>
      </c>
      <c r="F1223" s="2" t="s">
        <v>102</v>
      </c>
      <c r="G1223" s="24">
        <v>1749.68</v>
      </c>
    </row>
    <row r="1224" spans="1:7" x14ac:dyDescent="0.35">
      <c r="A1224" t="s">
        <v>5</v>
      </c>
      <c r="B1224" t="s">
        <v>34</v>
      </c>
      <c r="C1224" s="1">
        <v>60</v>
      </c>
      <c r="D1224" s="2">
        <v>41725</v>
      </c>
      <c r="E1224" s="2">
        <v>41731</v>
      </c>
      <c r="F1224" s="2" t="s">
        <v>102</v>
      </c>
      <c r="G1224" s="24">
        <v>1167.0999999999999</v>
      </c>
    </row>
    <row r="1225" spans="1:7" x14ac:dyDescent="0.35">
      <c r="A1225" t="s">
        <v>5</v>
      </c>
      <c r="B1225" t="s">
        <v>34</v>
      </c>
      <c r="C1225" s="1">
        <v>61</v>
      </c>
      <c r="D1225" s="2">
        <v>41732</v>
      </c>
      <c r="E1225" s="2">
        <v>41738</v>
      </c>
      <c r="F1225" s="2" t="s">
        <v>102</v>
      </c>
      <c r="G1225" s="24">
        <v>84.69</v>
      </c>
    </row>
    <row r="1226" spans="1:7" x14ac:dyDescent="0.35">
      <c r="A1226" t="s">
        <v>5</v>
      </c>
      <c r="B1226" t="s">
        <v>34</v>
      </c>
      <c r="C1226" s="1">
        <v>62</v>
      </c>
      <c r="D1226" s="2">
        <v>41739</v>
      </c>
      <c r="E1226" s="2">
        <v>41745</v>
      </c>
      <c r="F1226" s="2" t="s">
        <v>102</v>
      </c>
      <c r="G1226" s="24">
        <v>1490.05</v>
      </c>
    </row>
    <row r="1227" spans="1:7" x14ac:dyDescent="0.35">
      <c r="A1227" t="s">
        <v>5</v>
      </c>
      <c r="B1227" t="s">
        <v>34</v>
      </c>
      <c r="C1227" s="1">
        <v>63</v>
      </c>
      <c r="D1227" s="2">
        <v>41746</v>
      </c>
      <c r="E1227" s="2">
        <v>41752</v>
      </c>
      <c r="F1227" s="2" t="s">
        <v>102</v>
      </c>
      <c r="G1227" s="24">
        <v>903.49</v>
      </c>
    </row>
    <row r="1228" spans="1:7" x14ac:dyDescent="0.35">
      <c r="A1228" t="s">
        <v>5</v>
      </c>
      <c r="B1228" t="s">
        <v>34</v>
      </c>
      <c r="C1228" s="1">
        <v>64</v>
      </c>
      <c r="D1228" s="2">
        <v>41753</v>
      </c>
      <c r="E1228" s="2">
        <v>41759</v>
      </c>
      <c r="F1228" s="2" t="s">
        <v>102</v>
      </c>
      <c r="G1228" s="24">
        <v>959.31</v>
      </c>
    </row>
    <row r="1229" spans="1:7" x14ac:dyDescent="0.35">
      <c r="A1229" t="s">
        <v>5</v>
      </c>
      <c r="B1229" t="s">
        <v>34</v>
      </c>
      <c r="C1229" s="1">
        <v>65</v>
      </c>
      <c r="D1229" s="2">
        <v>41760</v>
      </c>
      <c r="E1229" s="2">
        <v>41766</v>
      </c>
      <c r="F1229" s="2" t="s">
        <v>102</v>
      </c>
      <c r="G1229" s="24">
        <v>924.04</v>
      </c>
    </row>
    <row r="1230" spans="1:7" x14ac:dyDescent="0.35">
      <c r="A1230" t="s">
        <v>5</v>
      </c>
      <c r="B1230" t="s">
        <v>34</v>
      </c>
      <c r="C1230" s="1">
        <v>66</v>
      </c>
      <c r="D1230" s="2">
        <v>41767</v>
      </c>
      <c r="E1230" s="2">
        <v>41773</v>
      </c>
      <c r="F1230" s="2" t="s">
        <v>102</v>
      </c>
      <c r="G1230" s="24">
        <v>946.06</v>
      </c>
    </row>
    <row r="1231" spans="1:7" x14ac:dyDescent="0.35">
      <c r="A1231" t="s">
        <v>5</v>
      </c>
      <c r="B1231" t="s">
        <v>34</v>
      </c>
      <c r="C1231" s="1">
        <v>67</v>
      </c>
      <c r="D1231" s="2">
        <v>41774</v>
      </c>
      <c r="E1231" s="2">
        <v>41780</v>
      </c>
      <c r="F1231" s="2" t="s">
        <v>102</v>
      </c>
      <c r="G1231" s="24">
        <v>946.84</v>
      </c>
    </row>
    <row r="1232" spans="1:7" x14ac:dyDescent="0.35">
      <c r="A1232" t="s">
        <v>5</v>
      </c>
      <c r="B1232" t="s">
        <v>34</v>
      </c>
      <c r="C1232" s="1">
        <v>68</v>
      </c>
      <c r="D1232" s="2">
        <v>41781</v>
      </c>
      <c r="E1232" s="2">
        <v>41787</v>
      </c>
      <c r="F1232" s="2" t="s">
        <v>102</v>
      </c>
      <c r="G1232" s="24">
        <v>987.54</v>
      </c>
    </row>
    <row r="1233" spans="1:7" x14ac:dyDescent="0.35">
      <c r="A1233" t="s">
        <v>5</v>
      </c>
      <c r="B1233" t="s">
        <v>35</v>
      </c>
      <c r="C1233" s="1">
        <v>49</v>
      </c>
      <c r="D1233" s="2">
        <v>41648</v>
      </c>
      <c r="E1233" s="2">
        <v>41654</v>
      </c>
      <c r="F1233" s="2" t="s">
        <v>103</v>
      </c>
      <c r="G1233" s="24">
        <v>1597.22</v>
      </c>
    </row>
    <row r="1234" spans="1:7" x14ac:dyDescent="0.35">
      <c r="A1234" t="s">
        <v>5</v>
      </c>
      <c r="B1234" t="s">
        <v>35</v>
      </c>
      <c r="C1234" s="1">
        <v>50</v>
      </c>
      <c r="D1234" s="2">
        <v>41655</v>
      </c>
      <c r="E1234" s="2">
        <v>41661</v>
      </c>
      <c r="F1234" s="2" t="s">
        <v>103</v>
      </c>
      <c r="G1234" s="24">
        <v>1861.67</v>
      </c>
    </row>
    <row r="1235" spans="1:7" x14ac:dyDescent="0.35">
      <c r="A1235" t="s">
        <v>5</v>
      </c>
      <c r="B1235" t="s">
        <v>35</v>
      </c>
      <c r="C1235" s="1">
        <v>51</v>
      </c>
      <c r="D1235" s="2">
        <v>41662</v>
      </c>
      <c r="E1235" s="2">
        <v>41668</v>
      </c>
      <c r="F1235" s="2" t="s">
        <v>103</v>
      </c>
      <c r="G1235" s="24">
        <v>1611.02</v>
      </c>
    </row>
    <row r="1236" spans="1:7" x14ac:dyDescent="0.35">
      <c r="A1236" t="s">
        <v>5</v>
      </c>
      <c r="B1236" t="s">
        <v>35</v>
      </c>
      <c r="C1236" s="1">
        <v>52</v>
      </c>
      <c r="D1236" s="2">
        <v>41669</v>
      </c>
      <c r="E1236" s="2">
        <v>41675</v>
      </c>
      <c r="F1236" s="2" t="s">
        <v>103</v>
      </c>
      <c r="G1236" s="24">
        <v>894.06</v>
      </c>
    </row>
    <row r="1237" spans="1:7" x14ac:dyDescent="0.35">
      <c r="A1237" t="s">
        <v>5</v>
      </c>
      <c r="B1237" t="s">
        <v>35</v>
      </c>
      <c r="C1237" s="1">
        <v>53</v>
      </c>
      <c r="D1237" s="2">
        <v>41676</v>
      </c>
      <c r="E1237" s="2">
        <v>41682</v>
      </c>
      <c r="F1237" s="2" t="s">
        <v>103</v>
      </c>
      <c r="G1237" s="24">
        <v>4055.29</v>
      </c>
    </row>
    <row r="1238" spans="1:7" x14ac:dyDescent="0.35">
      <c r="A1238" t="s">
        <v>5</v>
      </c>
      <c r="B1238" t="s">
        <v>35</v>
      </c>
      <c r="C1238" s="1">
        <v>54</v>
      </c>
      <c r="D1238" s="2">
        <v>41683</v>
      </c>
      <c r="E1238" s="2">
        <v>41689</v>
      </c>
      <c r="F1238" s="2" t="s">
        <v>103</v>
      </c>
      <c r="G1238" s="24">
        <v>4308.16</v>
      </c>
    </row>
    <row r="1239" spans="1:7" x14ac:dyDescent="0.35">
      <c r="A1239" t="s">
        <v>5</v>
      </c>
      <c r="B1239" t="s">
        <v>35</v>
      </c>
      <c r="C1239" s="1">
        <v>55</v>
      </c>
      <c r="D1239" s="2">
        <v>41690</v>
      </c>
      <c r="E1239" s="2">
        <v>41696</v>
      </c>
      <c r="F1239" s="2" t="s">
        <v>103</v>
      </c>
      <c r="G1239" s="24">
        <v>1855.75</v>
      </c>
    </row>
    <row r="1240" spans="1:7" x14ac:dyDescent="0.35">
      <c r="A1240" t="s">
        <v>5</v>
      </c>
      <c r="B1240" t="s">
        <v>35</v>
      </c>
      <c r="C1240" s="1">
        <v>56</v>
      </c>
      <c r="D1240" s="2">
        <v>41697</v>
      </c>
      <c r="E1240" s="2">
        <v>41703</v>
      </c>
      <c r="F1240" s="2" t="s">
        <v>103</v>
      </c>
      <c r="G1240" s="24">
        <v>1730.75</v>
      </c>
    </row>
    <row r="1241" spans="1:7" x14ac:dyDescent="0.35">
      <c r="A1241" t="s">
        <v>5</v>
      </c>
      <c r="B1241" t="s">
        <v>35</v>
      </c>
      <c r="C1241" s="1">
        <v>57</v>
      </c>
      <c r="D1241" s="2">
        <v>41704</v>
      </c>
      <c r="E1241" s="2">
        <v>41710</v>
      </c>
      <c r="F1241" s="2" t="s">
        <v>103</v>
      </c>
      <c r="G1241" s="24">
        <v>2490.8000000000002</v>
      </c>
    </row>
    <row r="1242" spans="1:7" x14ac:dyDescent="0.35">
      <c r="A1242" t="s">
        <v>5</v>
      </c>
      <c r="B1242" t="s">
        <v>35</v>
      </c>
      <c r="C1242" s="1">
        <v>58</v>
      </c>
      <c r="D1242" s="2">
        <v>41711</v>
      </c>
      <c r="E1242" s="2">
        <v>41717</v>
      </c>
      <c r="F1242" s="2" t="s">
        <v>103</v>
      </c>
      <c r="G1242" s="24">
        <v>3140.48</v>
      </c>
    </row>
    <row r="1243" spans="1:7" x14ac:dyDescent="0.35">
      <c r="A1243" t="s">
        <v>5</v>
      </c>
      <c r="B1243" t="s">
        <v>35</v>
      </c>
      <c r="C1243" s="1">
        <v>59</v>
      </c>
      <c r="D1243" s="2">
        <v>41718</v>
      </c>
      <c r="E1243" s="2">
        <v>41724</v>
      </c>
      <c r="F1243" s="2" t="s">
        <v>102</v>
      </c>
      <c r="G1243" s="24">
        <v>2973.15</v>
      </c>
    </row>
    <row r="1244" spans="1:7" x14ac:dyDescent="0.35">
      <c r="A1244" t="s">
        <v>5</v>
      </c>
      <c r="B1244" t="s">
        <v>35</v>
      </c>
      <c r="C1244" s="1">
        <v>60</v>
      </c>
      <c r="D1244" s="2">
        <v>41725</v>
      </c>
      <c r="E1244" s="2">
        <v>41731</v>
      </c>
      <c r="F1244" s="2" t="s">
        <v>102</v>
      </c>
      <c r="G1244" s="24">
        <v>2691.19</v>
      </c>
    </row>
    <row r="1245" spans="1:7" x14ac:dyDescent="0.35">
      <c r="A1245" t="s">
        <v>5</v>
      </c>
      <c r="B1245" t="s">
        <v>35</v>
      </c>
      <c r="C1245" s="1">
        <v>61</v>
      </c>
      <c r="D1245" s="2">
        <v>41732</v>
      </c>
      <c r="E1245" s="2">
        <v>41738</v>
      </c>
      <c r="F1245" s="2" t="s">
        <v>102</v>
      </c>
      <c r="G1245" s="24">
        <v>1710.87</v>
      </c>
    </row>
    <row r="1246" spans="1:7" x14ac:dyDescent="0.35">
      <c r="A1246" t="s">
        <v>5</v>
      </c>
      <c r="B1246" t="s">
        <v>35</v>
      </c>
      <c r="C1246" s="1">
        <v>62</v>
      </c>
      <c r="D1246" s="2">
        <v>41739</v>
      </c>
      <c r="E1246" s="2">
        <v>41745</v>
      </c>
      <c r="F1246" s="2" t="s">
        <v>102</v>
      </c>
      <c r="G1246" s="24">
        <v>2138.52</v>
      </c>
    </row>
    <row r="1247" spans="1:7" x14ac:dyDescent="0.35">
      <c r="A1247" t="s">
        <v>5</v>
      </c>
      <c r="B1247" t="s">
        <v>35</v>
      </c>
      <c r="C1247" s="1">
        <v>63</v>
      </c>
      <c r="D1247" s="2">
        <v>41746</v>
      </c>
      <c r="E1247" s="2">
        <v>41752</v>
      </c>
      <c r="F1247" s="2" t="s">
        <v>102</v>
      </c>
      <c r="G1247" s="24">
        <v>719.15</v>
      </c>
    </row>
    <row r="1248" spans="1:7" x14ac:dyDescent="0.35">
      <c r="A1248" t="s">
        <v>5</v>
      </c>
      <c r="B1248" t="s">
        <v>35</v>
      </c>
      <c r="C1248" s="1">
        <v>64</v>
      </c>
      <c r="D1248" s="2">
        <v>41753</v>
      </c>
      <c r="E1248" s="2">
        <v>41759</v>
      </c>
      <c r="F1248" s="2" t="s">
        <v>102</v>
      </c>
      <c r="G1248" s="24">
        <v>3206.14</v>
      </c>
    </row>
    <row r="1249" spans="1:7" x14ac:dyDescent="0.35">
      <c r="A1249" t="s">
        <v>5</v>
      </c>
      <c r="B1249" t="s">
        <v>35</v>
      </c>
      <c r="C1249" s="1">
        <v>65</v>
      </c>
      <c r="D1249" s="2">
        <v>41760</v>
      </c>
      <c r="E1249" s="2">
        <v>41766</v>
      </c>
      <c r="F1249" s="2" t="s">
        <v>102</v>
      </c>
      <c r="G1249" s="24">
        <v>3782.29</v>
      </c>
    </row>
    <row r="1250" spans="1:7" x14ac:dyDescent="0.35">
      <c r="A1250" t="s">
        <v>5</v>
      </c>
      <c r="B1250" t="s">
        <v>35</v>
      </c>
      <c r="C1250" s="1">
        <v>66</v>
      </c>
      <c r="D1250" s="2">
        <v>41767</v>
      </c>
      <c r="E1250" s="2">
        <v>41773</v>
      </c>
      <c r="F1250" s="2" t="s">
        <v>102</v>
      </c>
      <c r="G1250" s="24">
        <v>723.05</v>
      </c>
    </row>
    <row r="1251" spans="1:7" x14ac:dyDescent="0.35">
      <c r="A1251" t="s">
        <v>5</v>
      </c>
      <c r="B1251" t="s">
        <v>35</v>
      </c>
      <c r="C1251" s="1">
        <v>67</v>
      </c>
      <c r="D1251" s="2">
        <v>41774</v>
      </c>
      <c r="E1251" s="2">
        <v>41780</v>
      </c>
      <c r="F1251" s="2" t="s">
        <v>102</v>
      </c>
      <c r="G1251" s="24">
        <v>4204.88</v>
      </c>
    </row>
    <row r="1252" spans="1:7" x14ac:dyDescent="0.35">
      <c r="A1252" t="s">
        <v>5</v>
      </c>
      <c r="B1252" t="s">
        <v>35</v>
      </c>
      <c r="C1252" s="1">
        <v>68</v>
      </c>
      <c r="D1252" s="2">
        <v>41781</v>
      </c>
      <c r="E1252" s="2">
        <v>41787</v>
      </c>
      <c r="F1252" s="2" t="s">
        <v>102</v>
      </c>
      <c r="G1252" s="24">
        <v>3231.39</v>
      </c>
    </row>
    <row r="1253" spans="1:7" x14ac:dyDescent="0.35">
      <c r="A1253" t="s">
        <v>5</v>
      </c>
      <c r="B1253" t="s">
        <v>36</v>
      </c>
      <c r="C1253" s="1">
        <v>49</v>
      </c>
      <c r="D1253" s="2">
        <v>41648</v>
      </c>
      <c r="E1253" s="2">
        <v>41654</v>
      </c>
      <c r="F1253" s="2" t="s">
        <v>103</v>
      </c>
      <c r="G1253" s="24">
        <v>592.20000000000005</v>
      </c>
    </row>
    <row r="1254" spans="1:7" x14ac:dyDescent="0.35">
      <c r="A1254" t="s">
        <v>5</v>
      </c>
      <c r="B1254" t="s">
        <v>36</v>
      </c>
      <c r="C1254" s="1">
        <v>50</v>
      </c>
      <c r="D1254" s="2">
        <v>41655</v>
      </c>
      <c r="E1254" s="2">
        <v>41661</v>
      </c>
      <c r="F1254" s="2" t="s">
        <v>103</v>
      </c>
      <c r="G1254" s="24">
        <v>1270.2</v>
      </c>
    </row>
    <row r="1255" spans="1:7" x14ac:dyDescent="0.35">
      <c r="A1255" t="s">
        <v>5</v>
      </c>
      <c r="B1255" t="s">
        <v>36</v>
      </c>
      <c r="C1255" s="1">
        <v>51</v>
      </c>
      <c r="D1255" s="2">
        <v>41662</v>
      </c>
      <c r="E1255" s="2">
        <v>41668</v>
      </c>
      <c r="F1255" s="2" t="s">
        <v>103</v>
      </c>
      <c r="G1255" s="24">
        <v>1846.64</v>
      </c>
    </row>
    <row r="1256" spans="1:7" x14ac:dyDescent="0.35">
      <c r="A1256" t="s">
        <v>5</v>
      </c>
      <c r="B1256" t="s">
        <v>36</v>
      </c>
      <c r="C1256" s="1">
        <v>52</v>
      </c>
      <c r="D1256" s="2">
        <v>41669</v>
      </c>
      <c r="E1256" s="2">
        <v>41675</v>
      </c>
      <c r="F1256" s="2" t="s">
        <v>103</v>
      </c>
      <c r="G1256" s="24">
        <v>523.47</v>
      </c>
    </row>
    <row r="1257" spans="1:7" x14ac:dyDescent="0.35">
      <c r="A1257" t="s">
        <v>5</v>
      </c>
      <c r="B1257" t="s">
        <v>36</v>
      </c>
      <c r="C1257" s="1">
        <v>53</v>
      </c>
      <c r="D1257" s="2">
        <v>41676</v>
      </c>
      <c r="E1257" s="2">
        <v>41682</v>
      </c>
      <c r="F1257" s="2" t="s">
        <v>103</v>
      </c>
      <c r="G1257" s="24">
        <v>2425.9899999999998</v>
      </c>
    </row>
    <row r="1258" spans="1:7" x14ac:dyDescent="0.35">
      <c r="A1258" t="s">
        <v>5</v>
      </c>
      <c r="B1258" t="s">
        <v>36</v>
      </c>
      <c r="C1258" s="1">
        <v>54</v>
      </c>
      <c r="D1258" s="2">
        <v>41683</v>
      </c>
      <c r="E1258" s="2">
        <v>41689</v>
      </c>
      <c r="F1258" s="2" t="s">
        <v>103</v>
      </c>
      <c r="G1258" s="24">
        <v>5335.46</v>
      </c>
    </row>
    <row r="1259" spans="1:7" x14ac:dyDescent="0.35">
      <c r="A1259" t="s">
        <v>5</v>
      </c>
      <c r="B1259" t="s">
        <v>36</v>
      </c>
      <c r="C1259" s="1">
        <v>55</v>
      </c>
      <c r="D1259" s="2">
        <v>41690</v>
      </c>
      <c r="E1259" s="2">
        <v>41696</v>
      </c>
      <c r="F1259" s="2" t="s">
        <v>103</v>
      </c>
      <c r="G1259" s="24">
        <v>1842.45</v>
      </c>
    </row>
    <row r="1260" spans="1:7" x14ac:dyDescent="0.35">
      <c r="A1260" t="s">
        <v>5</v>
      </c>
      <c r="B1260" t="s">
        <v>36</v>
      </c>
      <c r="C1260" s="1">
        <v>56</v>
      </c>
      <c r="D1260" s="2">
        <v>41697</v>
      </c>
      <c r="E1260" s="2">
        <v>41703</v>
      </c>
      <c r="F1260" s="2" t="s">
        <v>103</v>
      </c>
      <c r="G1260" s="24">
        <v>1466.06</v>
      </c>
    </row>
    <row r="1261" spans="1:7" x14ac:dyDescent="0.35">
      <c r="A1261" t="s">
        <v>5</v>
      </c>
      <c r="B1261" t="s">
        <v>36</v>
      </c>
      <c r="C1261" s="1">
        <v>57</v>
      </c>
      <c r="D1261" s="2">
        <v>41704</v>
      </c>
      <c r="E1261" s="2">
        <v>41710</v>
      </c>
      <c r="F1261" s="2" t="s">
        <v>103</v>
      </c>
      <c r="G1261" s="24">
        <v>1804.42</v>
      </c>
    </row>
    <row r="1262" spans="1:7" x14ac:dyDescent="0.35">
      <c r="A1262" t="s">
        <v>5</v>
      </c>
      <c r="B1262" t="s">
        <v>36</v>
      </c>
      <c r="C1262" s="1">
        <v>58</v>
      </c>
      <c r="D1262" s="2">
        <v>41711</v>
      </c>
      <c r="E1262" s="2">
        <v>41717</v>
      </c>
      <c r="F1262" s="2" t="s">
        <v>103</v>
      </c>
      <c r="G1262" s="24">
        <v>1861.14</v>
      </c>
    </row>
    <row r="1263" spans="1:7" x14ac:dyDescent="0.35">
      <c r="A1263" t="s">
        <v>5</v>
      </c>
      <c r="B1263" t="s">
        <v>36</v>
      </c>
      <c r="C1263" s="1">
        <v>59</v>
      </c>
      <c r="D1263" s="2">
        <v>41718</v>
      </c>
      <c r="E1263" s="2">
        <v>41724</v>
      </c>
      <c r="F1263" s="2" t="s">
        <v>102</v>
      </c>
      <c r="G1263" s="24">
        <v>1374.06</v>
      </c>
    </row>
    <row r="1264" spans="1:7" x14ac:dyDescent="0.35">
      <c r="A1264" t="s">
        <v>5</v>
      </c>
      <c r="B1264" t="s">
        <v>36</v>
      </c>
      <c r="C1264" s="1">
        <v>60</v>
      </c>
      <c r="D1264" s="2">
        <v>41725</v>
      </c>
      <c r="E1264" s="2">
        <v>41731</v>
      </c>
      <c r="F1264" s="2" t="s">
        <v>102</v>
      </c>
      <c r="G1264" s="24">
        <v>1650.37</v>
      </c>
    </row>
    <row r="1265" spans="1:7" x14ac:dyDescent="0.35">
      <c r="A1265" t="s">
        <v>5</v>
      </c>
      <c r="B1265" t="s">
        <v>36</v>
      </c>
      <c r="C1265" s="1">
        <v>61</v>
      </c>
      <c r="D1265" s="2">
        <v>41732</v>
      </c>
      <c r="E1265" s="2">
        <v>41738</v>
      </c>
      <c r="F1265" s="2" t="s">
        <v>102</v>
      </c>
      <c r="G1265" s="24">
        <v>1712.1</v>
      </c>
    </row>
    <row r="1266" spans="1:7" x14ac:dyDescent="0.35">
      <c r="A1266" t="s">
        <v>5</v>
      </c>
      <c r="B1266" t="s">
        <v>36</v>
      </c>
      <c r="C1266" s="1">
        <v>62</v>
      </c>
      <c r="D1266" s="2">
        <v>41739</v>
      </c>
      <c r="E1266" s="2">
        <v>41745</v>
      </c>
      <c r="F1266" s="2" t="s">
        <v>102</v>
      </c>
      <c r="G1266" s="24">
        <v>2429.3200000000002</v>
      </c>
    </row>
    <row r="1267" spans="1:7" x14ac:dyDescent="0.35">
      <c r="A1267" t="s">
        <v>5</v>
      </c>
      <c r="B1267" t="s">
        <v>36</v>
      </c>
      <c r="C1267" s="1">
        <v>63</v>
      </c>
      <c r="D1267" s="2">
        <v>41746</v>
      </c>
      <c r="E1267" s="2">
        <v>41752</v>
      </c>
      <c r="F1267" s="2" t="s">
        <v>102</v>
      </c>
      <c r="G1267" s="24">
        <v>1881.52</v>
      </c>
    </row>
    <row r="1268" spans="1:7" x14ac:dyDescent="0.35">
      <c r="A1268" t="s">
        <v>5</v>
      </c>
      <c r="B1268" t="s">
        <v>36</v>
      </c>
      <c r="C1268" s="1">
        <v>64</v>
      </c>
      <c r="D1268" s="2">
        <v>41753</v>
      </c>
      <c r="E1268" s="2">
        <v>41759</v>
      </c>
      <c r="F1268" s="2" t="s">
        <v>102</v>
      </c>
      <c r="G1268" s="24">
        <v>920.98</v>
      </c>
    </row>
    <row r="1269" spans="1:7" x14ac:dyDescent="0.35">
      <c r="A1269" t="s">
        <v>5</v>
      </c>
      <c r="B1269" t="s">
        <v>36</v>
      </c>
      <c r="C1269" s="1">
        <v>65</v>
      </c>
      <c r="D1269" s="2">
        <v>41760</v>
      </c>
      <c r="E1269" s="2">
        <v>41766</v>
      </c>
      <c r="F1269" s="2" t="s">
        <v>102</v>
      </c>
      <c r="G1269" s="24">
        <v>2184.44</v>
      </c>
    </row>
    <row r="1270" spans="1:7" x14ac:dyDescent="0.35">
      <c r="A1270" t="s">
        <v>5</v>
      </c>
      <c r="B1270" t="s">
        <v>36</v>
      </c>
      <c r="C1270" s="1">
        <v>66</v>
      </c>
      <c r="D1270" s="2">
        <v>41767</v>
      </c>
      <c r="E1270" s="2">
        <v>41773</v>
      </c>
      <c r="F1270" s="2" t="s">
        <v>102</v>
      </c>
      <c r="G1270" s="24">
        <v>1260.6600000000001</v>
      </c>
    </row>
    <row r="1271" spans="1:7" x14ac:dyDescent="0.35">
      <c r="A1271" t="s">
        <v>5</v>
      </c>
      <c r="B1271" t="s">
        <v>36</v>
      </c>
      <c r="C1271" s="1">
        <v>67</v>
      </c>
      <c r="D1271" s="2">
        <v>41774</v>
      </c>
      <c r="E1271" s="2">
        <v>41780</v>
      </c>
      <c r="F1271" s="2" t="s">
        <v>102</v>
      </c>
      <c r="G1271" s="24">
        <v>568.64</v>
      </c>
    </row>
    <row r="1272" spans="1:7" x14ac:dyDescent="0.35">
      <c r="A1272" t="s">
        <v>5</v>
      </c>
      <c r="B1272" t="s">
        <v>36</v>
      </c>
      <c r="C1272" s="1">
        <v>68</v>
      </c>
      <c r="D1272" s="2">
        <v>41781</v>
      </c>
      <c r="E1272" s="2">
        <v>41787</v>
      </c>
      <c r="F1272" s="2" t="s">
        <v>102</v>
      </c>
      <c r="G1272" s="24">
        <v>758.63</v>
      </c>
    </row>
    <row r="1273" spans="1:7" x14ac:dyDescent="0.35">
      <c r="A1273" t="s">
        <v>5</v>
      </c>
      <c r="B1273" t="s">
        <v>37</v>
      </c>
      <c r="C1273" s="1">
        <v>49</v>
      </c>
      <c r="D1273" s="2">
        <v>41648</v>
      </c>
      <c r="E1273" s="2">
        <v>41654</v>
      </c>
      <c r="F1273" s="2" t="s">
        <v>103</v>
      </c>
      <c r="G1273" s="24">
        <v>700.43</v>
      </c>
    </row>
    <row r="1274" spans="1:7" x14ac:dyDescent="0.35">
      <c r="A1274" t="s">
        <v>5</v>
      </c>
      <c r="B1274" t="s">
        <v>37</v>
      </c>
      <c r="C1274" s="1">
        <v>50</v>
      </c>
      <c r="D1274" s="2">
        <v>41655</v>
      </c>
      <c r="E1274" s="2">
        <v>41661</v>
      </c>
      <c r="F1274" s="2" t="s">
        <v>103</v>
      </c>
      <c r="G1274" s="24">
        <v>2435.37</v>
      </c>
    </row>
    <row r="1275" spans="1:7" x14ac:dyDescent="0.35">
      <c r="A1275" t="s">
        <v>5</v>
      </c>
      <c r="B1275" t="s">
        <v>37</v>
      </c>
      <c r="C1275" s="1">
        <v>51</v>
      </c>
      <c r="D1275" s="2">
        <v>41662</v>
      </c>
      <c r="E1275" s="2">
        <v>41668</v>
      </c>
      <c r="F1275" s="2" t="s">
        <v>103</v>
      </c>
      <c r="G1275" s="24">
        <v>1026.72</v>
      </c>
    </row>
    <row r="1276" spans="1:7" x14ac:dyDescent="0.35">
      <c r="A1276" t="s">
        <v>5</v>
      </c>
      <c r="B1276" t="s">
        <v>37</v>
      </c>
      <c r="C1276" s="1">
        <v>52</v>
      </c>
      <c r="D1276" s="2">
        <v>41669</v>
      </c>
      <c r="E1276" s="2">
        <v>41675</v>
      </c>
      <c r="F1276" s="2" t="s">
        <v>103</v>
      </c>
      <c r="G1276" s="24">
        <v>1737.28</v>
      </c>
    </row>
    <row r="1277" spans="1:7" x14ac:dyDescent="0.35">
      <c r="A1277" t="s">
        <v>5</v>
      </c>
      <c r="B1277" t="s">
        <v>37</v>
      </c>
      <c r="C1277" s="1">
        <v>53</v>
      </c>
      <c r="D1277" s="2">
        <v>41676</v>
      </c>
      <c r="E1277" s="2">
        <v>41682</v>
      </c>
      <c r="F1277" s="2" t="s">
        <v>103</v>
      </c>
      <c r="G1277" s="24">
        <v>3466.09</v>
      </c>
    </row>
    <row r="1278" spans="1:7" x14ac:dyDescent="0.35">
      <c r="A1278" t="s">
        <v>5</v>
      </c>
      <c r="B1278" t="s">
        <v>37</v>
      </c>
      <c r="C1278" s="1">
        <v>54</v>
      </c>
      <c r="D1278" s="2">
        <v>41683</v>
      </c>
      <c r="E1278" s="2">
        <v>41689</v>
      </c>
      <c r="F1278" s="2" t="s">
        <v>103</v>
      </c>
      <c r="G1278" s="24">
        <v>1241.95</v>
      </c>
    </row>
    <row r="1279" spans="1:7" x14ac:dyDescent="0.35">
      <c r="A1279" t="s">
        <v>5</v>
      </c>
      <c r="B1279" t="s">
        <v>37</v>
      </c>
      <c r="C1279" s="1">
        <v>55</v>
      </c>
      <c r="D1279" s="2">
        <v>41690</v>
      </c>
      <c r="E1279" s="2">
        <v>41696</v>
      </c>
      <c r="F1279" s="2" t="s">
        <v>103</v>
      </c>
      <c r="G1279" s="24">
        <v>2914.67</v>
      </c>
    </row>
    <row r="1280" spans="1:7" x14ac:dyDescent="0.35">
      <c r="A1280" t="s">
        <v>5</v>
      </c>
      <c r="B1280" t="s">
        <v>37</v>
      </c>
      <c r="C1280" s="1">
        <v>56</v>
      </c>
      <c r="D1280" s="2">
        <v>41697</v>
      </c>
      <c r="E1280" s="2">
        <v>41703</v>
      </c>
      <c r="F1280" s="2" t="s">
        <v>103</v>
      </c>
      <c r="G1280" s="24">
        <v>3084.47</v>
      </c>
    </row>
    <row r="1281" spans="1:7" x14ac:dyDescent="0.35">
      <c r="A1281" t="s">
        <v>5</v>
      </c>
      <c r="B1281" t="s">
        <v>37</v>
      </c>
      <c r="C1281" s="1">
        <v>57</v>
      </c>
      <c r="D1281" s="2">
        <v>41704</v>
      </c>
      <c r="E1281" s="2">
        <v>41710</v>
      </c>
      <c r="F1281" s="2" t="s">
        <v>103</v>
      </c>
      <c r="G1281" s="24">
        <v>3527.53</v>
      </c>
    </row>
    <row r="1282" spans="1:7" x14ac:dyDescent="0.35">
      <c r="A1282" t="s">
        <v>5</v>
      </c>
      <c r="B1282" t="s">
        <v>37</v>
      </c>
      <c r="C1282" s="1">
        <v>58</v>
      </c>
      <c r="D1282" s="2">
        <v>41711</v>
      </c>
      <c r="E1282" s="2">
        <v>41717</v>
      </c>
      <c r="F1282" s="2" t="s">
        <v>103</v>
      </c>
      <c r="G1282" s="24">
        <v>1362.57</v>
      </c>
    </row>
    <row r="1283" spans="1:7" x14ac:dyDescent="0.35">
      <c r="A1283" t="s">
        <v>5</v>
      </c>
      <c r="B1283" t="s">
        <v>37</v>
      </c>
      <c r="C1283" s="1">
        <v>59</v>
      </c>
      <c r="D1283" s="2">
        <v>41718</v>
      </c>
      <c r="E1283" s="2">
        <v>41724</v>
      </c>
      <c r="F1283" s="2" t="s">
        <v>102</v>
      </c>
      <c r="G1283" s="24">
        <v>2233.7800000000002</v>
      </c>
    </row>
    <row r="1284" spans="1:7" x14ac:dyDescent="0.35">
      <c r="A1284" t="s">
        <v>5</v>
      </c>
      <c r="B1284" t="s">
        <v>37</v>
      </c>
      <c r="C1284" s="1">
        <v>60</v>
      </c>
      <c r="D1284" s="2">
        <v>41725</v>
      </c>
      <c r="E1284" s="2">
        <v>41731</v>
      </c>
      <c r="F1284" s="2" t="s">
        <v>102</v>
      </c>
      <c r="G1284" s="24">
        <v>2213.5100000000002</v>
      </c>
    </row>
    <row r="1285" spans="1:7" x14ac:dyDescent="0.35">
      <c r="A1285" t="s">
        <v>5</v>
      </c>
      <c r="B1285" t="s">
        <v>37</v>
      </c>
      <c r="C1285" s="1">
        <v>61</v>
      </c>
      <c r="D1285" s="2">
        <v>41732</v>
      </c>
      <c r="E1285" s="2">
        <v>41738</v>
      </c>
      <c r="F1285" s="2" t="s">
        <v>102</v>
      </c>
      <c r="G1285" s="24">
        <v>1244.83</v>
      </c>
    </row>
    <row r="1286" spans="1:7" x14ac:dyDescent="0.35">
      <c r="A1286" t="s">
        <v>5</v>
      </c>
      <c r="B1286" t="s">
        <v>37</v>
      </c>
      <c r="C1286" s="1">
        <v>62</v>
      </c>
      <c r="D1286" s="2">
        <v>41739</v>
      </c>
      <c r="E1286" s="2">
        <v>41745</v>
      </c>
      <c r="F1286" s="2" t="s">
        <v>102</v>
      </c>
      <c r="G1286" s="24">
        <v>2294.52</v>
      </c>
    </row>
    <row r="1287" spans="1:7" x14ac:dyDescent="0.35">
      <c r="A1287" t="s">
        <v>5</v>
      </c>
      <c r="B1287" t="s">
        <v>37</v>
      </c>
      <c r="C1287" s="1">
        <v>63</v>
      </c>
      <c r="D1287" s="2">
        <v>41746</v>
      </c>
      <c r="E1287" s="2">
        <v>41752</v>
      </c>
      <c r="F1287" s="2" t="s">
        <v>102</v>
      </c>
      <c r="G1287" s="24">
        <v>1434.41</v>
      </c>
    </row>
    <row r="1288" spans="1:7" x14ac:dyDescent="0.35">
      <c r="A1288" t="s">
        <v>5</v>
      </c>
      <c r="B1288" t="s">
        <v>37</v>
      </c>
      <c r="C1288" s="1">
        <v>64</v>
      </c>
      <c r="D1288" s="2">
        <v>41753</v>
      </c>
      <c r="E1288" s="2">
        <v>41759</v>
      </c>
      <c r="F1288" s="2" t="s">
        <v>102</v>
      </c>
      <c r="G1288" s="24">
        <v>1040.19</v>
      </c>
    </row>
    <row r="1289" spans="1:7" x14ac:dyDescent="0.35">
      <c r="A1289" t="s">
        <v>5</v>
      </c>
      <c r="B1289" t="s">
        <v>37</v>
      </c>
      <c r="C1289" s="1">
        <v>65</v>
      </c>
      <c r="D1289" s="2">
        <v>41760</v>
      </c>
      <c r="E1289" s="2">
        <v>41766</v>
      </c>
      <c r="F1289" s="2" t="s">
        <v>102</v>
      </c>
      <c r="G1289" s="24">
        <v>221.57</v>
      </c>
    </row>
    <row r="1290" spans="1:7" x14ac:dyDescent="0.35">
      <c r="A1290" t="s">
        <v>5</v>
      </c>
      <c r="B1290" t="s">
        <v>37</v>
      </c>
      <c r="C1290" s="1">
        <v>66</v>
      </c>
      <c r="D1290" s="2">
        <v>41767</v>
      </c>
      <c r="E1290" s="2">
        <v>41773</v>
      </c>
      <c r="F1290" s="2" t="s">
        <v>102</v>
      </c>
      <c r="G1290" s="24">
        <v>303.95999999999998</v>
      </c>
    </row>
    <row r="1291" spans="1:7" x14ac:dyDescent="0.35">
      <c r="A1291" t="s">
        <v>5</v>
      </c>
      <c r="B1291" t="s">
        <v>37</v>
      </c>
      <c r="C1291" s="1">
        <v>67</v>
      </c>
      <c r="D1291" s="2">
        <v>41774</v>
      </c>
      <c r="E1291" s="2">
        <v>41780</v>
      </c>
      <c r="F1291" s="2" t="s">
        <v>102</v>
      </c>
      <c r="G1291" s="24">
        <v>1021.53</v>
      </c>
    </row>
    <row r="1292" spans="1:7" x14ac:dyDescent="0.35">
      <c r="A1292" t="s">
        <v>5</v>
      </c>
      <c r="B1292" t="s">
        <v>37</v>
      </c>
      <c r="C1292" s="1">
        <v>68</v>
      </c>
      <c r="D1292" s="2">
        <v>41781</v>
      </c>
      <c r="E1292" s="2">
        <v>41787</v>
      </c>
      <c r="F1292" s="2" t="s">
        <v>102</v>
      </c>
      <c r="G1292" s="24">
        <v>3575.32</v>
      </c>
    </row>
    <row r="1293" spans="1:7" x14ac:dyDescent="0.35">
      <c r="A1293" t="s">
        <v>5</v>
      </c>
      <c r="B1293" t="s">
        <v>38</v>
      </c>
      <c r="C1293" s="1">
        <v>49</v>
      </c>
      <c r="D1293" s="2">
        <v>41648</v>
      </c>
      <c r="E1293" s="2">
        <v>41654</v>
      </c>
      <c r="F1293" s="2" t="s">
        <v>103</v>
      </c>
      <c r="G1293" s="24">
        <v>1370.65</v>
      </c>
    </row>
    <row r="1294" spans="1:7" x14ac:dyDescent="0.35">
      <c r="A1294" t="s">
        <v>5</v>
      </c>
      <c r="B1294" t="s">
        <v>38</v>
      </c>
      <c r="C1294" s="1">
        <v>50</v>
      </c>
      <c r="D1294" s="2">
        <v>41655</v>
      </c>
      <c r="E1294" s="2">
        <v>41661</v>
      </c>
      <c r="F1294" s="2" t="s">
        <v>103</v>
      </c>
      <c r="G1294" s="24">
        <v>2304.58</v>
      </c>
    </row>
    <row r="1295" spans="1:7" x14ac:dyDescent="0.35">
      <c r="A1295" t="s">
        <v>5</v>
      </c>
      <c r="B1295" t="s">
        <v>38</v>
      </c>
      <c r="C1295" s="1">
        <v>51</v>
      </c>
      <c r="D1295" s="2">
        <v>41662</v>
      </c>
      <c r="E1295" s="2">
        <v>41668</v>
      </c>
      <c r="F1295" s="2" t="s">
        <v>103</v>
      </c>
      <c r="G1295" s="24">
        <v>3105.91</v>
      </c>
    </row>
    <row r="1296" spans="1:7" x14ac:dyDescent="0.35">
      <c r="A1296" t="s">
        <v>5</v>
      </c>
      <c r="B1296" t="s">
        <v>38</v>
      </c>
      <c r="C1296" s="1">
        <v>52</v>
      </c>
      <c r="D1296" s="2">
        <v>41669</v>
      </c>
      <c r="E1296" s="2">
        <v>41675</v>
      </c>
      <c r="F1296" s="2" t="s">
        <v>103</v>
      </c>
      <c r="G1296" s="24">
        <v>1485.89</v>
      </c>
    </row>
    <row r="1297" spans="1:7" x14ac:dyDescent="0.35">
      <c r="A1297" t="s">
        <v>5</v>
      </c>
      <c r="B1297" t="s">
        <v>38</v>
      </c>
      <c r="C1297" s="1">
        <v>53</v>
      </c>
      <c r="D1297" s="2">
        <v>41676</v>
      </c>
      <c r="E1297" s="2">
        <v>41682</v>
      </c>
      <c r="F1297" s="2" t="s">
        <v>103</v>
      </c>
      <c r="G1297" s="24">
        <v>2593.4699999999998</v>
      </c>
    </row>
    <row r="1298" spans="1:7" x14ac:dyDescent="0.35">
      <c r="A1298" t="s">
        <v>5</v>
      </c>
      <c r="B1298" t="s">
        <v>38</v>
      </c>
      <c r="C1298" s="1">
        <v>54</v>
      </c>
      <c r="D1298" s="2">
        <v>41683</v>
      </c>
      <c r="E1298" s="2">
        <v>41689</v>
      </c>
      <c r="F1298" s="2" t="s">
        <v>103</v>
      </c>
      <c r="G1298" s="24">
        <v>2822.79</v>
      </c>
    </row>
    <row r="1299" spans="1:7" x14ac:dyDescent="0.35">
      <c r="A1299" t="s">
        <v>5</v>
      </c>
      <c r="B1299" t="s">
        <v>38</v>
      </c>
      <c r="C1299" s="1">
        <v>55</v>
      </c>
      <c r="D1299" s="2">
        <v>41690</v>
      </c>
      <c r="E1299" s="2">
        <v>41696</v>
      </c>
      <c r="F1299" s="2" t="s">
        <v>103</v>
      </c>
      <c r="G1299" s="24">
        <v>1820.1</v>
      </c>
    </row>
    <row r="1300" spans="1:7" x14ac:dyDescent="0.35">
      <c r="A1300" t="s">
        <v>5</v>
      </c>
      <c r="B1300" t="s">
        <v>38</v>
      </c>
      <c r="C1300" s="1">
        <v>56</v>
      </c>
      <c r="D1300" s="2">
        <v>41697</v>
      </c>
      <c r="E1300" s="2">
        <v>41703</v>
      </c>
      <c r="F1300" s="2" t="s">
        <v>103</v>
      </c>
      <c r="G1300" s="24">
        <v>1893.81</v>
      </c>
    </row>
    <row r="1301" spans="1:7" x14ac:dyDescent="0.35">
      <c r="A1301" t="s">
        <v>5</v>
      </c>
      <c r="B1301" t="s">
        <v>38</v>
      </c>
      <c r="C1301" s="1">
        <v>57</v>
      </c>
      <c r="D1301" s="2">
        <v>41704</v>
      </c>
      <c r="E1301" s="2">
        <v>41710</v>
      </c>
      <c r="F1301" s="2" t="s">
        <v>103</v>
      </c>
      <c r="G1301" s="24">
        <v>1600.65</v>
      </c>
    </row>
    <row r="1302" spans="1:7" x14ac:dyDescent="0.35">
      <c r="A1302" t="s">
        <v>5</v>
      </c>
      <c r="B1302" t="s">
        <v>38</v>
      </c>
      <c r="C1302" s="1">
        <v>58</v>
      </c>
      <c r="D1302" s="2">
        <v>41711</v>
      </c>
      <c r="E1302" s="2">
        <v>41717</v>
      </c>
      <c r="F1302" s="2" t="s">
        <v>103</v>
      </c>
      <c r="G1302" s="24">
        <v>2793.34</v>
      </c>
    </row>
    <row r="1303" spans="1:7" x14ac:dyDescent="0.35">
      <c r="A1303" t="s">
        <v>5</v>
      </c>
      <c r="B1303" t="s">
        <v>38</v>
      </c>
      <c r="C1303" s="1">
        <v>59</v>
      </c>
      <c r="D1303" s="2">
        <v>41718</v>
      </c>
      <c r="E1303" s="2">
        <v>41724</v>
      </c>
      <c r="F1303" s="2" t="s">
        <v>102</v>
      </c>
      <c r="G1303" s="24">
        <v>2864.04</v>
      </c>
    </row>
    <row r="1304" spans="1:7" x14ac:dyDescent="0.35">
      <c r="A1304" t="s">
        <v>5</v>
      </c>
      <c r="B1304" t="s">
        <v>38</v>
      </c>
      <c r="C1304" s="1">
        <v>60</v>
      </c>
      <c r="D1304" s="2">
        <v>41725</v>
      </c>
      <c r="E1304" s="2">
        <v>41731</v>
      </c>
      <c r="F1304" s="2" t="s">
        <v>102</v>
      </c>
      <c r="G1304" s="24">
        <v>1565.58</v>
      </c>
    </row>
    <row r="1305" spans="1:7" x14ac:dyDescent="0.35">
      <c r="A1305" t="s">
        <v>5</v>
      </c>
      <c r="B1305" t="s">
        <v>38</v>
      </c>
      <c r="C1305" s="1">
        <v>61</v>
      </c>
      <c r="D1305" s="2">
        <v>41732</v>
      </c>
      <c r="E1305" s="2">
        <v>41738</v>
      </c>
      <c r="F1305" s="2" t="s">
        <v>102</v>
      </c>
      <c r="G1305" s="24">
        <v>2399.0100000000002</v>
      </c>
    </row>
    <row r="1306" spans="1:7" x14ac:dyDescent="0.35">
      <c r="A1306" t="s">
        <v>5</v>
      </c>
      <c r="B1306" t="s">
        <v>38</v>
      </c>
      <c r="C1306" s="1">
        <v>62</v>
      </c>
      <c r="D1306" s="2">
        <v>41739</v>
      </c>
      <c r="E1306" s="2">
        <v>41745</v>
      </c>
      <c r="F1306" s="2" t="s">
        <v>102</v>
      </c>
      <c r="G1306" s="24">
        <v>1544.63</v>
      </c>
    </row>
    <row r="1307" spans="1:7" x14ac:dyDescent="0.35">
      <c r="A1307" t="s">
        <v>5</v>
      </c>
      <c r="B1307" t="s">
        <v>38</v>
      </c>
      <c r="C1307" s="1">
        <v>63</v>
      </c>
      <c r="D1307" s="2">
        <v>41746</v>
      </c>
      <c r="E1307" s="2">
        <v>41752</v>
      </c>
      <c r="F1307" s="2" t="s">
        <v>102</v>
      </c>
      <c r="G1307" s="24">
        <v>2272.12</v>
      </c>
    </row>
    <row r="1308" spans="1:7" x14ac:dyDescent="0.35">
      <c r="A1308" t="s">
        <v>5</v>
      </c>
      <c r="B1308" t="s">
        <v>38</v>
      </c>
      <c r="C1308" s="1">
        <v>64</v>
      </c>
      <c r="D1308" s="2">
        <v>41753</v>
      </c>
      <c r="E1308" s="2">
        <v>41759</v>
      </c>
      <c r="F1308" s="2" t="s">
        <v>102</v>
      </c>
      <c r="G1308" s="24">
        <v>3111.39</v>
      </c>
    </row>
    <row r="1309" spans="1:7" x14ac:dyDescent="0.35">
      <c r="A1309" t="s">
        <v>5</v>
      </c>
      <c r="B1309" t="s">
        <v>38</v>
      </c>
      <c r="C1309" s="1">
        <v>65</v>
      </c>
      <c r="D1309" s="2">
        <v>41760</v>
      </c>
      <c r="E1309" s="2">
        <v>41766</v>
      </c>
      <c r="F1309" s="2" t="s">
        <v>102</v>
      </c>
      <c r="G1309" s="24">
        <v>2276.4</v>
      </c>
    </row>
    <row r="1310" spans="1:7" x14ac:dyDescent="0.35">
      <c r="A1310" t="s">
        <v>5</v>
      </c>
      <c r="B1310" t="s">
        <v>38</v>
      </c>
      <c r="C1310" s="1">
        <v>66</v>
      </c>
      <c r="D1310" s="2">
        <v>41767</v>
      </c>
      <c r="E1310" s="2">
        <v>41773</v>
      </c>
      <c r="F1310" s="2" t="s">
        <v>102</v>
      </c>
      <c r="G1310" s="24">
        <v>546.28</v>
      </c>
    </row>
    <row r="1311" spans="1:7" x14ac:dyDescent="0.35">
      <c r="A1311" t="s">
        <v>5</v>
      </c>
      <c r="B1311" t="s">
        <v>38</v>
      </c>
      <c r="C1311" s="1">
        <v>67</v>
      </c>
      <c r="D1311" s="2">
        <v>41774</v>
      </c>
      <c r="E1311" s="2">
        <v>41780</v>
      </c>
      <c r="F1311" s="2" t="s">
        <v>102</v>
      </c>
      <c r="G1311" s="24">
        <v>5912.15</v>
      </c>
    </row>
    <row r="1312" spans="1:7" x14ac:dyDescent="0.35">
      <c r="A1312" t="s">
        <v>5</v>
      </c>
      <c r="B1312" t="s">
        <v>38</v>
      </c>
      <c r="C1312" s="1">
        <v>68</v>
      </c>
      <c r="D1312" s="2">
        <v>41781</v>
      </c>
      <c r="E1312" s="2">
        <v>41787</v>
      </c>
      <c r="F1312" s="2" t="s">
        <v>102</v>
      </c>
      <c r="G1312" s="24">
        <v>3175.41</v>
      </c>
    </row>
    <row r="1313" spans="1:7" x14ac:dyDescent="0.35">
      <c r="A1313" t="s">
        <v>5</v>
      </c>
      <c r="B1313" t="s">
        <v>39</v>
      </c>
      <c r="C1313" s="1">
        <v>49</v>
      </c>
      <c r="D1313" s="2">
        <v>41648</v>
      </c>
      <c r="E1313" s="2">
        <v>41654</v>
      </c>
      <c r="F1313" s="2" t="s">
        <v>103</v>
      </c>
      <c r="G1313" s="24">
        <v>937.74</v>
      </c>
    </row>
    <row r="1314" spans="1:7" x14ac:dyDescent="0.35">
      <c r="A1314" t="s">
        <v>5</v>
      </c>
      <c r="B1314" t="s">
        <v>39</v>
      </c>
      <c r="C1314" s="1">
        <v>50</v>
      </c>
      <c r="D1314" s="2">
        <v>41655</v>
      </c>
      <c r="E1314" s="2">
        <v>41661</v>
      </c>
      <c r="F1314" s="2" t="s">
        <v>103</v>
      </c>
      <c r="G1314" s="24">
        <v>2253.84</v>
      </c>
    </row>
    <row r="1315" spans="1:7" x14ac:dyDescent="0.35">
      <c r="A1315" t="s">
        <v>5</v>
      </c>
      <c r="B1315" t="s">
        <v>39</v>
      </c>
      <c r="C1315" s="1">
        <v>51</v>
      </c>
      <c r="D1315" s="2">
        <v>41662</v>
      </c>
      <c r="E1315" s="2">
        <v>41668</v>
      </c>
      <c r="F1315" s="2" t="s">
        <v>103</v>
      </c>
      <c r="G1315" s="24">
        <v>4584.6000000000004</v>
      </c>
    </row>
    <row r="1316" spans="1:7" x14ac:dyDescent="0.35">
      <c r="A1316" t="s">
        <v>5</v>
      </c>
      <c r="B1316" t="s">
        <v>39</v>
      </c>
      <c r="C1316" s="1">
        <v>52</v>
      </c>
      <c r="D1316" s="2">
        <v>41669</v>
      </c>
      <c r="E1316" s="2">
        <v>41675</v>
      </c>
      <c r="F1316" s="2" t="s">
        <v>103</v>
      </c>
      <c r="G1316" s="24">
        <v>1806.51</v>
      </c>
    </row>
    <row r="1317" spans="1:7" x14ac:dyDescent="0.35">
      <c r="A1317" t="s">
        <v>5</v>
      </c>
      <c r="B1317" t="s">
        <v>39</v>
      </c>
      <c r="C1317" s="1">
        <v>53</v>
      </c>
      <c r="D1317" s="2">
        <v>41676</v>
      </c>
      <c r="E1317" s="2">
        <v>41682</v>
      </c>
      <c r="F1317" s="2" t="s">
        <v>103</v>
      </c>
      <c r="G1317" s="24">
        <v>1506.67</v>
      </c>
    </row>
    <row r="1318" spans="1:7" x14ac:dyDescent="0.35">
      <c r="A1318" t="s">
        <v>5</v>
      </c>
      <c r="B1318" t="s">
        <v>39</v>
      </c>
      <c r="C1318" s="1">
        <v>54</v>
      </c>
      <c r="D1318" s="2">
        <v>41683</v>
      </c>
      <c r="E1318" s="2">
        <v>41689</v>
      </c>
      <c r="F1318" s="2" t="s">
        <v>103</v>
      </c>
      <c r="G1318" s="24">
        <v>2530.2600000000002</v>
      </c>
    </row>
    <row r="1319" spans="1:7" x14ac:dyDescent="0.35">
      <c r="A1319" t="s">
        <v>5</v>
      </c>
      <c r="B1319" t="s">
        <v>39</v>
      </c>
      <c r="C1319" s="1">
        <v>55</v>
      </c>
      <c r="D1319" s="2">
        <v>41690</v>
      </c>
      <c r="E1319" s="2">
        <v>41696</v>
      </c>
      <c r="F1319" s="2" t="s">
        <v>103</v>
      </c>
      <c r="G1319" s="24">
        <v>3318.13</v>
      </c>
    </row>
    <row r="1320" spans="1:7" x14ac:dyDescent="0.35">
      <c r="A1320" t="s">
        <v>5</v>
      </c>
      <c r="B1320" t="s">
        <v>39</v>
      </c>
      <c r="C1320" s="1">
        <v>56</v>
      </c>
      <c r="D1320" s="2">
        <v>41697</v>
      </c>
      <c r="E1320" s="2">
        <v>41703</v>
      </c>
      <c r="F1320" s="2" t="s">
        <v>103</v>
      </c>
      <c r="G1320" s="24">
        <v>1025.03</v>
      </c>
    </row>
    <row r="1321" spans="1:7" x14ac:dyDescent="0.35">
      <c r="A1321" t="s">
        <v>5</v>
      </c>
      <c r="B1321" t="s">
        <v>39</v>
      </c>
      <c r="C1321" s="1">
        <v>57</v>
      </c>
      <c r="D1321" s="2">
        <v>41704</v>
      </c>
      <c r="E1321" s="2">
        <v>41710</v>
      </c>
      <c r="F1321" s="2" t="s">
        <v>103</v>
      </c>
      <c r="G1321" s="24">
        <v>3692.39</v>
      </c>
    </row>
    <row r="1322" spans="1:7" x14ac:dyDescent="0.35">
      <c r="A1322" t="s">
        <v>5</v>
      </c>
      <c r="B1322" t="s">
        <v>39</v>
      </c>
      <c r="C1322" s="1">
        <v>58</v>
      </c>
      <c r="D1322" s="2">
        <v>41711</v>
      </c>
      <c r="E1322" s="2">
        <v>41717</v>
      </c>
      <c r="F1322" s="2" t="s">
        <v>103</v>
      </c>
      <c r="G1322" s="24">
        <v>2159.12</v>
      </c>
    </row>
    <row r="1323" spans="1:7" x14ac:dyDescent="0.35">
      <c r="A1323" t="s">
        <v>5</v>
      </c>
      <c r="B1323" t="s">
        <v>39</v>
      </c>
      <c r="C1323" s="1">
        <v>59</v>
      </c>
      <c r="D1323" s="2">
        <v>41718</v>
      </c>
      <c r="E1323" s="2">
        <v>41724</v>
      </c>
      <c r="F1323" s="2" t="s">
        <v>102</v>
      </c>
      <c r="G1323" s="24">
        <v>1568.55</v>
      </c>
    </row>
    <row r="1324" spans="1:7" x14ac:dyDescent="0.35">
      <c r="A1324" t="s">
        <v>5</v>
      </c>
      <c r="B1324" t="s">
        <v>39</v>
      </c>
      <c r="C1324" s="1">
        <v>60</v>
      </c>
      <c r="D1324" s="2">
        <v>41725</v>
      </c>
      <c r="E1324" s="2">
        <v>41731</v>
      </c>
      <c r="F1324" s="2" t="s">
        <v>102</v>
      </c>
      <c r="G1324" s="24">
        <v>2115.0700000000002</v>
      </c>
    </row>
    <row r="1325" spans="1:7" x14ac:dyDescent="0.35">
      <c r="A1325" t="s">
        <v>5</v>
      </c>
      <c r="B1325" t="s">
        <v>39</v>
      </c>
      <c r="C1325" s="1">
        <v>61</v>
      </c>
      <c r="D1325" s="2">
        <v>41732</v>
      </c>
      <c r="E1325" s="2">
        <v>41738</v>
      </c>
      <c r="F1325" s="2" t="s">
        <v>102</v>
      </c>
      <c r="G1325" s="24">
        <v>1343.03</v>
      </c>
    </row>
    <row r="1326" spans="1:7" x14ac:dyDescent="0.35">
      <c r="A1326" t="s">
        <v>5</v>
      </c>
      <c r="B1326" t="s">
        <v>39</v>
      </c>
      <c r="C1326" s="1">
        <v>62</v>
      </c>
      <c r="D1326" s="2">
        <v>41739</v>
      </c>
      <c r="E1326" s="2">
        <v>41745</v>
      </c>
      <c r="F1326" s="2" t="s">
        <v>102</v>
      </c>
      <c r="G1326" s="24">
        <v>1502.9</v>
      </c>
    </row>
    <row r="1327" spans="1:7" x14ac:dyDescent="0.35">
      <c r="A1327" t="s">
        <v>5</v>
      </c>
      <c r="B1327" t="s">
        <v>39</v>
      </c>
      <c r="C1327" s="1">
        <v>63</v>
      </c>
      <c r="D1327" s="2">
        <v>41746</v>
      </c>
      <c r="E1327" s="2">
        <v>41752</v>
      </c>
      <c r="F1327" s="2" t="s">
        <v>102</v>
      </c>
      <c r="G1327" s="24">
        <v>1444.28</v>
      </c>
    </row>
    <row r="1328" spans="1:7" x14ac:dyDescent="0.35">
      <c r="A1328" t="s">
        <v>5</v>
      </c>
      <c r="B1328" t="s">
        <v>39</v>
      </c>
      <c r="C1328" s="1">
        <v>64</v>
      </c>
      <c r="D1328" s="2">
        <v>41753</v>
      </c>
      <c r="E1328" s="2">
        <v>41759</v>
      </c>
      <c r="F1328" s="2" t="s">
        <v>102</v>
      </c>
      <c r="G1328" s="24">
        <v>2018.54</v>
      </c>
    </row>
    <row r="1329" spans="1:7" x14ac:dyDescent="0.35">
      <c r="A1329" t="s">
        <v>5</v>
      </c>
      <c r="B1329" t="s">
        <v>39</v>
      </c>
      <c r="C1329" s="1">
        <v>65</v>
      </c>
      <c r="D1329" s="2">
        <v>41760</v>
      </c>
      <c r="E1329" s="2">
        <v>41766</v>
      </c>
      <c r="F1329" s="2" t="s">
        <v>102</v>
      </c>
      <c r="G1329" s="24">
        <v>3308.64</v>
      </c>
    </row>
    <row r="1330" spans="1:7" x14ac:dyDescent="0.35">
      <c r="A1330" t="s">
        <v>5</v>
      </c>
      <c r="B1330" t="s">
        <v>39</v>
      </c>
      <c r="C1330" s="1">
        <v>66</v>
      </c>
      <c r="D1330" s="2">
        <v>41767</v>
      </c>
      <c r="E1330" s="2">
        <v>41773</v>
      </c>
      <c r="F1330" s="2" t="s">
        <v>102</v>
      </c>
      <c r="G1330" s="24">
        <v>2748.54</v>
      </c>
    </row>
    <row r="1331" spans="1:7" x14ac:dyDescent="0.35">
      <c r="A1331" t="s">
        <v>5</v>
      </c>
      <c r="B1331" t="s">
        <v>39</v>
      </c>
      <c r="C1331" s="1">
        <v>67</v>
      </c>
      <c r="D1331" s="2">
        <v>41774</v>
      </c>
      <c r="E1331" s="2">
        <v>41780</v>
      </c>
      <c r="F1331" s="2" t="s">
        <v>102</v>
      </c>
      <c r="G1331" s="24">
        <v>2093.54</v>
      </c>
    </row>
    <row r="1332" spans="1:7" x14ac:dyDescent="0.35">
      <c r="A1332" t="s">
        <v>5</v>
      </c>
      <c r="B1332" t="s">
        <v>39</v>
      </c>
      <c r="C1332" s="1">
        <v>68</v>
      </c>
      <c r="D1332" s="2">
        <v>41781</v>
      </c>
      <c r="E1332" s="2">
        <v>41787</v>
      </c>
      <c r="F1332" s="2" t="s">
        <v>102</v>
      </c>
      <c r="G1332" s="24">
        <v>1768.99</v>
      </c>
    </row>
    <row r="1333" spans="1:7" x14ac:dyDescent="0.35">
      <c r="A1333" t="s">
        <v>5</v>
      </c>
      <c r="B1333" t="s">
        <v>40</v>
      </c>
      <c r="C1333" s="1">
        <v>49</v>
      </c>
      <c r="D1333" s="2">
        <v>41648</v>
      </c>
      <c r="E1333" s="2">
        <v>41654</v>
      </c>
      <c r="F1333" s="2" t="s">
        <v>103</v>
      </c>
      <c r="G1333" s="24">
        <v>2851.8</v>
      </c>
    </row>
    <row r="1334" spans="1:7" x14ac:dyDescent="0.35">
      <c r="A1334" t="s">
        <v>5</v>
      </c>
      <c r="B1334" t="s">
        <v>40</v>
      </c>
      <c r="C1334" s="1">
        <v>50</v>
      </c>
      <c r="D1334" s="2">
        <v>41655</v>
      </c>
      <c r="E1334" s="2">
        <v>41661</v>
      </c>
      <c r="F1334" s="2" t="s">
        <v>103</v>
      </c>
      <c r="G1334" s="24">
        <v>2637.05</v>
      </c>
    </row>
    <row r="1335" spans="1:7" x14ac:dyDescent="0.35">
      <c r="A1335" t="s">
        <v>5</v>
      </c>
      <c r="B1335" t="s">
        <v>40</v>
      </c>
      <c r="C1335" s="1">
        <v>51</v>
      </c>
      <c r="D1335" s="2">
        <v>41662</v>
      </c>
      <c r="E1335" s="2">
        <v>41668</v>
      </c>
      <c r="F1335" s="2" t="s">
        <v>103</v>
      </c>
      <c r="G1335" s="24">
        <v>1465.87</v>
      </c>
    </row>
    <row r="1336" spans="1:7" x14ac:dyDescent="0.35">
      <c r="A1336" t="s">
        <v>5</v>
      </c>
      <c r="B1336" t="s">
        <v>40</v>
      </c>
      <c r="C1336" s="1">
        <v>52</v>
      </c>
      <c r="D1336" s="2">
        <v>41669</v>
      </c>
      <c r="E1336" s="2">
        <v>41675</v>
      </c>
      <c r="F1336" s="2" t="s">
        <v>103</v>
      </c>
      <c r="G1336" s="24">
        <v>2968.26</v>
      </c>
    </row>
    <row r="1337" spans="1:7" x14ac:dyDescent="0.35">
      <c r="A1337" t="s">
        <v>5</v>
      </c>
      <c r="B1337" t="s">
        <v>40</v>
      </c>
      <c r="C1337" s="1">
        <v>53</v>
      </c>
      <c r="D1337" s="2">
        <v>41676</v>
      </c>
      <c r="E1337" s="2">
        <v>41682</v>
      </c>
      <c r="F1337" s="2" t="s">
        <v>103</v>
      </c>
      <c r="G1337" s="24">
        <v>1377.79</v>
      </c>
    </row>
    <row r="1338" spans="1:7" x14ac:dyDescent="0.35">
      <c r="A1338" t="s">
        <v>5</v>
      </c>
      <c r="B1338" t="s">
        <v>40</v>
      </c>
      <c r="C1338" s="1">
        <v>54</v>
      </c>
      <c r="D1338" s="2">
        <v>41683</v>
      </c>
      <c r="E1338" s="2">
        <v>41689</v>
      </c>
      <c r="F1338" s="2" t="s">
        <v>103</v>
      </c>
      <c r="G1338" s="24">
        <v>4042.34</v>
      </c>
    </row>
    <row r="1339" spans="1:7" x14ac:dyDescent="0.35">
      <c r="A1339" t="s">
        <v>5</v>
      </c>
      <c r="B1339" t="s">
        <v>40</v>
      </c>
      <c r="C1339" s="1">
        <v>55</v>
      </c>
      <c r="D1339" s="2">
        <v>41690</v>
      </c>
      <c r="E1339" s="2">
        <v>41696</v>
      </c>
      <c r="F1339" s="2" t="s">
        <v>103</v>
      </c>
      <c r="G1339" s="24">
        <v>496.48</v>
      </c>
    </row>
    <row r="1340" spans="1:7" x14ac:dyDescent="0.35">
      <c r="A1340" t="s">
        <v>5</v>
      </c>
      <c r="B1340" t="s">
        <v>40</v>
      </c>
      <c r="C1340" s="1">
        <v>56</v>
      </c>
      <c r="D1340" s="2">
        <v>41697</v>
      </c>
      <c r="E1340" s="2">
        <v>41703</v>
      </c>
      <c r="F1340" s="2" t="s">
        <v>103</v>
      </c>
      <c r="G1340" s="24">
        <v>2685.51</v>
      </c>
    </row>
    <row r="1341" spans="1:7" x14ac:dyDescent="0.35">
      <c r="A1341" t="s">
        <v>5</v>
      </c>
      <c r="B1341" t="s">
        <v>40</v>
      </c>
      <c r="C1341" s="1">
        <v>57</v>
      </c>
      <c r="D1341" s="2">
        <v>41704</v>
      </c>
      <c r="E1341" s="2">
        <v>41710</v>
      </c>
      <c r="F1341" s="2" t="s">
        <v>103</v>
      </c>
      <c r="G1341" s="24">
        <v>2774.67</v>
      </c>
    </row>
    <row r="1342" spans="1:7" x14ac:dyDescent="0.35">
      <c r="A1342" t="s">
        <v>5</v>
      </c>
      <c r="B1342" t="s">
        <v>40</v>
      </c>
      <c r="C1342" s="1">
        <v>58</v>
      </c>
      <c r="D1342" s="2">
        <v>41711</v>
      </c>
      <c r="E1342" s="2">
        <v>41717</v>
      </c>
      <c r="F1342" s="2" t="s">
        <v>103</v>
      </c>
      <c r="G1342" s="24">
        <v>1936.83</v>
      </c>
    </row>
    <row r="1343" spans="1:7" x14ac:dyDescent="0.35">
      <c r="A1343" t="s">
        <v>5</v>
      </c>
      <c r="B1343" t="s">
        <v>40</v>
      </c>
      <c r="C1343" s="1">
        <v>59</v>
      </c>
      <c r="D1343" s="2">
        <v>41718</v>
      </c>
      <c r="E1343" s="2">
        <v>41724</v>
      </c>
      <c r="F1343" s="2" t="s">
        <v>102</v>
      </c>
      <c r="G1343" s="24">
        <v>1112.6099999999999</v>
      </c>
    </row>
    <row r="1344" spans="1:7" x14ac:dyDescent="0.35">
      <c r="A1344" t="s">
        <v>5</v>
      </c>
      <c r="B1344" t="s">
        <v>40</v>
      </c>
      <c r="C1344" s="1">
        <v>60</v>
      </c>
      <c r="D1344" s="2">
        <v>41725</v>
      </c>
      <c r="E1344" s="2">
        <v>41731</v>
      </c>
      <c r="F1344" s="2" t="s">
        <v>102</v>
      </c>
      <c r="G1344" s="24">
        <v>1274.78</v>
      </c>
    </row>
    <row r="1345" spans="1:7" x14ac:dyDescent="0.35">
      <c r="A1345" t="s">
        <v>5</v>
      </c>
      <c r="B1345" t="s">
        <v>40</v>
      </c>
      <c r="C1345" s="1">
        <v>61</v>
      </c>
      <c r="D1345" s="2">
        <v>41732</v>
      </c>
      <c r="E1345" s="2">
        <v>41738</v>
      </c>
      <c r="F1345" s="2" t="s">
        <v>102</v>
      </c>
      <c r="G1345" s="24">
        <v>1051.78</v>
      </c>
    </row>
    <row r="1346" spans="1:7" x14ac:dyDescent="0.35">
      <c r="A1346" t="s">
        <v>5</v>
      </c>
      <c r="B1346" t="s">
        <v>40</v>
      </c>
      <c r="C1346" s="1">
        <v>62</v>
      </c>
      <c r="D1346" s="2">
        <v>41739</v>
      </c>
      <c r="E1346" s="2">
        <v>41745</v>
      </c>
      <c r="F1346" s="2" t="s">
        <v>102</v>
      </c>
      <c r="G1346" s="24">
        <v>2534.5500000000002</v>
      </c>
    </row>
    <row r="1347" spans="1:7" x14ac:dyDescent="0.35">
      <c r="A1347" t="s">
        <v>5</v>
      </c>
      <c r="B1347" t="s">
        <v>40</v>
      </c>
      <c r="C1347" s="1">
        <v>63</v>
      </c>
      <c r="D1347" s="2">
        <v>41746</v>
      </c>
      <c r="E1347" s="2">
        <v>41752</v>
      </c>
      <c r="F1347" s="2" t="s">
        <v>102</v>
      </c>
      <c r="G1347" s="24">
        <v>1539.34</v>
      </c>
    </row>
    <row r="1348" spans="1:7" x14ac:dyDescent="0.35">
      <c r="A1348" t="s">
        <v>5</v>
      </c>
      <c r="B1348" t="s">
        <v>40</v>
      </c>
      <c r="C1348" s="1">
        <v>64</v>
      </c>
      <c r="D1348" s="2">
        <v>41753</v>
      </c>
      <c r="E1348" s="2">
        <v>41759</v>
      </c>
      <c r="F1348" s="2" t="s">
        <v>102</v>
      </c>
      <c r="G1348" s="24">
        <v>1467.62</v>
      </c>
    </row>
    <row r="1349" spans="1:7" x14ac:dyDescent="0.35">
      <c r="A1349" t="s">
        <v>5</v>
      </c>
      <c r="B1349" t="s">
        <v>40</v>
      </c>
      <c r="C1349" s="1">
        <v>65</v>
      </c>
      <c r="D1349" s="2">
        <v>41760</v>
      </c>
      <c r="E1349" s="2">
        <v>41766</v>
      </c>
      <c r="F1349" s="2" t="s">
        <v>102</v>
      </c>
      <c r="G1349" s="24">
        <v>378.36</v>
      </c>
    </row>
    <row r="1350" spans="1:7" x14ac:dyDescent="0.35">
      <c r="A1350" t="s">
        <v>5</v>
      </c>
      <c r="B1350" t="s">
        <v>40</v>
      </c>
      <c r="C1350" s="1">
        <v>66</v>
      </c>
      <c r="D1350" s="2">
        <v>41767</v>
      </c>
      <c r="E1350" s="2">
        <v>41773</v>
      </c>
      <c r="F1350" s="2" t="s">
        <v>102</v>
      </c>
      <c r="G1350" s="24">
        <v>1232.46</v>
      </c>
    </row>
    <row r="1351" spans="1:7" x14ac:dyDescent="0.35">
      <c r="A1351" t="s">
        <v>5</v>
      </c>
      <c r="B1351" t="s">
        <v>40</v>
      </c>
      <c r="C1351" s="1">
        <v>67</v>
      </c>
      <c r="D1351" s="2">
        <v>41774</v>
      </c>
      <c r="E1351" s="2">
        <v>41780</v>
      </c>
      <c r="F1351" s="2" t="s">
        <v>102</v>
      </c>
      <c r="G1351" s="24">
        <v>1479.25</v>
      </c>
    </row>
    <row r="1352" spans="1:7" x14ac:dyDescent="0.35">
      <c r="A1352" t="s">
        <v>5</v>
      </c>
      <c r="B1352" t="s">
        <v>40</v>
      </c>
      <c r="C1352" s="1">
        <v>68</v>
      </c>
      <c r="D1352" s="2">
        <v>41781</v>
      </c>
      <c r="E1352" s="2">
        <v>41787</v>
      </c>
      <c r="F1352" s="2" t="s">
        <v>102</v>
      </c>
      <c r="G1352" s="24">
        <v>1975.61</v>
      </c>
    </row>
    <row r="1353" spans="1:7" x14ac:dyDescent="0.35">
      <c r="A1353" t="s">
        <v>5</v>
      </c>
      <c r="B1353" t="s">
        <v>41</v>
      </c>
      <c r="C1353" s="1">
        <v>49</v>
      </c>
      <c r="D1353" s="2">
        <v>41648</v>
      </c>
      <c r="E1353" s="2">
        <v>41654</v>
      </c>
      <c r="F1353" s="2" t="s">
        <v>103</v>
      </c>
      <c r="G1353" s="24">
        <v>872.77</v>
      </c>
    </row>
    <row r="1354" spans="1:7" x14ac:dyDescent="0.35">
      <c r="A1354" t="s">
        <v>5</v>
      </c>
      <c r="B1354" t="s">
        <v>41</v>
      </c>
      <c r="C1354" s="1">
        <v>50</v>
      </c>
      <c r="D1354" s="2">
        <v>41655</v>
      </c>
      <c r="E1354" s="2">
        <v>41661</v>
      </c>
      <c r="F1354" s="2" t="s">
        <v>103</v>
      </c>
      <c r="G1354" s="24">
        <v>242.74</v>
      </c>
    </row>
    <row r="1355" spans="1:7" x14ac:dyDescent="0.35">
      <c r="A1355" t="s">
        <v>5</v>
      </c>
      <c r="B1355" t="s">
        <v>41</v>
      </c>
      <c r="C1355" s="1">
        <v>51</v>
      </c>
      <c r="D1355" s="2">
        <v>41662</v>
      </c>
      <c r="E1355" s="2">
        <v>41668</v>
      </c>
      <c r="F1355" s="2" t="s">
        <v>103</v>
      </c>
      <c r="G1355" s="24">
        <v>408.72</v>
      </c>
    </row>
    <row r="1356" spans="1:7" x14ac:dyDescent="0.35">
      <c r="A1356" t="s">
        <v>5</v>
      </c>
      <c r="B1356" t="s">
        <v>41</v>
      </c>
      <c r="C1356" s="1">
        <v>52</v>
      </c>
      <c r="D1356" s="2">
        <v>41669</v>
      </c>
      <c r="E1356" s="2">
        <v>41675</v>
      </c>
      <c r="F1356" s="2" t="s">
        <v>103</v>
      </c>
      <c r="G1356" s="24">
        <v>164.59</v>
      </c>
    </row>
    <row r="1357" spans="1:7" x14ac:dyDescent="0.35">
      <c r="A1357" t="s">
        <v>5</v>
      </c>
      <c r="B1357" t="s">
        <v>41</v>
      </c>
      <c r="C1357" s="1">
        <v>53</v>
      </c>
      <c r="D1357" s="2">
        <v>41676</v>
      </c>
      <c r="E1357" s="2">
        <v>41682</v>
      </c>
      <c r="F1357" s="2" t="s">
        <v>103</v>
      </c>
      <c r="G1357" s="24">
        <v>893.81</v>
      </c>
    </row>
    <row r="1358" spans="1:7" x14ac:dyDescent="0.35">
      <c r="A1358" t="s">
        <v>5</v>
      </c>
      <c r="B1358" t="s">
        <v>41</v>
      </c>
      <c r="C1358" s="1">
        <v>54</v>
      </c>
      <c r="D1358" s="2">
        <v>41683</v>
      </c>
      <c r="E1358" s="2">
        <v>41689</v>
      </c>
      <c r="F1358" s="2" t="s">
        <v>103</v>
      </c>
      <c r="G1358" s="24">
        <v>2275.2399999999998</v>
      </c>
    </row>
    <row r="1359" spans="1:7" x14ac:dyDescent="0.35">
      <c r="A1359" t="s">
        <v>5</v>
      </c>
      <c r="B1359" t="s">
        <v>41</v>
      </c>
      <c r="C1359" s="1">
        <v>55</v>
      </c>
      <c r="D1359" s="2">
        <v>41690</v>
      </c>
      <c r="E1359" s="2">
        <v>41696</v>
      </c>
      <c r="F1359" s="2" t="s">
        <v>103</v>
      </c>
      <c r="G1359" s="24">
        <v>1170.69</v>
      </c>
    </row>
    <row r="1360" spans="1:7" x14ac:dyDescent="0.35">
      <c r="A1360" t="s">
        <v>5</v>
      </c>
      <c r="B1360" t="s">
        <v>41</v>
      </c>
      <c r="C1360" s="1">
        <v>56</v>
      </c>
      <c r="D1360" s="2">
        <v>41697</v>
      </c>
      <c r="E1360" s="2">
        <v>41703</v>
      </c>
      <c r="F1360" s="2" t="s">
        <v>103</v>
      </c>
      <c r="G1360" s="24">
        <v>3144.23</v>
      </c>
    </row>
    <row r="1361" spans="1:7" x14ac:dyDescent="0.35">
      <c r="A1361" t="s">
        <v>5</v>
      </c>
      <c r="B1361" t="s">
        <v>41</v>
      </c>
      <c r="C1361" s="1">
        <v>57</v>
      </c>
      <c r="D1361" s="2">
        <v>41704</v>
      </c>
      <c r="E1361" s="2">
        <v>41710</v>
      </c>
      <c r="F1361" s="2" t="s">
        <v>103</v>
      </c>
      <c r="G1361" s="24">
        <v>408.34</v>
      </c>
    </row>
    <row r="1362" spans="1:7" x14ac:dyDescent="0.35">
      <c r="A1362" t="s">
        <v>5</v>
      </c>
      <c r="B1362" t="s">
        <v>41</v>
      </c>
      <c r="C1362" s="1">
        <v>58</v>
      </c>
      <c r="D1362" s="2">
        <v>41711</v>
      </c>
      <c r="E1362" s="2">
        <v>41717</v>
      </c>
      <c r="F1362" s="2" t="s">
        <v>103</v>
      </c>
      <c r="G1362" s="24">
        <v>922.19</v>
      </c>
    </row>
    <row r="1363" spans="1:7" x14ac:dyDescent="0.35">
      <c r="A1363" t="s">
        <v>5</v>
      </c>
      <c r="B1363" t="s">
        <v>41</v>
      </c>
      <c r="C1363" s="1">
        <v>59</v>
      </c>
      <c r="D1363" s="2">
        <v>41718</v>
      </c>
      <c r="E1363" s="2">
        <v>41724</v>
      </c>
      <c r="F1363" s="2" t="s">
        <v>102</v>
      </c>
      <c r="G1363" s="24">
        <v>1411.63</v>
      </c>
    </row>
    <row r="1364" spans="1:7" x14ac:dyDescent="0.35">
      <c r="A1364" t="s">
        <v>5</v>
      </c>
      <c r="B1364" t="s">
        <v>41</v>
      </c>
      <c r="C1364" s="1">
        <v>60</v>
      </c>
      <c r="D1364" s="2">
        <v>41725</v>
      </c>
      <c r="E1364" s="2">
        <v>41731</v>
      </c>
      <c r="F1364" s="2" t="s">
        <v>102</v>
      </c>
      <c r="G1364" s="24">
        <v>620.89</v>
      </c>
    </row>
    <row r="1365" spans="1:7" x14ac:dyDescent="0.35">
      <c r="A1365" t="s">
        <v>5</v>
      </c>
      <c r="B1365" t="s">
        <v>41</v>
      </c>
      <c r="C1365" s="1">
        <v>61</v>
      </c>
      <c r="D1365" s="2">
        <v>41732</v>
      </c>
      <c r="E1365" s="2">
        <v>41738</v>
      </c>
      <c r="F1365" s="2" t="s">
        <v>102</v>
      </c>
      <c r="G1365" s="24">
        <v>336.16</v>
      </c>
    </row>
    <row r="1366" spans="1:7" x14ac:dyDescent="0.35">
      <c r="A1366" t="s">
        <v>5</v>
      </c>
      <c r="B1366" t="s">
        <v>41</v>
      </c>
      <c r="C1366" s="1">
        <v>62</v>
      </c>
      <c r="D1366" s="2">
        <v>41739</v>
      </c>
      <c r="E1366" s="2">
        <v>41745</v>
      </c>
      <c r="F1366" s="2" t="s">
        <v>102</v>
      </c>
      <c r="G1366" s="24">
        <v>339.72</v>
      </c>
    </row>
    <row r="1367" spans="1:7" x14ac:dyDescent="0.35">
      <c r="A1367" t="s">
        <v>5</v>
      </c>
      <c r="B1367" t="s">
        <v>41</v>
      </c>
      <c r="C1367" s="1">
        <v>63</v>
      </c>
      <c r="D1367" s="2">
        <v>41746</v>
      </c>
      <c r="E1367" s="2">
        <v>41752</v>
      </c>
      <c r="F1367" s="2" t="s">
        <v>102</v>
      </c>
      <c r="G1367" s="24">
        <v>2231.5300000000002</v>
      </c>
    </row>
    <row r="1368" spans="1:7" x14ac:dyDescent="0.35">
      <c r="A1368" t="s">
        <v>5</v>
      </c>
      <c r="B1368" t="s">
        <v>41</v>
      </c>
      <c r="C1368" s="1">
        <v>64</v>
      </c>
      <c r="D1368" s="2">
        <v>41753</v>
      </c>
      <c r="E1368" s="2">
        <v>41759</v>
      </c>
      <c r="F1368" s="2" t="s">
        <v>102</v>
      </c>
      <c r="G1368" s="24">
        <v>381.87</v>
      </c>
    </row>
    <row r="1369" spans="1:7" x14ac:dyDescent="0.35">
      <c r="A1369" t="s">
        <v>5</v>
      </c>
      <c r="B1369" t="s">
        <v>41</v>
      </c>
      <c r="C1369" s="1">
        <v>65</v>
      </c>
      <c r="D1369" s="2">
        <v>41760</v>
      </c>
      <c r="E1369" s="2">
        <v>41766</v>
      </c>
      <c r="F1369" s="2" t="s">
        <v>102</v>
      </c>
      <c r="G1369" s="24">
        <v>1087.27</v>
      </c>
    </row>
    <row r="1370" spans="1:7" x14ac:dyDescent="0.35">
      <c r="A1370" t="s">
        <v>5</v>
      </c>
      <c r="B1370" t="s">
        <v>41</v>
      </c>
      <c r="C1370" s="1">
        <v>66</v>
      </c>
      <c r="D1370" s="2">
        <v>41767</v>
      </c>
      <c r="E1370" s="2">
        <v>41773</v>
      </c>
      <c r="F1370" s="2" t="s">
        <v>102</v>
      </c>
      <c r="G1370" s="24">
        <v>2438.4899999999998</v>
      </c>
    </row>
    <row r="1371" spans="1:7" x14ac:dyDescent="0.35">
      <c r="A1371" t="s">
        <v>5</v>
      </c>
      <c r="B1371" t="s">
        <v>41</v>
      </c>
      <c r="C1371" s="1">
        <v>67</v>
      </c>
      <c r="D1371" s="2">
        <v>41774</v>
      </c>
      <c r="E1371" s="2">
        <v>41780</v>
      </c>
      <c r="F1371" s="2" t="s">
        <v>102</v>
      </c>
      <c r="G1371" s="24">
        <v>984.64</v>
      </c>
    </row>
    <row r="1372" spans="1:7" x14ac:dyDescent="0.35">
      <c r="A1372" t="s">
        <v>5</v>
      </c>
      <c r="B1372" t="s">
        <v>41</v>
      </c>
      <c r="C1372" s="1">
        <v>68</v>
      </c>
      <c r="D1372" s="2">
        <v>41781</v>
      </c>
      <c r="E1372" s="2">
        <v>41787</v>
      </c>
      <c r="F1372" s="2" t="s">
        <v>102</v>
      </c>
      <c r="G1372" s="24">
        <v>1596.62</v>
      </c>
    </row>
    <row r="1373" spans="1:7" x14ac:dyDescent="0.35">
      <c r="A1373" t="s">
        <v>5</v>
      </c>
      <c r="B1373" t="s">
        <v>42</v>
      </c>
      <c r="C1373" s="1">
        <v>49</v>
      </c>
      <c r="D1373" s="2">
        <v>41648</v>
      </c>
      <c r="E1373" s="2">
        <v>41654</v>
      </c>
      <c r="F1373" s="2" t="s">
        <v>103</v>
      </c>
      <c r="G1373" s="24">
        <v>635.35</v>
      </c>
    </row>
    <row r="1374" spans="1:7" x14ac:dyDescent="0.35">
      <c r="A1374" t="s">
        <v>5</v>
      </c>
      <c r="B1374" t="s">
        <v>42</v>
      </c>
      <c r="C1374" s="1">
        <v>50</v>
      </c>
      <c r="D1374" s="2">
        <v>41655</v>
      </c>
      <c r="E1374" s="2">
        <v>41661</v>
      </c>
      <c r="F1374" s="2" t="s">
        <v>103</v>
      </c>
      <c r="G1374" s="24">
        <v>653.25</v>
      </c>
    </row>
    <row r="1375" spans="1:7" x14ac:dyDescent="0.35">
      <c r="A1375" t="s">
        <v>5</v>
      </c>
      <c r="B1375" t="s">
        <v>42</v>
      </c>
      <c r="C1375" s="1">
        <v>51</v>
      </c>
      <c r="D1375" s="2">
        <v>41662</v>
      </c>
      <c r="E1375" s="2">
        <v>41668</v>
      </c>
      <c r="F1375" s="2" t="s">
        <v>103</v>
      </c>
      <c r="G1375" s="24">
        <v>1941.39</v>
      </c>
    </row>
    <row r="1376" spans="1:7" x14ac:dyDescent="0.35">
      <c r="A1376" t="s">
        <v>5</v>
      </c>
      <c r="B1376" t="s">
        <v>42</v>
      </c>
      <c r="C1376" s="1">
        <v>52</v>
      </c>
      <c r="D1376" s="2">
        <v>41669</v>
      </c>
      <c r="E1376" s="2">
        <v>41675</v>
      </c>
      <c r="F1376" s="2" t="s">
        <v>103</v>
      </c>
      <c r="G1376" s="24">
        <v>970.26</v>
      </c>
    </row>
    <row r="1377" spans="1:7" x14ac:dyDescent="0.35">
      <c r="A1377" t="s">
        <v>5</v>
      </c>
      <c r="B1377" t="s">
        <v>42</v>
      </c>
      <c r="C1377" s="1">
        <v>53</v>
      </c>
      <c r="D1377" s="2">
        <v>41676</v>
      </c>
      <c r="E1377" s="2">
        <v>41682</v>
      </c>
      <c r="F1377" s="2" t="s">
        <v>103</v>
      </c>
      <c r="G1377" s="24">
        <v>846.29</v>
      </c>
    </row>
    <row r="1378" spans="1:7" x14ac:dyDescent="0.35">
      <c r="A1378" t="s">
        <v>5</v>
      </c>
      <c r="B1378" t="s">
        <v>42</v>
      </c>
      <c r="C1378" s="1">
        <v>54</v>
      </c>
      <c r="D1378" s="2">
        <v>41683</v>
      </c>
      <c r="E1378" s="2">
        <v>41689</v>
      </c>
      <c r="F1378" s="2" t="s">
        <v>103</v>
      </c>
      <c r="G1378" s="24">
        <v>1567.81</v>
      </c>
    </row>
    <row r="1379" spans="1:7" x14ac:dyDescent="0.35">
      <c r="A1379" t="s">
        <v>5</v>
      </c>
      <c r="B1379" t="s">
        <v>42</v>
      </c>
      <c r="C1379" s="1">
        <v>55</v>
      </c>
      <c r="D1379" s="2">
        <v>41690</v>
      </c>
      <c r="E1379" s="2">
        <v>41696</v>
      </c>
      <c r="F1379" s="2" t="s">
        <v>103</v>
      </c>
      <c r="G1379" s="24">
        <v>1127.02</v>
      </c>
    </row>
    <row r="1380" spans="1:7" x14ac:dyDescent="0.35">
      <c r="A1380" t="s">
        <v>5</v>
      </c>
      <c r="B1380" t="s">
        <v>42</v>
      </c>
      <c r="C1380" s="1">
        <v>56</v>
      </c>
      <c r="D1380" s="2">
        <v>41697</v>
      </c>
      <c r="E1380" s="2">
        <v>41703</v>
      </c>
      <c r="F1380" s="2" t="s">
        <v>103</v>
      </c>
      <c r="G1380" s="24">
        <v>1248.44</v>
      </c>
    </row>
    <row r="1381" spans="1:7" x14ac:dyDescent="0.35">
      <c r="A1381" t="s">
        <v>5</v>
      </c>
      <c r="B1381" t="s">
        <v>42</v>
      </c>
      <c r="C1381" s="1">
        <v>57</v>
      </c>
      <c r="D1381" s="2">
        <v>41704</v>
      </c>
      <c r="E1381" s="2">
        <v>41710</v>
      </c>
      <c r="F1381" s="2" t="s">
        <v>103</v>
      </c>
      <c r="G1381" s="24">
        <v>1696.24</v>
      </c>
    </row>
    <row r="1382" spans="1:7" x14ac:dyDescent="0.35">
      <c r="A1382" t="s">
        <v>5</v>
      </c>
      <c r="B1382" t="s">
        <v>42</v>
      </c>
      <c r="C1382" s="1">
        <v>58</v>
      </c>
      <c r="D1382" s="2">
        <v>41711</v>
      </c>
      <c r="E1382" s="2">
        <v>41717</v>
      </c>
      <c r="F1382" s="2" t="s">
        <v>103</v>
      </c>
      <c r="G1382" s="24">
        <v>3386.94</v>
      </c>
    </row>
    <row r="1383" spans="1:7" x14ac:dyDescent="0.35">
      <c r="A1383" t="s">
        <v>5</v>
      </c>
      <c r="B1383" t="s">
        <v>42</v>
      </c>
      <c r="C1383" s="1">
        <v>59</v>
      </c>
      <c r="D1383" s="2">
        <v>41718</v>
      </c>
      <c r="E1383" s="2">
        <v>41724</v>
      </c>
      <c r="F1383" s="2" t="s">
        <v>102</v>
      </c>
      <c r="G1383" s="24">
        <v>644.29999999999995</v>
      </c>
    </row>
    <row r="1384" spans="1:7" x14ac:dyDescent="0.35">
      <c r="A1384" t="s">
        <v>5</v>
      </c>
      <c r="B1384" t="s">
        <v>42</v>
      </c>
      <c r="C1384" s="1">
        <v>60</v>
      </c>
      <c r="D1384" s="2">
        <v>41725</v>
      </c>
      <c r="E1384" s="2">
        <v>41731</v>
      </c>
      <c r="F1384" s="2" t="s">
        <v>102</v>
      </c>
      <c r="G1384" s="24">
        <v>2559.7800000000002</v>
      </c>
    </row>
    <row r="1385" spans="1:7" x14ac:dyDescent="0.35">
      <c r="A1385" t="s">
        <v>5</v>
      </c>
      <c r="B1385" t="s">
        <v>42</v>
      </c>
      <c r="C1385" s="1">
        <v>61</v>
      </c>
      <c r="D1385" s="2">
        <v>41732</v>
      </c>
      <c r="E1385" s="2">
        <v>41738</v>
      </c>
      <c r="F1385" s="2" t="s">
        <v>102</v>
      </c>
      <c r="G1385" s="24">
        <v>1286.23</v>
      </c>
    </row>
    <row r="1386" spans="1:7" x14ac:dyDescent="0.35">
      <c r="A1386" t="s">
        <v>5</v>
      </c>
      <c r="B1386" t="s">
        <v>42</v>
      </c>
      <c r="C1386" s="1">
        <v>62</v>
      </c>
      <c r="D1386" s="2">
        <v>41739</v>
      </c>
      <c r="E1386" s="2">
        <v>41745</v>
      </c>
      <c r="F1386" s="2" t="s">
        <v>102</v>
      </c>
      <c r="G1386" s="24">
        <v>952.95</v>
      </c>
    </row>
    <row r="1387" spans="1:7" x14ac:dyDescent="0.35">
      <c r="A1387" t="s">
        <v>5</v>
      </c>
      <c r="B1387" t="s">
        <v>42</v>
      </c>
      <c r="C1387" s="1">
        <v>63</v>
      </c>
      <c r="D1387" s="2">
        <v>41746</v>
      </c>
      <c r="E1387" s="2">
        <v>41752</v>
      </c>
      <c r="F1387" s="2" t="s">
        <v>102</v>
      </c>
      <c r="G1387" s="24">
        <v>1843.5</v>
      </c>
    </row>
    <row r="1388" spans="1:7" x14ac:dyDescent="0.35">
      <c r="A1388" t="s">
        <v>5</v>
      </c>
      <c r="B1388" t="s">
        <v>42</v>
      </c>
      <c r="C1388" s="1">
        <v>64</v>
      </c>
      <c r="D1388" s="2">
        <v>41753</v>
      </c>
      <c r="E1388" s="2">
        <v>41759</v>
      </c>
      <c r="F1388" s="2" t="s">
        <v>102</v>
      </c>
      <c r="G1388" s="24">
        <v>372.15</v>
      </c>
    </row>
    <row r="1389" spans="1:7" x14ac:dyDescent="0.35">
      <c r="A1389" t="s">
        <v>5</v>
      </c>
      <c r="B1389" t="s">
        <v>42</v>
      </c>
      <c r="C1389" s="1">
        <v>65</v>
      </c>
      <c r="D1389" s="2">
        <v>41760</v>
      </c>
      <c r="E1389" s="2">
        <v>41766</v>
      </c>
      <c r="F1389" s="2" t="s">
        <v>102</v>
      </c>
      <c r="G1389" s="24">
        <v>899.72</v>
      </c>
    </row>
    <row r="1390" spans="1:7" x14ac:dyDescent="0.35">
      <c r="A1390" t="s">
        <v>5</v>
      </c>
      <c r="B1390" t="s">
        <v>42</v>
      </c>
      <c r="C1390" s="1">
        <v>66</v>
      </c>
      <c r="D1390" s="2">
        <v>41767</v>
      </c>
      <c r="E1390" s="2">
        <v>41773</v>
      </c>
      <c r="F1390" s="2" t="s">
        <v>102</v>
      </c>
      <c r="G1390" s="24">
        <v>934.78</v>
      </c>
    </row>
    <row r="1391" spans="1:7" x14ac:dyDescent="0.35">
      <c r="A1391" t="s">
        <v>5</v>
      </c>
      <c r="B1391" t="s">
        <v>42</v>
      </c>
      <c r="C1391" s="1">
        <v>67</v>
      </c>
      <c r="D1391" s="2">
        <v>41774</v>
      </c>
      <c r="E1391" s="2">
        <v>41780</v>
      </c>
      <c r="F1391" s="2" t="s">
        <v>102</v>
      </c>
      <c r="G1391" s="24">
        <v>1517.34</v>
      </c>
    </row>
    <row r="1392" spans="1:7" x14ac:dyDescent="0.35">
      <c r="A1392" t="s">
        <v>5</v>
      </c>
      <c r="B1392" t="s">
        <v>42</v>
      </c>
      <c r="C1392" s="1">
        <v>68</v>
      </c>
      <c r="D1392" s="2">
        <v>41781</v>
      </c>
      <c r="E1392" s="2">
        <v>41787</v>
      </c>
      <c r="F1392" s="2" t="s">
        <v>102</v>
      </c>
      <c r="G1392" s="24">
        <v>873.31</v>
      </c>
    </row>
    <row r="1393" spans="1:7" x14ac:dyDescent="0.35">
      <c r="A1393" t="s">
        <v>5</v>
      </c>
      <c r="B1393" t="s">
        <v>43</v>
      </c>
      <c r="C1393" s="1">
        <v>49</v>
      </c>
      <c r="D1393" s="2">
        <v>41648</v>
      </c>
      <c r="E1393" s="2">
        <v>41654</v>
      </c>
      <c r="F1393" s="2" t="s">
        <v>103</v>
      </c>
      <c r="G1393" s="24">
        <v>1288.8499999999999</v>
      </c>
    </row>
    <row r="1394" spans="1:7" x14ac:dyDescent="0.35">
      <c r="A1394" t="s">
        <v>5</v>
      </c>
      <c r="B1394" t="s">
        <v>43</v>
      </c>
      <c r="C1394" s="1">
        <v>50</v>
      </c>
      <c r="D1394" s="2">
        <v>41655</v>
      </c>
      <c r="E1394" s="2">
        <v>41661</v>
      </c>
      <c r="F1394" s="2" t="s">
        <v>103</v>
      </c>
      <c r="G1394" s="24">
        <v>1399.19</v>
      </c>
    </row>
    <row r="1395" spans="1:7" x14ac:dyDescent="0.35">
      <c r="A1395" t="s">
        <v>5</v>
      </c>
      <c r="B1395" t="s">
        <v>43</v>
      </c>
      <c r="C1395" s="1">
        <v>51</v>
      </c>
      <c r="D1395" s="2">
        <v>41662</v>
      </c>
      <c r="E1395" s="2">
        <v>41668</v>
      </c>
      <c r="F1395" s="2" t="s">
        <v>103</v>
      </c>
      <c r="G1395" s="24">
        <v>820.87</v>
      </c>
    </row>
    <row r="1396" spans="1:7" x14ac:dyDescent="0.35">
      <c r="A1396" t="s">
        <v>5</v>
      </c>
      <c r="B1396" t="s">
        <v>43</v>
      </c>
      <c r="C1396" s="1">
        <v>52</v>
      </c>
      <c r="D1396" s="2">
        <v>41669</v>
      </c>
      <c r="E1396" s="2">
        <v>41675</v>
      </c>
      <c r="F1396" s="2" t="s">
        <v>103</v>
      </c>
      <c r="G1396" s="24">
        <v>669.2</v>
      </c>
    </row>
    <row r="1397" spans="1:7" x14ac:dyDescent="0.35">
      <c r="A1397" t="s">
        <v>5</v>
      </c>
      <c r="B1397" t="s">
        <v>43</v>
      </c>
      <c r="C1397" s="1">
        <v>53</v>
      </c>
      <c r="D1397" s="2">
        <v>41676</v>
      </c>
      <c r="E1397" s="2">
        <v>41682</v>
      </c>
      <c r="F1397" s="2" t="s">
        <v>103</v>
      </c>
      <c r="G1397" s="24">
        <v>1393.18</v>
      </c>
    </row>
    <row r="1398" spans="1:7" x14ac:dyDescent="0.35">
      <c r="A1398" t="s">
        <v>5</v>
      </c>
      <c r="B1398" t="s">
        <v>43</v>
      </c>
      <c r="C1398" s="1">
        <v>54</v>
      </c>
      <c r="D1398" s="2">
        <v>41683</v>
      </c>
      <c r="E1398" s="2">
        <v>41689</v>
      </c>
      <c r="F1398" s="2" t="s">
        <v>103</v>
      </c>
      <c r="G1398" s="24">
        <v>3626.11</v>
      </c>
    </row>
    <row r="1399" spans="1:7" x14ac:dyDescent="0.35">
      <c r="A1399" t="s">
        <v>5</v>
      </c>
      <c r="B1399" t="s">
        <v>43</v>
      </c>
      <c r="C1399" s="1">
        <v>55</v>
      </c>
      <c r="D1399" s="2">
        <v>41690</v>
      </c>
      <c r="E1399" s="2">
        <v>41696</v>
      </c>
      <c r="F1399" s="2" t="s">
        <v>103</v>
      </c>
      <c r="G1399" s="24">
        <v>2781.41</v>
      </c>
    </row>
    <row r="1400" spans="1:7" x14ac:dyDescent="0.35">
      <c r="A1400" t="s">
        <v>5</v>
      </c>
      <c r="B1400" t="s">
        <v>43</v>
      </c>
      <c r="C1400" s="1">
        <v>56</v>
      </c>
      <c r="D1400" s="2">
        <v>41697</v>
      </c>
      <c r="E1400" s="2">
        <v>41703</v>
      </c>
      <c r="F1400" s="2" t="s">
        <v>103</v>
      </c>
      <c r="G1400" s="24">
        <v>3899.45</v>
      </c>
    </row>
    <row r="1401" spans="1:7" x14ac:dyDescent="0.35">
      <c r="A1401" t="s">
        <v>5</v>
      </c>
      <c r="B1401" t="s">
        <v>43</v>
      </c>
      <c r="C1401" s="1">
        <v>57</v>
      </c>
      <c r="D1401" s="2">
        <v>41704</v>
      </c>
      <c r="E1401" s="2">
        <v>41710</v>
      </c>
      <c r="F1401" s="2" t="s">
        <v>103</v>
      </c>
      <c r="G1401" s="24">
        <v>1871.92</v>
      </c>
    </row>
    <row r="1402" spans="1:7" x14ac:dyDescent="0.35">
      <c r="A1402" t="s">
        <v>5</v>
      </c>
      <c r="B1402" t="s">
        <v>43</v>
      </c>
      <c r="C1402" s="1">
        <v>58</v>
      </c>
      <c r="D1402" s="2">
        <v>41711</v>
      </c>
      <c r="E1402" s="2">
        <v>41717</v>
      </c>
      <c r="F1402" s="2" t="s">
        <v>103</v>
      </c>
      <c r="G1402" s="24">
        <v>2281.16</v>
      </c>
    </row>
    <row r="1403" spans="1:7" x14ac:dyDescent="0.35">
      <c r="A1403" t="s">
        <v>5</v>
      </c>
      <c r="B1403" t="s">
        <v>43</v>
      </c>
      <c r="C1403" s="1">
        <v>59</v>
      </c>
      <c r="D1403" s="2">
        <v>41718</v>
      </c>
      <c r="E1403" s="2">
        <v>41724</v>
      </c>
      <c r="F1403" s="2" t="s">
        <v>102</v>
      </c>
      <c r="G1403" s="24">
        <v>690.06</v>
      </c>
    </row>
    <row r="1404" spans="1:7" x14ac:dyDescent="0.35">
      <c r="A1404" t="s">
        <v>5</v>
      </c>
      <c r="B1404" t="s">
        <v>43</v>
      </c>
      <c r="C1404" s="1">
        <v>60</v>
      </c>
      <c r="D1404" s="2">
        <v>41725</v>
      </c>
      <c r="E1404" s="2">
        <v>41731</v>
      </c>
      <c r="F1404" s="2" t="s">
        <v>102</v>
      </c>
      <c r="G1404" s="24">
        <v>2458.5100000000002</v>
      </c>
    </row>
    <row r="1405" spans="1:7" x14ac:dyDescent="0.35">
      <c r="A1405" t="s">
        <v>5</v>
      </c>
      <c r="B1405" t="s">
        <v>43</v>
      </c>
      <c r="C1405" s="1">
        <v>61</v>
      </c>
      <c r="D1405" s="2">
        <v>41732</v>
      </c>
      <c r="E1405" s="2">
        <v>41738</v>
      </c>
      <c r="F1405" s="2" t="s">
        <v>102</v>
      </c>
      <c r="G1405" s="24">
        <v>3904</v>
      </c>
    </row>
    <row r="1406" spans="1:7" x14ac:dyDescent="0.35">
      <c r="A1406" t="s">
        <v>5</v>
      </c>
      <c r="B1406" t="s">
        <v>43</v>
      </c>
      <c r="C1406" s="1">
        <v>62</v>
      </c>
      <c r="D1406" s="2">
        <v>41739</v>
      </c>
      <c r="E1406" s="2">
        <v>41745</v>
      </c>
      <c r="F1406" s="2" t="s">
        <v>102</v>
      </c>
      <c r="G1406" s="24">
        <v>1376.88</v>
      </c>
    </row>
    <row r="1407" spans="1:7" x14ac:dyDescent="0.35">
      <c r="A1407" t="s">
        <v>5</v>
      </c>
      <c r="B1407" t="s">
        <v>43</v>
      </c>
      <c r="C1407" s="1">
        <v>63</v>
      </c>
      <c r="D1407" s="2">
        <v>41746</v>
      </c>
      <c r="E1407" s="2">
        <v>41752</v>
      </c>
      <c r="F1407" s="2" t="s">
        <v>102</v>
      </c>
      <c r="G1407" s="24">
        <v>1023.31</v>
      </c>
    </row>
    <row r="1408" spans="1:7" x14ac:dyDescent="0.35">
      <c r="A1408" t="s">
        <v>5</v>
      </c>
      <c r="B1408" t="s">
        <v>43</v>
      </c>
      <c r="C1408" s="1">
        <v>64</v>
      </c>
      <c r="D1408" s="2">
        <v>41753</v>
      </c>
      <c r="E1408" s="2">
        <v>41759</v>
      </c>
      <c r="F1408" s="2" t="s">
        <v>102</v>
      </c>
      <c r="G1408" s="24">
        <v>1130.3900000000001</v>
      </c>
    </row>
    <row r="1409" spans="1:7" x14ac:dyDescent="0.35">
      <c r="A1409" t="s">
        <v>5</v>
      </c>
      <c r="B1409" t="s">
        <v>43</v>
      </c>
      <c r="C1409" s="1">
        <v>65</v>
      </c>
      <c r="D1409" s="2">
        <v>41760</v>
      </c>
      <c r="E1409" s="2">
        <v>41766</v>
      </c>
      <c r="F1409" s="2" t="s">
        <v>102</v>
      </c>
      <c r="G1409" s="24">
        <v>1401.53</v>
      </c>
    </row>
    <row r="1410" spans="1:7" x14ac:dyDescent="0.35">
      <c r="A1410" t="s">
        <v>5</v>
      </c>
      <c r="B1410" t="s">
        <v>43</v>
      </c>
      <c r="C1410" s="1">
        <v>66</v>
      </c>
      <c r="D1410" s="2">
        <v>41767</v>
      </c>
      <c r="E1410" s="2">
        <v>41773</v>
      </c>
      <c r="F1410" s="2" t="s">
        <v>102</v>
      </c>
      <c r="G1410" s="24">
        <v>2935.62</v>
      </c>
    </row>
    <row r="1411" spans="1:7" x14ac:dyDescent="0.35">
      <c r="A1411" t="s">
        <v>5</v>
      </c>
      <c r="B1411" t="s">
        <v>43</v>
      </c>
      <c r="C1411" s="1">
        <v>67</v>
      </c>
      <c r="D1411" s="2">
        <v>41774</v>
      </c>
      <c r="E1411" s="2">
        <v>41780</v>
      </c>
      <c r="F1411" s="2" t="s">
        <v>102</v>
      </c>
      <c r="G1411" s="24">
        <v>1566.96</v>
      </c>
    </row>
    <row r="1412" spans="1:7" x14ac:dyDescent="0.35">
      <c r="A1412" t="s">
        <v>5</v>
      </c>
      <c r="B1412" t="s">
        <v>43</v>
      </c>
      <c r="C1412" s="1">
        <v>68</v>
      </c>
      <c r="D1412" s="2">
        <v>41781</v>
      </c>
      <c r="E1412" s="2">
        <v>41787</v>
      </c>
      <c r="F1412" s="2" t="s">
        <v>102</v>
      </c>
      <c r="G1412" s="24">
        <v>1881.19</v>
      </c>
    </row>
    <row r="1413" spans="1:7" x14ac:dyDescent="0.35">
      <c r="A1413" t="s">
        <v>5</v>
      </c>
      <c r="B1413" t="s">
        <v>44</v>
      </c>
      <c r="C1413" s="1">
        <v>49</v>
      </c>
      <c r="D1413" s="2">
        <v>41648</v>
      </c>
      <c r="E1413" s="2">
        <v>41654</v>
      </c>
      <c r="F1413" s="2" t="s">
        <v>103</v>
      </c>
      <c r="G1413" s="24">
        <v>828.99</v>
      </c>
    </row>
    <row r="1414" spans="1:7" x14ac:dyDescent="0.35">
      <c r="A1414" t="s">
        <v>5</v>
      </c>
      <c r="B1414" t="s">
        <v>44</v>
      </c>
      <c r="C1414" s="1">
        <v>50</v>
      </c>
      <c r="D1414" s="2">
        <v>41655</v>
      </c>
      <c r="E1414" s="2">
        <v>41661</v>
      </c>
      <c r="F1414" s="2" t="s">
        <v>103</v>
      </c>
      <c r="G1414" s="24">
        <v>1607.58</v>
      </c>
    </row>
    <row r="1415" spans="1:7" x14ac:dyDescent="0.35">
      <c r="A1415" t="s">
        <v>5</v>
      </c>
      <c r="B1415" t="s">
        <v>44</v>
      </c>
      <c r="C1415" s="1">
        <v>51</v>
      </c>
      <c r="D1415" s="2">
        <v>41662</v>
      </c>
      <c r="E1415" s="2">
        <v>41668</v>
      </c>
      <c r="F1415" s="2" t="s">
        <v>103</v>
      </c>
      <c r="G1415" s="24">
        <v>416.86</v>
      </c>
    </row>
    <row r="1416" spans="1:7" x14ac:dyDescent="0.35">
      <c r="A1416" t="s">
        <v>5</v>
      </c>
      <c r="B1416" t="s">
        <v>44</v>
      </c>
      <c r="C1416" s="1">
        <v>52</v>
      </c>
      <c r="D1416" s="2">
        <v>41669</v>
      </c>
      <c r="E1416" s="2">
        <v>41675</v>
      </c>
      <c r="F1416" s="2" t="s">
        <v>103</v>
      </c>
      <c r="G1416" s="24">
        <v>710.85</v>
      </c>
    </row>
    <row r="1417" spans="1:7" x14ac:dyDescent="0.35">
      <c r="A1417" t="s">
        <v>5</v>
      </c>
      <c r="B1417" t="s">
        <v>44</v>
      </c>
      <c r="C1417" s="1">
        <v>53</v>
      </c>
      <c r="D1417" s="2">
        <v>41676</v>
      </c>
      <c r="E1417" s="2">
        <v>41682</v>
      </c>
      <c r="F1417" s="2" t="s">
        <v>103</v>
      </c>
      <c r="G1417" s="24">
        <v>104.27</v>
      </c>
    </row>
    <row r="1418" spans="1:7" x14ac:dyDescent="0.35">
      <c r="A1418" t="s">
        <v>5</v>
      </c>
      <c r="B1418" t="s">
        <v>44</v>
      </c>
      <c r="C1418" s="1">
        <v>54</v>
      </c>
      <c r="D1418" s="2">
        <v>41683</v>
      </c>
      <c r="E1418" s="2">
        <v>41689</v>
      </c>
      <c r="F1418" s="2" t="s">
        <v>103</v>
      </c>
      <c r="G1418" s="24">
        <v>912.06</v>
      </c>
    </row>
    <row r="1419" spans="1:7" x14ac:dyDescent="0.35">
      <c r="A1419" t="s">
        <v>5</v>
      </c>
      <c r="B1419" t="s">
        <v>44</v>
      </c>
      <c r="C1419" s="1">
        <v>55</v>
      </c>
      <c r="D1419" s="2">
        <v>41690</v>
      </c>
      <c r="E1419" s="2">
        <v>41696</v>
      </c>
      <c r="F1419" s="2" t="s">
        <v>103</v>
      </c>
      <c r="G1419" s="24">
        <v>1067.27</v>
      </c>
    </row>
    <row r="1420" spans="1:7" x14ac:dyDescent="0.35">
      <c r="A1420" t="s">
        <v>5</v>
      </c>
      <c r="B1420" t="s">
        <v>44</v>
      </c>
      <c r="C1420" s="1">
        <v>56</v>
      </c>
      <c r="D1420" s="2">
        <v>41697</v>
      </c>
      <c r="E1420" s="2">
        <v>41703</v>
      </c>
      <c r="F1420" s="2" t="s">
        <v>103</v>
      </c>
      <c r="G1420" s="24">
        <v>572.42999999999995</v>
      </c>
    </row>
    <row r="1421" spans="1:7" x14ac:dyDescent="0.35">
      <c r="A1421" t="s">
        <v>5</v>
      </c>
      <c r="B1421" t="s">
        <v>44</v>
      </c>
      <c r="C1421" s="1">
        <v>57</v>
      </c>
      <c r="D1421" s="2">
        <v>41704</v>
      </c>
      <c r="E1421" s="2">
        <v>41710</v>
      </c>
      <c r="F1421" s="2" t="s">
        <v>103</v>
      </c>
      <c r="G1421" s="24">
        <v>869.96</v>
      </c>
    </row>
    <row r="1422" spans="1:7" x14ac:dyDescent="0.35">
      <c r="A1422" t="s">
        <v>5</v>
      </c>
      <c r="B1422" t="s">
        <v>44</v>
      </c>
      <c r="C1422" s="1">
        <v>58</v>
      </c>
      <c r="D1422" s="2">
        <v>41711</v>
      </c>
      <c r="E1422" s="2">
        <v>41717</v>
      </c>
      <c r="F1422" s="2" t="s">
        <v>103</v>
      </c>
      <c r="G1422" s="24">
        <v>960.04</v>
      </c>
    </row>
    <row r="1423" spans="1:7" x14ac:dyDescent="0.35">
      <c r="A1423" t="s">
        <v>5</v>
      </c>
      <c r="B1423" t="s">
        <v>44</v>
      </c>
      <c r="C1423" s="1">
        <v>59</v>
      </c>
      <c r="D1423" s="2">
        <v>41718</v>
      </c>
      <c r="E1423" s="2">
        <v>41724</v>
      </c>
      <c r="F1423" s="2" t="s">
        <v>102</v>
      </c>
      <c r="G1423" s="24">
        <v>1009.96</v>
      </c>
    </row>
    <row r="1424" spans="1:7" x14ac:dyDescent="0.35">
      <c r="A1424" t="s">
        <v>5</v>
      </c>
      <c r="B1424" t="s">
        <v>44</v>
      </c>
      <c r="C1424" s="1">
        <v>60</v>
      </c>
      <c r="D1424" s="2">
        <v>41725</v>
      </c>
      <c r="E1424" s="2">
        <v>41731</v>
      </c>
      <c r="F1424" s="2" t="s">
        <v>102</v>
      </c>
      <c r="G1424" s="24">
        <v>215.4</v>
      </c>
    </row>
    <row r="1425" spans="1:7" x14ac:dyDescent="0.35">
      <c r="A1425" t="s">
        <v>5</v>
      </c>
      <c r="B1425" t="s">
        <v>44</v>
      </c>
      <c r="C1425" s="1">
        <v>61</v>
      </c>
      <c r="D1425" s="2">
        <v>41732</v>
      </c>
      <c r="E1425" s="2">
        <v>41738</v>
      </c>
      <c r="F1425" s="2" t="s">
        <v>102</v>
      </c>
      <c r="G1425" s="24">
        <v>1782.96</v>
      </c>
    </row>
    <row r="1426" spans="1:7" x14ac:dyDescent="0.35">
      <c r="A1426" t="s">
        <v>5</v>
      </c>
      <c r="B1426" t="s">
        <v>44</v>
      </c>
      <c r="C1426" s="1">
        <v>62</v>
      </c>
      <c r="D1426" s="2">
        <v>41739</v>
      </c>
      <c r="E1426" s="2">
        <v>41745</v>
      </c>
      <c r="F1426" s="2" t="s">
        <v>102</v>
      </c>
      <c r="G1426" s="24">
        <v>318.67</v>
      </c>
    </row>
    <row r="1427" spans="1:7" x14ac:dyDescent="0.35">
      <c r="A1427" t="s">
        <v>5</v>
      </c>
      <c r="B1427" t="s">
        <v>44</v>
      </c>
      <c r="C1427" s="1">
        <v>63</v>
      </c>
      <c r="D1427" s="2">
        <v>41746</v>
      </c>
      <c r="E1427" s="2">
        <v>41752</v>
      </c>
      <c r="F1427" s="2" t="s">
        <v>102</v>
      </c>
      <c r="G1427" s="24">
        <v>102.43</v>
      </c>
    </row>
    <row r="1428" spans="1:7" x14ac:dyDescent="0.35">
      <c r="A1428" t="s">
        <v>5</v>
      </c>
      <c r="B1428" t="s">
        <v>44</v>
      </c>
      <c r="C1428" s="1">
        <v>64</v>
      </c>
      <c r="D1428" s="2">
        <v>41753</v>
      </c>
      <c r="E1428" s="2">
        <v>41759</v>
      </c>
      <c r="F1428" s="2" t="s">
        <v>102</v>
      </c>
      <c r="G1428" s="24">
        <v>640.32000000000005</v>
      </c>
    </row>
    <row r="1429" spans="1:7" x14ac:dyDescent="0.35">
      <c r="A1429" t="s">
        <v>5</v>
      </c>
      <c r="B1429" t="s">
        <v>44</v>
      </c>
      <c r="C1429" s="1">
        <v>65</v>
      </c>
      <c r="D1429" s="2">
        <v>41760</v>
      </c>
      <c r="E1429" s="2">
        <v>41766</v>
      </c>
      <c r="F1429" s="2" t="s">
        <v>102</v>
      </c>
      <c r="G1429" s="24">
        <v>1850.38</v>
      </c>
    </row>
    <row r="1430" spans="1:7" x14ac:dyDescent="0.35">
      <c r="A1430" t="s">
        <v>5</v>
      </c>
      <c r="B1430" t="s">
        <v>44</v>
      </c>
      <c r="C1430" s="1">
        <v>66</v>
      </c>
      <c r="D1430" s="2">
        <v>41767</v>
      </c>
      <c r="E1430" s="2">
        <v>41773</v>
      </c>
      <c r="F1430" s="2" t="s">
        <v>102</v>
      </c>
      <c r="G1430" s="24">
        <v>1557.22</v>
      </c>
    </row>
    <row r="1431" spans="1:7" x14ac:dyDescent="0.35">
      <c r="A1431" t="s">
        <v>5</v>
      </c>
      <c r="B1431" t="s">
        <v>44</v>
      </c>
      <c r="C1431" s="1">
        <v>67</v>
      </c>
      <c r="D1431" s="2">
        <v>41774</v>
      </c>
      <c r="E1431" s="2">
        <v>41780</v>
      </c>
      <c r="F1431" s="2" t="s">
        <v>102</v>
      </c>
      <c r="G1431" s="24">
        <v>1647.9</v>
      </c>
    </row>
    <row r="1432" spans="1:7" x14ac:dyDescent="0.35">
      <c r="A1432" t="s">
        <v>5</v>
      </c>
      <c r="B1432" t="s">
        <v>44</v>
      </c>
      <c r="C1432" s="1">
        <v>68</v>
      </c>
      <c r="D1432" s="2">
        <v>41781</v>
      </c>
      <c r="E1432" s="2">
        <v>41787</v>
      </c>
      <c r="F1432" s="2" t="s">
        <v>102</v>
      </c>
      <c r="G1432" s="24">
        <v>327.39</v>
      </c>
    </row>
    <row r="1433" spans="1:7" x14ac:dyDescent="0.35">
      <c r="A1433" t="s">
        <v>5</v>
      </c>
      <c r="B1433" t="s">
        <v>45</v>
      </c>
      <c r="C1433" s="1">
        <v>49</v>
      </c>
      <c r="D1433" s="2">
        <v>41648</v>
      </c>
      <c r="E1433" s="2">
        <v>41654</v>
      </c>
      <c r="F1433" s="2" t="s">
        <v>103</v>
      </c>
      <c r="G1433" s="24">
        <v>882.23</v>
      </c>
    </row>
    <row r="1434" spans="1:7" x14ac:dyDescent="0.35">
      <c r="A1434" t="s">
        <v>5</v>
      </c>
      <c r="B1434" t="s">
        <v>45</v>
      </c>
      <c r="C1434" s="1">
        <v>50</v>
      </c>
      <c r="D1434" s="2">
        <v>41655</v>
      </c>
      <c r="E1434" s="2">
        <v>41661</v>
      </c>
      <c r="F1434" s="2" t="s">
        <v>103</v>
      </c>
      <c r="G1434" s="24">
        <v>1339.75</v>
      </c>
    </row>
    <row r="1435" spans="1:7" x14ac:dyDescent="0.35">
      <c r="A1435" t="s">
        <v>5</v>
      </c>
      <c r="B1435" t="s">
        <v>45</v>
      </c>
      <c r="C1435" s="1">
        <v>51</v>
      </c>
      <c r="D1435" s="2">
        <v>41662</v>
      </c>
      <c r="E1435" s="2">
        <v>41668</v>
      </c>
      <c r="F1435" s="2" t="s">
        <v>103</v>
      </c>
      <c r="G1435" s="24">
        <v>759.01</v>
      </c>
    </row>
    <row r="1436" spans="1:7" x14ac:dyDescent="0.35">
      <c r="A1436" t="s">
        <v>5</v>
      </c>
      <c r="B1436" t="s">
        <v>45</v>
      </c>
      <c r="C1436" s="1">
        <v>52</v>
      </c>
      <c r="D1436" s="2">
        <v>41669</v>
      </c>
      <c r="E1436" s="2">
        <v>41675</v>
      </c>
      <c r="F1436" s="2" t="s">
        <v>103</v>
      </c>
      <c r="G1436" s="24">
        <v>1218.5899999999999</v>
      </c>
    </row>
    <row r="1437" spans="1:7" x14ac:dyDescent="0.35">
      <c r="A1437" t="s">
        <v>5</v>
      </c>
      <c r="B1437" t="s">
        <v>45</v>
      </c>
      <c r="C1437" s="1">
        <v>53</v>
      </c>
      <c r="D1437" s="2">
        <v>41676</v>
      </c>
      <c r="E1437" s="2">
        <v>41682</v>
      </c>
      <c r="F1437" s="2" t="s">
        <v>103</v>
      </c>
      <c r="G1437" s="24">
        <v>2958.05</v>
      </c>
    </row>
    <row r="1438" spans="1:7" x14ac:dyDescent="0.35">
      <c r="A1438" t="s">
        <v>5</v>
      </c>
      <c r="B1438" t="s">
        <v>45</v>
      </c>
      <c r="C1438" s="1">
        <v>54</v>
      </c>
      <c r="D1438" s="2">
        <v>41683</v>
      </c>
      <c r="E1438" s="2">
        <v>41689</v>
      </c>
      <c r="F1438" s="2" t="s">
        <v>103</v>
      </c>
      <c r="G1438" s="24">
        <v>2547.91</v>
      </c>
    </row>
    <row r="1439" spans="1:7" x14ac:dyDescent="0.35">
      <c r="A1439" t="s">
        <v>5</v>
      </c>
      <c r="B1439" t="s">
        <v>45</v>
      </c>
      <c r="C1439" s="1">
        <v>55</v>
      </c>
      <c r="D1439" s="2">
        <v>41690</v>
      </c>
      <c r="E1439" s="2">
        <v>41696</v>
      </c>
      <c r="F1439" s="2" t="s">
        <v>103</v>
      </c>
      <c r="G1439" s="24">
        <v>1288.9100000000001</v>
      </c>
    </row>
    <row r="1440" spans="1:7" x14ac:dyDescent="0.35">
      <c r="A1440" t="s">
        <v>5</v>
      </c>
      <c r="B1440" t="s">
        <v>45</v>
      </c>
      <c r="C1440" s="1">
        <v>56</v>
      </c>
      <c r="D1440" s="2">
        <v>41697</v>
      </c>
      <c r="E1440" s="2">
        <v>41703</v>
      </c>
      <c r="F1440" s="2" t="s">
        <v>103</v>
      </c>
      <c r="G1440" s="24">
        <v>1642.77</v>
      </c>
    </row>
    <row r="1441" spans="1:7" x14ac:dyDescent="0.35">
      <c r="A1441" t="s">
        <v>5</v>
      </c>
      <c r="B1441" t="s">
        <v>45</v>
      </c>
      <c r="C1441" s="1">
        <v>57</v>
      </c>
      <c r="D1441" s="2">
        <v>41704</v>
      </c>
      <c r="E1441" s="2">
        <v>41710</v>
      </c>
      <c r="F1441" s="2" t="s">
        <v>103</v>
      </c>
      <c r="G1441" s="24">
        <v>1544.85</v>
      </c>
    </row>
    <row r="1442" spans="1:7" x14ac:dyDescent="0.35">
      <c r="A1442" t="s">
        <v>5</v>
      </c>
      <c r="B1442" t="s">
        <v>45</v>
      </c>
      <c r="C1442" s="1">
        <v>58</v>
      </c>
      <c r="D1442" s="2">
        <v>41711</v>
      </c>
      <c r="E1442" s="2">
        <v>41717</v>
      </c>
      <c r="F1442" s="2" t="s">
        <v>103</v>
      </c>
      <c r="G1442" s="24">
        <v>1414.68</v>
      </c>
    </row>
    <row r="1443" spans="1:7" x14ac:dyDescent="0.35">
      <c r="A1443" t="s">
        <v>5</v>
      </c>
      <c r="B1443" t="s">
        <v>45</v>
      </c>
      <c r="C1443" s="1">
        <v>59</v>
      </c>
      <c r="D1443" s="2">
        <v>41718</v>
      </c>
      <c r="E1443" s="2">
        <v>41724</v>
      </c>
      <c r="F1443" s="2" t="s">
        <v>102</v>
      </c>
      <c r="G1443" s="24">
        <v>1491.15</v>
      </c>
    </row>
    <row r="1444" spans="1:7" x14ac:dyDescent="0.35">
      <c r="A1444" t="s">
        <v>5</v>
      </c>
      <c r="B1444" t="s">
        <v>45</v>
      </c>
      <c r="C1444" s="1">
        <v>60</v>
      </c>
      <c r="D1444" s="2">
        <v>41725</v>
      </c>
      <c r="E1444" s="2">
        <v>41731</v>
      </c>
      <c r="F1444" s="2" t="s">
        <v>102</v>
      </c>
      <c r="G1444" s="24">
        <v>824.75</v>
      </c>
    </row>
    <row r="1445" spans="1:7" x14ac:dyDescent="0.35">
      <c r="A1445" t="s">
        <v>5</v>
      </c>
      <c r="B1445" t="s">
        <v>45</v>
      </c>
      <c r="C1445" s="1">
        <v>61</v>
      </c>
      <c r="D1445" s="2">
        <v>41732</v>
      </c>
      <c r="E1445" s="2">
        <v>41738</v>
      </c>
      <c r="F1445" s="2" t="s">
        <v>102</v>
      </c>
      <c r="G1445" s="24">
        <v>2223.61</v>
      </c>
    </row>
    <row r="1446" spans="1:7" x14ac:dyDescent="0.35">
      <c r="A1446" t="s">
        <v>5</v>
      </c>
      <c r="B1446" t="s">
        <v>45</v>
      </c>
      <c r="C1446" s="1">
        <v>62</v>
      </c>
      <c r="D1446" s="2">
        <v>41739</v>
      </c>
      <c r="E1446" s="2">
        <v>41745</v>
      </c>
      <c r="F1446" s="2" t="s">
        <v>102</v>
      </c>
      <c r="G1446" s="24">
        <v>4065.45</v>
      </c>
    </row>
    <row r="1447" spans="1:7" x14ac:dyDescent="0.35">
      <c r="A1447" t="s">
        <v>5</v>
      </c>
      <c r="B1447" t="s">
        <v>45</v>
      </c>
      <c r="C1447" s="1">
        <v>63</v>
      </c>
      <c r="D1447" s="2">
        <v>41746</v>
      </c>
      <c r="E1447" s="2">
        <v>41752</v>
      </c>
      <c r="F1447" s="2" t="s">
        <v>102</v>
      </c>
      <c r="G1447" s="24">
        <v>1182.3599999999999</v>
      </c>
    </row>
    <row r="1448" spans="1:7" x14ac:dyDescent="0.35">
      <c r="A1448" t="s">
        <v>5</v>
      </c>
      <c r="B1448" t="s">
        <v>45</v>
      </c>
      <c r="C1448" s="1">
        <v>64</v>
      </c>
      <c r="D1448" s="2">
        <v>41753</v>
      </c>
      <c r="E1448" s="2">
        <v>41759</v>
      </c>
      <c r="F1448" s="2" t="s">
        <v>102</v>
      </c>
      <c r="G1448" s="24">
        <v>1744.58</v>
      </c>
    </row>
    <row r="1449" spans="1:7" x14ac:dyDescent="0.35">
      <c r="A1449" t="s">
        <v>5</v>
      </c>
      <c r="B1449" t="s">
        <v>45</v>
      </c>
      <c r="C1449" s="1">
        <v>65</v>
      </c>
      <c r="D1449" s="2">
        <v>41760</v>
      </c>
      <c r="E1449" s="2">
        <v>41766</v>
      </c>
      <c r="F1449" s="2" t="s">
        <v>102</v>
      </c>
      <c r="G1449" s="24">
        <v>1342.34</v>
      </c>
    </row>
    <row r="1450" spans="1:7" x14ac:dyDescent="0.35">
      <c r="A1450" t="s">
        <v>5</v>
      </c>
      <c r="B1450" t="s">
        <v>45</v>
      </c>
      <c r="C1450" s="1">
        <v>66</v>
      </c>
      <c r="D1450" s="2">
        <v>41767</v>
      </c>
      <c r="E1450" s="2">
        <v>41773</v>
      </c>
      <c r="F1450" s="2" t="s">
        <v>102</v>
      </c>
      <c r="G1450" s="24">
        <v>1134.73</v>
      </c>
    </row>
    <row r="1451" spans="1:7" x14ac:dyDescent="0.35">
      <c r="A1451" t="s">
        <v>5</v>
      </c>
      <c r="B1451" t="s">
        <v>45</v>
      </c>
      <c r="C1451" s="1">
        <v>67</v>
      </c>
      <c r="D1451" s="2">
        <v>41774</v>
      </c>
      <c r="E1451" s="2">
        <v>41780</v>
      </c>
      <c r="F1451" s="2" t="s">
        <v>102</v>
      </c>
      <c r="G1451" s="24">
        <v>664.27</v>
      </c>
    </row>
    <row r="1452" spans="1:7" x14ac:dyDescent="0.35">
      <c r="A1452" t="s">
        <v>5</v>
      </c>
      <c r="B1452" t="s">
        <v>45</v>
      </c>
      <c r="C1452" s="1">
        <v>68</v>
      </c>
      <c r="D1452" s="2">
        <v>41781</v>
      </c>
      <c r="E1452" s="2">
        <v>41787</v>
      </c>
      <c r="F1452" s="2" t="s">
        <v>102</v>
      </c>
      <c r="G1452" s="24">
        <v>3863.7</v>
      </c>
    </row>
    <row r="1453" spans="1:7" x14ac:dyDescent="0.35">
      <c r="A1453" t="s">
        <v>5</v>
      </c>
      <c r="B1453" t="s">
        <v>46</v>
      </c>
      <c r="C1453" s="1">
        <v>49</v>
      </c>
      <c r="D1453" s="2">
        <v>41648</v>
      </c>
      <c r="E1453" s="2">
        <v>41654</v>
      </c>
      <c r="F1453" s="2" t="s">
        <v>103</v>
      </c>
      <c r="G1453" s="24">
        <v>2379.2800000000002</v>
      </c>
    </row>
    <row r="1454" spans="1:7" x14ac:dyDescent="0.35">
      <c r="A1454" t="s">
        <v>5</v>
      </c>
      <c r="B1454" t="s">
        <v>46</v>
      </c>
      <c r="C1454" s="1">
        <v>50</v>
      </c>
      <c r="D1454" s="2">
        <v>41655</v>
      </c>
      <c r="E1454" s="2">
        <v>41661</v>
      </c>
      <c r="F1454" s="2" t="s">
        <v>103</v>
      </c>
      <c r="G1454" s="24">
        <v>2919.19</v>
      </c>
    </row>
    <row r="1455" spans="1:7" x14ac:dyDescent="0.35">
      <c r="A1455" t="s">
        <v>5</v>
      </c>
      <c r="B1455" t="s">
        <v>46</v>
      </c>
      <c r="C1455" s="1">
        <v>51</v>
      </c>
      <c r="D1455" s="2">
        <v>41662</v>
      </c>
      <c r="E1455" s="2">
        <v>41668</v>
      </c>
      <c r="F1455" s="2" t="s">
        <v>103</v>
      </c>
      <c r="G1455" s="24">
        <v>2471.36</v>
      </c>
    </row>
    <row r="1456" spans="1:7" x14ac:dyDescent="0.35">
      <c r="A1456" t="s">
        <v>5</v>
      </c>
      <c r="B1456" t="s">
        <v>46</v>
      </c>
      <c r="C1456" s="1">
        <v>52</v>
      </c>
      <c r="D1456" s="2">
        <v>41669</v>
      </c>
      <c r="E1456" s="2">
        <v>41675</v>
      </c>
      <c r="F1456" s="2" t="s">
        <v>103</v>
      </c>
      <c r="G1456" s="24">
        <v>1363.67</v>
      </c>
    </row>
    <row r="1457" spans="1:7" x14ac:dyDescent="0.35">
      <c r="A1457" t="s">
        <v>5</v>
      </c>
      <c r="B1457" t="s">
        <v>46</v>
      </c>
      <c r="C1457" s="1">
        <v>53</v>
      </c>
      <c r="D1457" s="2">
        <v>41676</v>
      </c>
      <c r="E1457" s="2">
        <v>41682</v>
      </c>
      <c r="F1457" s="2" t="s">
        <v>103</v>
      </c>
      <c r="G1457" s="24">
        <v>2863.33</v>
      </c>
    </row>
    <row r="1458" spans="1:7" x14ac:dyDescent="0.35">
      <c r="A1458" t="s">
        <v>5</v>
      </c>
      <c r="B1458" t="s">
        <v>46</v>
      </c>
      <c r="C1458" s="1">
        <v>54</v>
      </c>
      <c r="D1458" s="2">
        <v>41683</v>
      </c>
      <c r="E1458" s="2">
        <v>41689</v>
      </c>
      <c r="F1458" s="2" t="s">
        <v>103</v>
      </c>
      <c r="G1458" s="24">
        <v>5806.4</v>
      </c>
    </row>
    <row r="1459" spans="1:7" x14ac:dyDescent="0.35">
      <c r="A1459" t="s">
        <v>5</v>
      </c>
      <c r="B1459" t="s">
        <v>46</v>
      </c>
      <c r="C1459" s="1">
        <v>55</v>
      </c>
      <c r="D1459" s="2">
        <v>41690</v>
      </c>
      <c r="E1459" s="2">
        <v>41696</v>
      </c>
      <c r="F1459" s="2" t="s">
        <v>103</v>
      </c>
      <c r="G1459" s="24">
        <v>3595.85</v>
      </c>
    </row>
    <row r="1460" spans="1:7" x14ac:dyDescent="0.35">
      <c r="A1460" t="s">
        <v>5</v>
      </c>
      <c r="B1460" t="s">
        <v>46</v>
      </c>
      <c r="C1460" s="1">
        <v>56</v>
      </c>
      <c r="D1460" s="2">
        <v>41697</v>
      </c>
      <c r="E1460" s="2">
        <v>41703</v>
      </c>
      <c r="F1460" s="2" t="s">
        <v>103</v>
      </c>
      <c r="G1460" s="24">
        <v>1983.48</v>
      </c>
    </row>
    <row r="1461" spans="1:7" x14ac:dyDescent="0.35">
      <c r="A1461" t="s">
        <v>5</v>
      </c>
      <c r="B1461" t="s">
        <v>46</v>
      </c>
      <c r="C1461" s="1">
        <v>57</v>
      </c>
      <c r="D1461" s="2">
        <v>41704</v>
      </c>
      <c r="E1461" s="2">
        <v>41710</v>
      </c>
      <c r="F1461" s="2" t="s">
        <v>103</v>
      </c>
      <c r="G1461" s="24">
        <v>2453.61</v>
      </c>
    </row>
    <row r="1462" spans="1:7" x14ac:dyDescent="0.35">
      <c r="A1462" t="s">
        <v>5</v>
      </c>
      <c r="B1462" t="s">
        <v>46</v>
      </c>
      <c r="C1462" s="1">
        <v>58</v>
      </c>
      <c r="D1462" s="2">
        <v>41711</v>
      </c>
      <c r="E1462" s="2">
        <v>41717</v>
      </c>
      <c r="F1462" s="2" t="s">
        <v>103</v>
      </c>
      <c r="G1462" s="24">
        <v>1937.25</v>
      </c>
    </row>
    <row r="1463" spans="1:7" x14ac:dyDescent="0.35">
      <c r="A1463" t="s">
        <v>5</v>
      </c>
      <c r="B1463" t="s">
        <v>46</v>
      </c>
      <c r="C1463" s="1">
        <v>59</v>
      </c>
      <c r="D1463" s="2">
        <v>41718</v>
      </c>
      <c r="E1463" s="2">
        <v>41724</v>
      </c>
      <c r="F1463" s="2" t="s">
        <v>102</v>
      </c>
      <c r="G1463" s="24">
        <v>3823.63</v>
      </c>
    </row>
    <row r="1464" spans="1:7" x14ac:dyDescent="0.35">
      <c r="A1464" t="s">
        <v>5</v>
      </c>
      <c r="B1464" t="s">
        <v>46</v>
      </c>
      <c r="C1464" s="1">
        <v>60</v>
      </c>
      <c r="D1464" s="2">
        <v>41725</v>
      </c>
      <c r="E1464" s="2">
        <v>41731</v>
      </c>
      <c r="F1464" s="2" t="s">
        <v>102</v>
      </c>
      <c r="G1464" s="24">
        <v>2952.22</v>
      </c>
    </row>
    <row r="1465" spans="1:7" x14ac:dyDescent="0.35">
      <c r="A1465" t="s">
        <v>5</v>
      </c>
      <c r="B1465" t="s">
        <v>46</v>
      </c>
      <c r="C1465" s="1">
        <v>61</v>
      </c>
      <c r="D1465" s="2">
        <v>41732</v>
      </c>
      <c r="E1465" s="2">
        <v>41738</v>
      </c>
      <c r="F1465" s="2" t="s">
        <v>102</v>
      </c>
      <c r="G1465" s="24">
        <v>2372.41</v>
      </c>
    </row>
    <row r="1466" spans="1:7" x14ac:dyDescent="0.35">
      <c r="A1466" t="s">
        <v>5</v>
      </c>
      <c r="B1466" t="s">
        <v>46</v>
      </c>
      <c r="C1466" s="1">
        <v>62</v>
      </c>
      <c r="D1466" s="2">
        <v>41739</v>
      </c>
      <c r="E1466" s="2">
        <v>41745</v>
      </c>
      <c r="F1466" s="2" t="s">
        <v>102</v>
      </c>
      <c r="G1466" s="24">
        <v>4775.18</v>
      </c>
    </row>
    <row r="1467" spans="1:7" x14ac:dyDescent="0.35">
      <c r="A1467" t="s">
        <v>5</v>
      </c>
      <c r="B1467" t="s">
        <v>46</v>
      </c>
      <c r="C1467" s="1">
        <v>63</v>
      </c>
      <c r="D1467" s="2">
        <v>41746</v>
      </c>
      <c r="E1467" s="2">
        <v>41752</v>
      </c>
      <c r="F1467" s="2" t="s">
        <v>102</v>
      </c>
      <c r="G1467" s="24">
        <v>3156.05</v>
      </c>
    </row>
    <row r="1468" spans="1:7" x14ac:dyDescent="0.35">
      <c r="A1468" t="s">
        <v>5</v>
      </c>
      <c r="B1468" t="s">
        <v>46</v>
      </c>
      <c r="C1468" s="1">
        <v>64</v>
      </c>
      <c r="D1468" s="2">
        <v>41753</v>
      </c>
      <c r="E1468" s="2">
        <v>41759</v>
      </c>
      <c r="F1468" s="2" t="s">
        <v>102</v>
      </c>
      <c r="G1468" s="24">
        <v>2618.9899999999998</v>
      </c>
    </row>
    <row r="1469" spans="1:7" x14ac:dyDescent="0.35">
      <c r="A1469" t="s">
        <v>5</v>
      </c>
      <c r="B1469" t="s">
        <v>46</v>
      </c>
      <c r="C1469" s="1">
        <v>65</v>
      </c>
      <c r="D1469" s="2">
        <v>41760</v>
      </c>
      <c r="E1469" s="2">
        <v>41766</v>
      </c>
      <c r="F1469" s="2" t="s">
        <v>102</v>
      </c>
      <c r="G1469" s="24">
        <v>2513.5100000000002</v>
      </c>
    </row>
    <row r="1470" spans="1:7" x14ac:dyDescent="0.35">
      <c r="A1470" t="s">
        <v>5</v>
      </c>
      <c r="B1470" t="s">
        <v>46</v>
      </c>
      <c r="C1470" s="1">
        <v>66</v>
      </c>
      <c r="D1470" s="2">
        <v>41767</v>
      </c>
      <c r="E1470" s="2">
        <v>41773</v>
      </c>
      <c r="F1470" s="2" t="s">
        <v>102</v>
      </c>
      <c r="G1470" s="24">
        <v>2088.65</v>
      </c>
    </row>
    <row r="1471" spans="1:7" x14ac:dyDescent="0.35">
      <c r="A1471" t="s">
        <v>5</v>
      </c>
      <c r="B1471" t="s">
        <v>46</v>
      </c>
      <c r="C1471" s="1">
        <v>67</v>
      </c>
      <c r="D1471" s="2">
        <v>41774</v>
      </c>
      <c r="E1471" s="2">
        <v>41780</v>
      </c>
      <c r="F1471" s="2" t="s">
        <v>102</v>
      </c>
      <c r="G1471" s="24">
        <v>1658.7</v>
      </c>
    </row>
    <row r="1472" spans="1:7" x14ac:dyDescent="0.35">
      <c r="A1472" t="s">
        <v>5</v>
      </c>
      <c r="B1472" t="s">
        <v>46</v>
      </c>
      <c r="C1472" s="1">
        <v>68</v>
      </c>
      <c r="D1472" s="2">
        <v>41781</v>
      </c>
      <c r="E1472" s="2">
        <v>41787</v>
      </c>
      <c r="F1472" s="2" t="s">
        <v>102</v>
      </c>
      <c r="G1472" s="24">
        <v>1997.15</v>
      </c>
    </row>
    <row r="1473" spans="1:7" x14ac:dyDescent="0.35">
      <c r="A1473" t="s">
        <v>5</v>
      </c>
      <c r="B1473" t="s">
        <v>47</v>
      </c>
      <c r="C1473" s="1">
        <v>49</v>
      </c>
      <c r="D1473" s="2">
        <v>41648</v>
      </c>
      <c r="E1473" s="2">
        <v>41654</v>
      </c>
      <c r="F1473" s="2" t="s">
        <v>103</v>
      </c>
      <c r="G1473" s="24">
        <v>551.74</v>
      </c>
    </row>
    <row r="1474" spans="1:7" x14ac:dyDescent="0.35">
      <c r="A1474" t="s">
        <v>5</v>
      </c>
      <c r="B1474" t="s">
        <v>47</v>
      </c>
      <c r="C1474" s="1">
        <v>50</v>
      </c>
      <c r="D1474" s="2">
        <v>41655</v>
      </c>
      <c r="E1474" s="2">
        <v>41661</v>
      </c>
      <c r="F1474" s="2" t="s">
        <v>103</v>
      </c>
      <c r="G1474" s="24">
        <v>564.23</v>
      </c>
    </row>
    <row r="1475" spans="1:7" x14ac:dyDescent="0.35">
      <c r="A1475" t="s">
        <v>5</v>
      </c>
      <c r="B1475" t="s">
        <v>47</v>
      </c>
      <c r="C1475" s="1">
        <v>51</v>
      </c>
      <c r="D1475" s="2">
        <v>41662</v>
      </c>
      <c r="E1475" s="2">
        <v>41668</v>
      </c>
      <c r="F1475" s="2" t="s">
        <v>103</v>
      </c>
      <c r="G1475" s="24">
        <v>1507.29</v>
      </c>
    </row>
    <row r="1476" spans="1:7" x14ac:dyDescent="0.35">
      <c r="A1476" t="s">
        <v>5</v>
      </c>
      <c r="B1476" t="s">
        <v>47</v>
      </c>
      <c r="C1476" s="1">
        <v>52</v>
      </c>
      <c r="D1476" s="2">
        <v>41669</v>
      </c>
      <c r="E1476" s="2">
        <v>41675</v>
      </c>
      <c r="F1476" s="2" t="s">
        <v>103</v>
      </c>
      <c r="G1476" s="24">
        <v>2023.01</v>
      </c>
    </row>
    <row r="1477" spans="1:7" x14ac:dyDescent="0.35">
      <c r="A1477" t="s">
        <v>5</v>
      </c>
      <c r="B1477" t="s">
        <v>47</v>
      </c>
      <c r="C1477" s="1">
        <v>53</v>
      </c>
      <c r="D1477" s="2">
        <v>41676</v>
      </c>
      <c r="E1477" s="2">
        <v>41682</v>
      </c>
      <c r="F1477" s="2" t="s">
        <v>103</v>
      </c>
      <c r="G1477" s="24">
        <v>2700.09</v>
      </c>
    </row>
    <row r="1478" spans="1:7" x14ac:dyDescent="0.35">
      <c r="A1478" t="s">
        <v>5</v>
      </c>
      <c r="B1478" t="s">
        <v>47</v>
      </c>
      <c r="C1478" s="1">
        <v>54</v>
      </c>
      <c r="D1478" s="2">
        <v>41683</v>
      </c>
      <c r="E1478" s="2">
        <v>41689</v>
      </c>
      <c r="F1478" s="2" t="s">
        <v>103</v>
      </c>
      <c r="G1478" s="24">
        <v>3205.2</v>
      </c>
    </row>
    <row r="1479" spans="1:7" x14ac:dyDescent="0.35">
      <c r="A1479" t="s">
        <v>5</v>
      </c>
      <c r="B1479" t="s">
        <v>47</v>
      </c>
      <c r="C1479" s="1">
        <v>55</v>
      </c>
      <c r="D1479" s="2">
        <v>41690</v>
      </c>
      <c r="E1479" s="2">
        <v>41696</v>
      </c>
      <c r="F1479" s="2" t="s">
        <v>103</v>
      </c>
      <c r="G1479" s="24">
        <v>1021.42</v>
      </c>
    </row>
    <row r="1480" spans="1:7" x14ac:dyDescent="0.35">
      <c r="A1480" t="s">
        <v>5</v>
      </c>
      <c r="B1480" t="s">
        <v>47</v>
      </c>
      <c r="C1480" s="1">
        <v>56</v>
      </c>
      <c r="D1480" s="2">
        <v>41697</v>
      </c>
      <c r="E1480" s="2">
        <v>41703</v>
      </c>
      <c r="F1480" s="2" t="s">
        <v>103</v>
      </c>
      <c r="G1480" s="24">
        <v>1982.5</v>
      </c>
    </row>
    <row r="1481" spans="1:7" x14ac:dyDescent="0.35">
      <c r="A1481" t="s">
        <v>5</v>
      </c>
      <c r="B1481" t="s">
        <v>47</v>
      </c>
      <c r="C1481" s="1">
        <v>57</v>
      </c>
      <c r="D1481" s="2">
        <v>41704</v>
      </c>
      <c r="E1481" s="2">
        <v>41710</v>
      </c>
      <c r="F1481" s="2" t="s">
        <v>103</v>
      </c>
      <c r="G1481" s="24">
        <v>1083.9000000000001</v>
      </c>
    </row>
    <row r="1482" spans="1:7" x14ac:dyDescent="0.35">
      <c r="A1482" t="s">
        <v>5</v>
      </c>
      <c r="B1482" t="s">
        <v>47</v>
      </c>
      <c r="C1482" s="1">
        <v>58</v>
      </c>
      <c r="D1482" s="2">
        <v>41711</v>
      </c>
      <c r="E1482" s="2">
        <v>41717</v>
      </c>
      <c r="F1482" s="2" t="s">
        <v>103</v>
      </c>
      <c r="G1482" s="24">
        <v>1263.31</v>
      </c>
    </row>
    <row r="1483" spans="1:7" x14ac:dyDescent="0.35">
      <c r="A1483" t="s">
        <v>5</v>
      </c>
      <c r="B1483" t="s">
        <v>47</v>
      </c>
      <c r="C1483" s="1">
        <v>59</v>
      </c>
      <c r="D1483" s="2">
        <v>41718</v>
      </c>
      <c r="E1483" s="2">
        <v>41724</v>
      </c>
      <c r="F1483" s="2" t="s">
        <v>102</v>
      </c>
      <c r="G1483" s="24">
        <v>673.54</v>
      </c>
    </row>
    <row r="1484" spans="1:7" x14ac:dyDescent="0.35">
      <c r="A1484" t="s">
        <v>5</v>
      </c>
      <c r="B1484" t="s">
        <v>47</v>
      </c>
      <c r="C1484" s="1">
        <v>60</v>
      </c>
      <c r="D1484" s="2">
        <v>41725</v>
      </c>
      <c r="E1484" s="2">
        <v>41731</v>
      </c>
      <c r="F1484" s="2" t="s">
        <v>102</v>
      </c>
      <c r="G1484" s="24">
        <v>1930.39</v>
      </c>
    </row>
    <row r="1485" spans="1:7" x14ac:dyDescent="0.35">
      <c r="A1485" t="s">
        <v>5</v>
      </c>
      <c r="B1485" t="s">
        <v>47</v>
      </c>
      <c r="C1485" s="1">
        <v>61</v>
      </c>
      <c r="D1485" s="2">
        <v>41732</v>
      </c>
      <c r="E1485" s="2">
        <v>41738</v>
      </c>
      <c r="F1485" s="2" t="s">
        <v>102</v>
      </c>
      <c r="G1485" s="24">
        <v>536.94000000000005</v>
      </c>
    </row>
    <row r="1486" spans="1:7" x14ac:dyDescent="0.35">
      <c r="A1486" t="s">
        <v>5</v>
      </c>
      <c r="B1486" t="s">
        <v>47</v>
      </c>
      <c r="C1486" s="1">
        <v>62</v>
      </c>
      <c r="D1486" s="2">
        <v>41739</v>
      </c>
      <c r="E1486" s="2">
        <v>41745</v>
      </c>
      <c r="F1486" s="2" t="s">
        <v>102</v>
      </c>
      <c r="G1486" s="24">
        <v>1114.5</v>
      </c>
    </row>
    <row r="1487" spans="1:7" x14ac:dyDescent="0.35">
      <c r="A1487" t="s">
        <v>5</v>
      </c>
      <c r="B1487" t="s">
        <v>47</v>
      </c>
      <c r="C1487" s="1">
        <v>63</v>
      </c>
      <c r="D1487" s="2">
        <v>41746</v>
      </c>
      <c r="E1487" s="2">
        <v>41752</v>
      </c>
      <c r="F1487" s="2" t="s">
        <v>102</v>
      </c>
      <c r="G1487" s="24">
        <v>938.28</v>
      </c>
    </row>
    <row r="1488" spans="1:7" x14ac:dyDescent="0.35">
      <c r="A1488" t="s">
        <v>5</v>
      </c>
      <c r="B1488" t="s">
        <v>47</v>
      </c>
      <c r="C1488" s="1">
        <v>64</v>
      </c>
      <c r="D1488" s="2">
        <v>41753</v>
      </c>
      <c r="E1488" s="2">
        <v>41759</v>
      </c>
      <c r="F1488" s="2" t="s">
        <v>102</v>
      </c>
      <c r="G1488" s="24">
        <v>1472.26</v>
      </c>
    </row>
    <row r="1489" spans="1:7" x14ac:dyDescent="0.35">
      <c r="A1489" t="s">
        <v>5</v>
      </c>
      <c r="B1489" t="s">
        <v>47</v>
      </c>
      <c r="C1489" s="1">
        <v>65</v>
      </c>
      <c r="D1489" s="2">
        <v>41760</v>
      </c>
      <c r="E1489" s="2">
        <v>41766</v>
      </c>
      <c r="F1489" s="2" t="s">
        <v>102</v>
      </c>
      <c r="G1489" s="24">
        <v>84.69</v>
      </c>
    </row>
    <row r="1490" spans="1:7" x14ac:dyDescent="0.35">
      <c r="A1490" t="s">
        <v>5</v>
      </c>
      <c r="B1490" t="s">
        <v>47</v>
      </c>
      <c r="C1490" s="1">
        <v>66</v>
      </c>
      <c r="D1490" s="2">
        <v>41767</v>
      </c>
      <c r="E1490" s="2">
        <v>41773</v>
      </c>
      <c r="F1490" s="2" t="s">
        <v>102</v>
      </c>
      <c r="G1490" s="24">
        <v>1174.4100000000001</v>
      </c>
    </row>
    <row r="1491" spans="1:7" x14ac:dyDescent="0.35">
      <c r="A1491" t="s">
        <v>5</v>
      </c>
      <c r="B1491" t="s">
        <v>47</v>
      </c>
      <c r="C1491" s="1">
        <v>67</v>
      </c>
      <c r="D1491" s="2">
        <v>41774</v>
      </c>
      <c r="E1491" s="2">
        <v>41780</v>
      </c>
      <c r="F1491" s="2" t="s">
        <v>102</v>
      </c>
      <c r="G1491" s="24">
        <v>626.66999999999996</v>
      </c>
    </row>
    <row r="1492" spans="1:7" x14ac:dyDescent="0.35">
      <c r="A1492" t="s">
        <v>5</v>
      </c>
      <c r="B1492" t="s">
        <v>47</v>
      </c>
      <c r="C1492" s="1">
        <v>68</v>
      </c>
      <c r="D1492" s="2">
        <v>41781</v>
      </c>
      <c r="E1492" s="2">
        <v>41787</v>
      </c>
      <c r="F1492" s="2" t="s">
        <v>102</v>
      </c>
      <c r="G1492" s="24">
        <v>232.39</v>
      </c>
    </row>
    <row r="1493" spans="1:7" x14ac:dyDescent="0.35">
      <c r="A1493" t="s">
        <v>5</v>
      </c>
      <c r="B1493" t="s">
        <v>48</v>
      </c>
      <c r="C1493" s="1">
        <v>49</v>
      </c>
      <c r="D1493" s="2">
        <v>41648</v>
      </c>
      <c r="E1493" s="2">
        <v>41654</v>
      </c>
      <c r="F1493" s="2" t="s">
        <v>103</v>
      </c>
      <c r="G1493" s="24">
        <v>1317.92</v>
      </c>
    </row>
    <row r="1494" spans="1:7" x14ac:dyDescent="0.35">
      <c r="A1494" t="s">
        <v>5</v>
      </c>
      <c r="B1494" t="s">
        <v>48</v>
      </c>
      <c r="C1494" s="1">
        <v>50</v>
      </c>
      <c r="D1494" s="2">
        <v>41655</v>
      </c>
      <c r="E1494" s="2">
        <v>41661</v>
      </c>
      <c r="F1494" s="2" t="s">
        <v>103</v>
      </c>
      <c r="G1494" s="24">
        <v>2510.66</v>
      </c>
    </row>
    <row r="1495" spans="1:7" x14ac:dyDescent="0.35">
      <c r="A1495" t="s">
        <v>5</v>
      </c>
      <c r="B1495" t="s">
        <v>48</v>
      </c>
      <c r="C1495" s="1">
        <v>51</v>
      </c>
      <c r="D1495" s="2">
        <v>41662</v>
      </c>
      <c r="E1495" s="2">
        <v>41668</v>
      </c>
      <c r="F1495" s="2" t="s">
        <v>103</v>
      </c>
      <c r="G1495" s="24">
        <v>2281.75</v>
      </c>
    </row>
    <row r="1496" spans="1:7" x14ac:dyDescent="0.35">
      <c r="A1496" t="s">
        <v>5</v>
      </c>
      <c r="B1496" t="s">
        <v>48</v>
      </c>
      <c r="C1496" s="1">
        <v>52</v>
      </c>
      <c r="D1496" s="2">
        <v>41669</v>
      </c>
      <c r="E1496" s="2">
        <v>41675</v>
      </c>
      <c r="F1496" s="2" t="s">
        <v>103</v>
      </c>
      <c r="G1496" s="24">
        <v>2612.63</v>
      </c>
    </row>
    <row r="1497" spans="1:7" x14ac:dyDescent="0.35">
      <c r="A1497" t="s">
        <v>5</v>
      </c>
      <c r="B1497" t="s">
        <v>48</v>
      </c>
      <c r="C1497" s="1">
        <v>53</v>
      </c>
      <c r="D1497" s="2">
        <v>41676</v>
      </c>
      <c r="E1497" s="2">
        <v>41682</v>
      </c>
      <c r="F1497" s="2" t="s">
        <v>103</v>
      </c>
      <c r="G1497" s="24">
        <v>2554</v>
      </c>
    </row>
    <row r="1498" spans="1:7" x14ac:dyDescent="0.35">
      <c r="A1498" t="s">
        <v>5</v>
      </c>
      <c r="B1498" t="s">
        <v>48</v>
      </c>
      <c r="C1498" s="1">
        <v>54</v>
      </c>
      <c r="D1498" s="2">
        <v>41683</v>
      </c>
      <c r="E1498" s="2">
        <v>41689</v>
      </c>
      <c r="F1498" s="2" t="s">
        <v>103</v>
      </c>
      <c r="G1498" s="24">
        <v>1504.99</v>
      </c>
    </row>
    <row r="1499" spans="1:7" x14ac:dyDescent="0.35">
      <c r="A1499" t="s">
        <v>5</v>
      </c>
      <c r="B1499" t="s">
        <v>48</v>
      </c>
      <c r="C1499" s="1">
        <v>55</v>
      </c>
      <c r="D1499" s="2">
        <v>41690</v>
      </c>
      <c r="E1499" s="2">
        <v>41696</v>
      </c>
      <c r="F1499" s="2" t="s">
        <v>103</v>
      </c>
      <c r="G1499" s="24">
        <v>2010.36</v>
      </c>
    </row>
    <row r="1500" spans="1:7" x14ac:dyDescent="0.35">
      <c r="A1500" t="s">
        <v>5</v>
      </c>
      <c r="B1500" t="s">
        <v>48</v>
      </c>
      <c r="C1500" s="1">
        <v>56</v>
      </c>
      <c r="D1500" s="2">
        <v>41697</v>
      </c>
      <c r="E1500" s="2">
        <v>41703</v>
      </c>
      <c r="F1500" s="2" t="s">
        <v>103</v>
      </c>
      <c r="G1500" s="24">
        <v>4037.75</v>
      </c>
    </row>
    <row r="1501" spans="1:7" x14ac:dyDescent="0.35">
      <c r="A1501" t="s">
        <v>5</v>
      </c>
      <c r="B1501" t="s">
        <v>48</v>
      </c>
      <c r="C1501" s="1">
        <v>57</v>
      </c>
      <c r="D1501" s="2">
        <v>41704</v>
      </c>
      <c r="E1501" s="2">
        <v>41710</v>
      </c>
      <c r="F1501" s="2" t="s">
        <v>103</v>
      </c>
      <c r="G1501" s="24">
        <v>3442.65</v>
      </c>
    </row>
    <row r="1502" spans="1:7" x14ac:dyDescent="0.35">
      <c r="A1502" t="s">
        <v>5</v>
      </c>
      <c r="B1502" t="s">
        <v>48</v>
      </c>
      <c r="C1502" s="1">
        <v>58</v>
      </c>
      <c r="D1502" s="2">
        <v>41711</v>
      </c>
      <c r="E1502" s="2">
        <v>41717</v>
      </c>
      <c r="F1502" s="2" t="s">
        <v>103</v>
      </c>
      <c r="G1502" s="24">
        <v>3148.65</v>
      </c>
    </row>
    <row r="1503" spans="1:7" x14ac:dyDescent="0.35">
      <c r="A1503" t="s">
        <v>5</v>
      </c>
      <c r="B1503" t="s">
        <v>48</v>
      </c>
      <c r="C1503" s="1">
        <v>59</v>
      </c>
      <c r="D1503" s="2">
        <v>41718</v>
      </c>
      <c r="E1503" s="2">
        <v>41724</v>
      </c>
      <c r="F1503" s="2" t="s">
        <v>102</v>
      </c>
      <c r="G1503" s="24">
        <v>901.27</v>
      </c>
    </row>
    <row r="1504" spans="1:7" x14ac:dyDescent="0.35">
      <c r="A1504" t="s">
        <v>5</v>
      </c>
      <c r="B1504" t="s">
        <v>48</v>
      </c>
      <c r="C1504" s="1">
        <v>60</v>
      </c>
      <c r="D1504" s="2">
        <v>41725</v>
      </c>
      <c r="E1504" s="2">
        <v>41731</v>
      </c>
      <c r="F1504" s="2" t="s">
        <v>102</v>
      </c>
      <c r="G1504" s="24">
        <v>744.44</v>
      </c>
    </row>
    <row r="1505" spans="1:7" x14ac:dyDescent="0.35">
      <c r="A1505" t="s">
        <v>5</v>
      </c>
      <c r="B1505" t="s">
        <v>48</v>
      </c>
      <c r="C1505" s="1">
        <v>61</v>
      </c>
      <c r="D1505" s="2">
        <v>41732</v>
      </c>
      <c r="E1505" s="2">
        <v>41738</v>
      </c>
      <c r="F1505" s="2" t="s">
        <v>102</v>
      </c>
      <c r="G1505" s="24">
        <v>2675.21</v>
      </c>
    </row>
    <row r="1506" spans="1:7" x14ac:dyDescent="0.35">
      <c r="A1506" t="s">
        <v>5</v>
      </c>
      <c r="B1506" t="s">
        <v>48</v>
      </c>
      <c r="C1506" s="1">
        <v>62</v>
      </c>
      <c r="D1506" s="2">
        <v>41739</v>
      </c>
      <c r="E1506" s="2">
        <v>41745</v>
      </c>
      <c r="F1506" s="2" t="s">
        <v>102</v>
      </c>
      <c r="G1506" s="24">
        <v>2062.9699999999998</v>
      </c>
    </row>
    <row r="1507" spans="1:7" x14ac:dyDescent="0.35">
      <c r="A1507" t="s">
        <v>5</v>
      </c>
      <c r="B1507" t="s">
        <v>48</v>
      </c>
      <c r="C1507" s="1">
        <v>63</v>
      </c>
      <c r="D1507" s="2">
        <v>41746</v>
      </c>
      <c r="E1507" s="2">
        <v>41752</v>
      </c>
      <c r="F1507" s="2" t="s">
        <v>102</v>
      </c>
      <c r="G1507" s="24">
        <v>342.22</v>
      </c>
    </row>
    <row r="1508" spans="1:7" x14ac:dyDescent="0.35">
      <c r="A1508" t="s">
        <v>5</v>
      </c>
      <c r="B1508" t="s">
        <v>48</v>
      </c>
      <c r="C1508" s="1">
        <v>64</v>
      </c>
      <c r="D1508" s="2">
        <v>41753</v>
      </c>
      <c r="E1508" s="2">
        <v>41759</v>
      </c>
      <c r="F1508" s="2" t="s">
        <v>102</v>
      </c>
      <c r="G1508" s="24">
        <v>600.27</v>
      </c>
    </row>
    <row r="1509" spans="1:7" x14ac:dyDescent="0.35">
      <c r="A1509" t="s">
        <v>5</v>
      </c>
      <c r="B1509" t="s">
        <v>48</v>
      </c>
      <c r="C1509" s="1">
        <v>65</v>
      </c>
      <c r="D1509" s="2">
        <v>41760</v>
      </c>
      <c r="E1509" s="2">
        <v>41766</v>
      </c>
      <c r="F1509" s="2" t="s">
        <v>102</v>
      </c>
      <c r="G1509" s="24">
        <v>362.93</v>
      </c>
    </row>
    <row r="1510" spans="1:7" x14ac:dyDescent="0.35">
      <c r="A1510" t="s">
        <v>5</v>
      </c>
      <c r="B1510" t="s">
        <v>48</v>
      </c>
      <c r="C1510" s="1">
        <v>66</v>
      </c>
      <c r="D1510" s="2">
        <v>41767</v>
      </c>
      <c r="E1510" s="2">
        <v>41773</v>
      </c>
      <c r="F1510" s="2" t="s">
        <v>102</v>
      </c>
      <c r="G1510" s="24">
        <v>1795.74</v>
      </c>
    </row>
    <row r="1511" spans="1:7" x14ac:dyDescent="0.35">
      <c r="A1511" t="s">
        <v>5</v>
      </c>
      <c r="B1511" t="s">
        <v>48</v>
      </c>
      <c r="C1511" s="1">
        <v>67</v>
      </c>
      <c r="D1511" s="2">
        <v>41774</v>
      </c>
      <c r="E1511" s="2">
        <v>41780</v>
      </c>
      <c r="F1511" s="2" t="s">
        <v>102</v>
      </c>
      <c r="G1511" s="24">
        <v>3204.23</v>
      </c>
    </row>
    <row r="1512" spans="1:7" x14ac:dyDescent="0.35">
      <c r="A1512" t="s">
        <v>5</v>
      </c>
      <c r="B1512" t="s">
        <v>48</v>
      </c>
      <c r="C1512" s="1">
        <v>68</v>
      </c>
      <c r="D1512" s="2">
        <v>41781</v>
      </c>
      <c r="E1512" s="2">
        <v>41787</v>
      </c>
      <c r="F1512" s="2" t="s">
        <v>102</v>
      </c>
      <c r="G1512" s="24">
        <v>2225.19</v>
      </c>
    </row>
    <row r="1513" spans="1:7" x14ac:dyDescent="0.35">
      <c r="A1513" t="s">
        <v>5</v>
      </c>
      <c r="B1513" t="s">
        <v>49</v>
      </c>
      <c r="C1513" s="1">
        <v>49</v>
      </c>
      <c r="D1513" s="2">
        <v>41648</v>
      </c>
      <c r="E1513" s="2">
        <v>41654</v>
      </c>
      <c r="F1513" s="2" t="s">
        <v>103</v>
      </c>
      <c r="G1513" s="24">
        <v>2415.6799999999998</v>
      </c>
    </row>
    <row r="1514" spans="1:7" x14ac:dyDescent="0.35">
      <c r="A1514" t="s">
        <v>5</v>
      </c>
      <c r="B1514" t="s">
        <v>49</v>
      </c>
      <c r="C1514" s="1">
        <v>50</v>
      </c>
      <c r="D1514" s="2">
        <v>41655</v>
      </c>
      <c r="E1514" s="2">
        <v>41661</v>
      </c>
      <c r="F1514" s="2" t="s">
        <v>103</v>
      </c>
      <c r="G1514" s="24">
        <v>2528.46</v>
      </c>
    </row>
    <row r="1515" spans="1:7" x14ac:dyDescent="0.35">
      <c r="A1515" t="s">
        <v>5</v>
      </c>
      <c r="B1515" t="s">
        <v>49</v>
      </c>
      <c r="C1515" s="1">
        <v>51</v>
      </c>
      <c r="D1515" s="2">
        <v>41662</v>
      </c>
      <c r="E1515" s="2">
        <v>41668</v>
      </c>
      <c r="F1515" s="2" t="s">
        <v>103</v>
      </c>
      <c r="G1515" s="24">
        <v>4941.28</v>
      </c>
    </row>
    <row r="1516" spans="1:7" x14ac:dyDescent="0.35">
      <c r="A1516" t="s">
        <v>5</v>
      </c>
      <c r="B1516" t="s">
        <v>49</v>
      </c>
      <c r="C1516" s="1">
        <v>52</v>
      </c>
      <c r="D1516" s="2">
        <v>41669</v>
      </c>
      <c r="E1516" s="2">
        <v>41675</v>
      </c>
      <c r="F1516" s="2" t="s">
        <v>103</v>
      </c>
      <c r="G1516" s="24">
        <v>1334.34</v>
      </c>
    </row>
    <row r="1517" spans="1:7" x14ac:dyDescent="0.35">
      <c r="A1517" t="s">
        <v>5</v>
      </c>
      <c r="B1517" t="s">
        <v>49</v>
      </c>
      <c r="C1517" s="1">
        <v>53</v>
      </c>
      <c r="D1517" s="2">
        <v>41676</v>
      </c>
      <c r="E1517" s="2">
        <v>41682</v>
      </c>
      <c r="F1517" s="2" t="s">
        <v>103</v>
      </c>
      <c r="G1517" s="24">
        <v>1449.13</v>
      </c>
    </row>
    <row r="1518" spans="1:7" x14ac:dyDescent="0.35">
      <c r="A1518" t="s">
        <v>5</v>
      </c>
      <c r="B1518" t="s">
        <v>49</v>
      </c>
      <c r="C1518" s="1">
        <v>54</v>
      </c>
      <c r="D1518" s="2">
        <v>41683</v>
      </c>
      <c r="E1518" s="2">
        <v>41689</v>
      </c>
      <c r="F1518" s="2" t="s">
        <v>103</v>
      </c>
      <c r="G1518" s="24">
        <v>1749.66</v>
      </c>
    </row>
    <row r="1519" spans="1:7" x14ac:dyDescent="0.35">
      <c r="A1519" t="s">
        <v>5</v>
      </c>
      <c r="B1519" t="s">
        <v>49</v>
      </c>
      <c r="C1519" s="1">
        <v>55</v>
      </c>
      <c r="D1519" s="2">
        <v>41690</v>
      </c>
      <c r="E1519" s="2">
        <v>41696</v>
      </c>
      <c r="F1519" s="2" t="s">
        <v>103</v>
      </c>
      <c r="G1519" s="24">
        <v>3167.28</v>
      </c>
    </row>
    <row r="1520" spans="1:7" x14ac:dyDescent="0.35">
      <c r="A1520" t="s">
        <v>5</v>
      </c>
      <c r="B1520" t="s">
        <v>49</v>
      </c>
      <c r="C1520" s="1">
        <v>56</v>
      </c>
      <c r="D1520" s="2">
        <v>41697</v>
      </c>
      <c r="E1520" s="2">
        <v>41703</v>
      </c>
      <c r="F1520" s="2" t="s">
        <v>103</v>
      </c>
      <c r="G1520" s="24">
        <v>2161.5500000000002</v>
      </c>
    </row>
    <row r="1521" spans="1:7" x14ac:dyDescent="0.35">
      <c r="A1521" t="s">
        <v>5</v>
      </c>
      <c r="B1521" t="s">
        <v>49</v>
      </c>
      <c r="C1521" s="1">
        <v>57</v>
      </c>
      <c r="D1521" s="2">
        <v>41704</v>
      </c>
      <c r="E1521" s="2">
        <v>41710</v>
      </c>
      <c r="F1521" s="2" t="s">
        <v>103</v>
      </c>
      <c r="G1521" s="24">
        <v>2077.7199999999998</v>
      </c>
    </row>
    <row r="1522" spans="1:7" x14ac:dyDescent="0.35">
      <c r="A1522" t="s">
        <v>5</v>
      </c>
      <c r="B1522" t="s">
        <v>49</v>
      </c>
      <c r="C1522" s="1">
        <v>58</v>
      </c>
      <c r="D1522" s="2">
        <v>41711</v>
      </c>
      <c r="E1522" s="2">
        <v>41717</v>
      </c>
      <c r="F1522" s="2" t="s">
        <v>103</v>
      </c>
      <c r="G1522" s="24">
        <v>3421.73</v>
      </c>
    </row>
    <row r="1523" spans="1:7" x14ac:dyDescent="0.35">
      <c r="A1523" t="s">
        <v>5</v>
      </c>
      <c r="B1523" t="s">
        <v>49</v>
      </c>
      <c r="C1523" s="1">
        <v>59</v>
      </c>
      <c r="D1523" s="2">
        <v>41718</v>
      </c>
      <c r="E1523" s="2">
        <v>41724</v>
      </c>
      <c r="F1523" s="2" t="s">
        <v>102</v>
      </c>
      <c r="G1523" s="24">
        <v>1605.27</v>
      </c>
    </row>
    <row r="1524" spans="1:7" x14ac:dyDescent="0.35">
      <c r="A1524" t="s">
        <v>5</v>
      </c>
      <c r="B1524" t="s">
        <v>49</v>
      </c>
      <c r="C1524" s="1">
        <v>60</v>
      </c>
      <c r="D1524" s="2">
        <v>41725</v>
      </c>
      <c r="E1524" s="2">
        <v>41731</v>
      </c>
      <c r="F1524" s="2" t="s">
        <v>102</v>
      </c>
      <c r="G1524" s="24">
        <v>1628.74</v>
      </c>
    </row>
    <row r="1525" spans="1:7" x14ac:dyDescent="0.35">
      <c r="A1525" t="s">
        <v>5</v>
      </c>
      <c r="B1525" t="s">
        <v>49</v>
      </c>
      <c r="C1525" s="1">
        <v>61</v>
      </c>
      <c r="D1525" s="2">
        <v>41732</v>
      </c>
      <c r="E1525" s="2">
        <v>41738</v>
      </c>
      <c r="F1525" s="2" t="s">
        <v>102</v>
      </c>
      <c r="G1525" s="24">
        <v>1492.76</v>
      </c>
    </row>
    <row r="1526" spans="1:7" x14ac:dyDescent="0.35">
      <c r="A1526" t="s">
        <v>5</v>
      </c>
      <c r="B1526" t="s">
        <v>49</v>
      </c>
      <c r="C1526" s="1">
        <v>62</v>
      </c>
      <c r="D1526" s="2">
        <v>41739</v>
      </c>
      <c r="E1526" s="2">
        <v>41745</v>
      </c>
      <c r="F1526" s="2" t="s">
        <v>102</v>
      </c>
      <c r="G1526" s="24">
        <v>3190.91</v>
      </c>
    </row>
    <row r="1527" spans="1:7" x14ac:dyDescent="0.35">
      <c r="A1527" t="s">
        <v>5</v>
      </c>
      <c r="B1527" t="s">
        <v>49</v>
      </c>
      <c r="C1527" s="1">
        <v>63</v>
      </c>
      <c r="D1527" s="2">
        <v>41746</v>
      </c>
      <c r="E1527" s="2">
        <v>41752</v>
      </c>
      <c r="F1527" s="2" t="s">
        <v>102</v>
      </c>
      <c r="G1527" s="24">
        <v>1504.65</v>
      </c>
    </row>
    <row r="1528" spans="1:7" x14ac:dyDescent="0.35">
      <c r="A1528" t="s">
        <v>5</v>
      </c>
      <c r="B1528" t="s">
        <v>49</v>
      </c>
      <c r="C1528" s="1">
        <v>64</v>
      </c>
      <c r="D1528" s="2">
        <v>41753</v>
      </c>
      <c r="E1528" s="2">
        <v>41759</v>
      </c>
      <c r="F1528" s="2" t="s">
        <v>102</v>
      </c>
      <c r="G1528" s="24">
        <v>1290.93</v>
      </c>
    </row>
    <row r="1529" spans="1:7" x14ac:dyDescent="0.35">
      <c r="A1529" t="s">
        <v>5</v>
      </c>
      <c r="B1529" t="s">
        <v>49</v>
      </c>
      <c r="C1529" s="1">
        <v>65</v>
      </c>
      <c r="D1529" s="2">
        <v>41760</v>
      </c>
      <c r="E1529" s="2">
        <v>41766</v>
      </c>
      <c r="F1529" s="2" t="s">
        <v>102</v>
      </c>
      <c r="G1529" s="24">
        <v>2296.69</v>
      </c>
    </row>
    <row r="1530" spans="1:7" x14ac:dyDescent="0.35">
      <c r="A1530" t="s">
        <v>5</v>
      </c>
      <c r="B1530" t="s">
        <v>49</v>
      </c>
      <c r="C1530" s="1">
        <v>66</v>
      </c>
      <c r="D1530" s="2">
        <v>41767</v>
      </c>
      <c r="E1530" s="2">
        <v>41773</v>
      </c>
      <c r="F1530" s="2" t="s">
        <v>102</v>
      </c>
      <c r="G1530" s="24">
        <v>2303.1</v>
      </c>
    </row>
    <row r="1531" spans="1:7" x14ac:dyDescent="0.35">
      <c r="A1531" t="s">
        <v>5</v>
      </c>
      <c r="B1531" t="s">
        <v>49</v>
      </c>
      <c r="C1531" s="1">
        <v>67</v>
      </c>
      <c r="D1531" s="2">
        <v>41774</v>
      </c>
      <c r="E1531" s="2">
        <v>41780</v>
      </c>
      <c r="F1531" s="2" t="s">
        <v>102</v>
      </c>
      <c r="G1531" s="24">
        <v>3075.33</v>
      </c>
    </row>
    <row r="1532" spans="1:7" x14ac:dyDescent="0.35">
      <c r="A1532" t="s">
        <v>5</v>
      </c>
      <c r="B1532" t="s">
        <v>49</v>
      </c>
      <c r="C1532" s="1">
        <v>68</v>
      </c>
      <c r="D1532" s="2">
        <v>41781</v>
      </c>
      <c r="E1532" s="2">
        <v>41787</v>
      </c>
      <c r="F1532" s="2" t="s">
        <v>102</v>
      </c>
      <c r="G1532" s="24">
        <v>2488.0500000000002</v>
      </c>
    </row>
    <row r="1533" spans="1:7" x14ac:dyDescent="0.35">
      <c r="A1533" t="s">
        <v>5</v>
      </c>
      <c r="B1533" t="s">
        <v>50</v>
      </c>
      <c r="C1533" s="1">
        <v>49</v>
      </c>
      <c r="D1533" s="2">
        <v>41648</v>
      </c>
      <c r="E1533" s="2">
        <v>41654</v>
      </c>
      <c r="F1533" s="2" t="s">
        <v>103</v>
      </c>
      <c r="G1533" s="24">
        <v>1983.12</v>
      </c>
    </row>
    <row r="1534" spans="1:7" x14ac:dyDescent="0.35">
      <c r="A1534" t="s">
        <v>5</v>
      </c>
      <c r="B1534" t="s">
        <v>50</v>
      </c>
      <c r="C1534" s="1">
        <v>50</v>
      </c>
      <c r="D1534" s="2">
        <v>41655</v>
      </c>
      <c r="E1534" s="2">
        <v>41661</v>
      </c>
      <c r="F1534" s="2" t="s">
        <v>103</v>
      </c>
      <c r="G1534" s="24">
        <v>1486.6</v>
      </c>
    </row>
    <row r="1535" spans="1:7" x14ac:dyDescent="0.35">
      <c r="A1535" t="s">
        <v>5</v>
      </c>
      <c r="B1535" t="s">
        <v>50</v>
      </c>
      <c r="C1535" s="1">
        <v>51</v>
      </c>
      <c r="D1535" s="2">
        <v>41662</v>
      </c>
      <c r="E1535" s="2">
        <v>41668</v>
      </c>
      <c r="F1535" s="2" t="s">
        <v>103</v>
      </c>
      <c r="G1535" s="24">
        <v>4130.1499999999996</v>
      </c>
    </row>
    <row r="1536" spans="1:7" x14ac:dyDescent="0.35">
      <c r="A1536" t="s">
        <v>5</v>
      </c>
      <c r="B1536" t="s">
        <v>50</v>
      </c>
      <c r="C1536" s="1">
        <v>52</v>
      </c>
      <c r="D1536" s="2">
        <v>41669</v>
      </c>
      <c r="E1536" s="2">
        <v>41675</v>
      </c>
      <c r="F1536" s="2" t="s">
        <v>103</v>
      </c>
      <c r="G1536" s="24">
        <v>1850.81</v>
      </c>
    </row>
    <row r="1537" spans="1:7" x14ac:dyDescent="0.35">
      <c r="A1537" t="s">
        <v>5</v>
      </c>
      <c r="B1537" t="s">
        <v>50</v>
      </c>
      <c r="C1537" s="1">
        <v>53</v>
      </c>
      <c r="D1537" s="2">
        <v>41676</v>
      </c>
      <c r="E1537" s="2">
        <v>41682</v>
      </c>
      <c r="F1537" s="2" t="s">
        <v>103</v>
      </c>
      <c r="G1537" s="24">
        <v>3364.65</v>
      </c>
    </row>
    <row r="1538" spans="1:7" x14ac:dyDescent="0.35">
      <c r="A1538" t="s">
        <v>5</v>
      </c>
      <c r="B1538" t="s">
        <v>50</v>
      </c>
      <c r="C1538" s="1">
        <v>54</v>
      </c>
      <c r="D1538" s="2">
        <v>41683</v>
      </c>
      <c r="E1538" s="2">
        <v>41689</v>
      </c>
      <c r="F1538" s="2" t="s">
        <v>103</v>
      </c>
      <c r="G1538" s="24">
        <v>3382.28</v>
      </c>
    </row>
    <row r="1539" spans="1:7" x14ac:dyDescent="0.35">
      <c r="A1539" t="s">
        <v>5</v>
      </c>
      <c r="B1539" t="s">
        <v>50</v>
      </c>
      <c r="C1539" s="1">
        <v>55</v>
      </c>
      <c r="D1539" s="2">
        <v>41690</v>
      </c>
      <c r="E1539" s="2">
        <v>41696</v>
      </c>
      <c r="F1539" s="2" t="s">
        <v>103</v>
      </c>
      <c r="G1539" s="24">
        <v>1779.67</v>
      </c>
    </row>
    <row r="1540" spans="1:7" x14ac:dyDescent="0.35">
      <c r="A1540" t="s">
        <v>5</v>
      </c>
      <c r="B1540" t="s">
        <v>50</v>
      </c>
      <c r="C1540" s="1">
        <v>56</v>
      </c>
      <c r="D1540" s="2">
        <v>41697</v>
      </c>
      <c r="E1540" s="2">
        <v>41703</v>
      </c>
      <c r="F1540" s="2" t="s">
        <v>103</v>
      </c>
      <c r="G1540" s="24">
        <v>981.07</v>
      </c>
    </row>
    <row r="1541" spans="1:7" x14ac:dyDescent="0.35">
      <c r="A1541" t="s">
        <v>5</v>
      </c>
      <c r="B1541" t="s">
        <v>50</v>
      </c>
      <c r="C1541" s="1">
        <v>57</v>
      </c>
      <c r="D1541" s="2">
        <v>41704</v>
      </c>
      <c r="E1541" s="2">
        <v>41710</v>
      </c>
      <c r="F1541" s="2" t="s">
        <v>103</v>
      </c>
      <c r="G1541" s="24">
        <v>1112.46</v>
      </c>
    </row>
    <row r="1542" spans="1:7" x14ac:dyDescent="0.35">
      <c r="A1542" t="s">
        <v>5</v>
      </c>
      <c r="B1542" t="s">
        <v>50</v>
      </c>
      <c r="C1542" s="1">
        <v>58</v>
      </c>
      <c r="D1542" s="2">
        <v>41711</v>
      </c>
      <c r="E1542" s="2">
        <v>41717</v>
      </c>
      <c r="F1542" s="2" t="s">
        <v>103</v>
      </c>
      <c r="G1542" s="24">
        <v>1710.38</v>
      </c>
    </row>
    <row r="1543" spans="1:7" x14ac:dyDescent="0.35">
      <c r="A1543" t="s">
        <v>5</v>
      </c>
      <c r="B1543" t="s">
        <v>50</v>
      </c>
      <c r="C1543" s="1">
        <v>59</v>
      </c>
      <c r="D1543" s="2">
        <v>41718</v>
      </c>
      <c r="E1543" s="2">
        <v>41724</v>
      </c>
      <c r="F1543" s="2" t="s">
        <v>102</v>
      </c>
      <c r="G1543" s="24">
        <v>1252.3900000000001</v>
      </c>
    </row>
    <row r="1544" spans="1:7" x14ac:dyDescent="0.35">
      <c r="A1544" t="s">
        <v>5</v>
      </c>
      <c r="B1544" t="s">
        <v>50</v>
      </c>
      <c r="C1544" s="1">
        <v>60</v>
      </c>
      <c r="D1544" s="2">
        <v>41725</v>
      </c>
      <c r="E1544" s="2">
        <v>41731</v>
      </c>
      <c r="F1544" s="2" t="s">
        <v>102</v>
      </c>
      <c r="G1544" s="24">
        <v>4413.5200000000004</v>
      </c>
    </row>
    <row r="1545" spans="1:7" x14ac:dyDescent="0.35">
      <c r="A1545" t="s">
        <v>5</v>
      </c>
      <c r="B1545" t="s">
        <v>50</v>
      </c>
      <c r="C1545" s="1">
        <v>61</v>
      </c>
      <c r="D1545" s="2">
        <v>41732</v>
      </c>
      <c r="E1545" s="2">
        <v>41738</v>
      </c>
      <c r="F1545" s="2" t="s">
        <v>102</v>
      </c>
      <c r="G1545" s="24">
        <v>2429.58</v>
      </c>
    </row>
    <row r="1546" spans="1:7" x14ac:dyDescent="0.35">
      <c r="A1546" t="s">
        <v>5</v>
      </c>
      <c r="B1546" t="s">
        <v>50</v>
      </c>
      <c r="C1546" s="1">
        <v>62</v>
      </c>
      <c r="D1546" s="2">
        <v>41739</v>
      </c>
      <c r="E1546" s="2">
        <v>41745</v>
      </c>
      <c r="F1546" s="2" t="s">
        <v>102</v>
      </c>
      <c r="G1546" s="24">
        <v>346.96</v>
      </c>
    </row>
    <row r="1547" spans="1:7" x14ac:dyDescent="0.35">
      <c r="A1547" t="s">
        <v>5</v>
      </c>
      <c r="B1547" t="s">
        <v>50</v>
      </c>
      <c r="C1547" s="1">
        <v>63</v>
      </c>
      <c r="D1547" s="2">
        <v>41746</v>
      </c>
      <c r="E1547" s="2">
        <v>41752</v>
      </c>
      <c r="F1547" s="2" t="s">
        <v>102</v>
      </c>
      <c r="G1547" s="24">
        <v>2282</v>
      </c>
    </row>
    <row r="1548" spans="1:7" x14ac:dyDescent="0.35">
      <c r="A1548" t="s">
        <v>5</v>
      </c>
      <c r="B1548" t="s">
        <v>50</v>
      </c>
      <c r="C1548" s="1">
        <v>64</v>
      </c>
      <c r="D1548" s="2">
        <v>41753</v>
      </c>
      <c r="E1548" s="2">
        <v>41759</v>
      </c>
      <c r="F1548" s="2" t="s">
        <v>102</v>
      </c>
      <c r="G1548" s="24">
        <v>1136.74</v>
      </c>
    </row>
    <row r="1549" spans="1:7" x14ac:dyDescent="0.35">
      <c r="A1549" t="s">
        <v>5</v>
      </c>
      <c r="B1549" t="s">
        <v>50</v>
      </c>
      <c r="C1549" s="1">
        <v>65</v>
      </c>
      <c r="D1549" s="2">
        <v>41760</v>
      </c>
      <c r="E1549" s="2">
        <v>41766</v>
      </c>
      <c r="F1549" s="2" t="s">
        <v>102</v>
      </c>
      <c r="G1549" s="24">
        <v>3040.35</v>
      </c>
    </row>
    <row r="1550" spans="1:7" x14ac:dyDescent="0.35">
      <c r="A1550" t="s">
        <v>5</v>
      </c>
      <c r="B1550" t="s">
        <v>50</v>
      </c>
      <c r="C1550" s="1">
        <v>66</v>
      </c>
      <c r="D1550" s="2">
        <v>41767</v>
      </c>
      <c r="E1550" s="2">
        <v>41773</v>
      </c>
      <c r="F1550" s="2" t="s">
        <v>102</v>
      </c>
      <c r="G1550" s="24">
        <v>3381.59</v>
      </c>
    </row>
    <row r="1551" spans="1:7" x14ac:dyDescent="0.35">
      <c r="A1551" t="s">
        <v>5</v>
      </c>
      <c r="B1551" t="s">
        <v>50</v>
      </c>
      <c r="C1551" s="1">
        <v>67</v>
      </c>
      <c r="D1551" s="2">
        <v>41774</v>
      </c>
      <c r="E1551" s="2">
        <v>41780</v>
      </c>
      <c r="F1551" s="2" t="s">
        <v>102</v>
      </c>
      <c r="G1551" s="24">
        <v>2344.16</v>
      </c>
    </row>
    <row r="1552" spans="1:7" x14ac:dyDescent="0.35">
      <c r="A1552" t="s">
        <v>5</v>
      </c>
      <c r="B1552" t="s">
        <v>50</v>
      </c>
      <c r="C1552" s="1">
        <v>68</v>
      </c>
      <c r="D1552" s="2">
        <v>41781</v>
      </c>
      <c r="E1552" s="2">
        <v>41787</v>
      </c>
      <c r="F1552" s="2" t="s">
        <v>102</v>
      </c>
      <c r="G1552" s="24">
        <v>1995.21</v>
      </c>
    </row>
    <row r="1553" spans="1:7" x14ac:dyDescent="0.35">
      <c r="A1553" t="s">
        <v>5</v>
      </c>
      <c r="B1553" t="s">
        <v>51</v>
      </c>
      <c r="C1553" s="1">
        <v>49</v>
      </c>
      <c r="D1553" s="2">
        <v>41648</v>
      </c>
      <c r="E1553" s="2">
        <v>41654</v>
      </c>
      <c r="F1553" s="2" t="s">
        <v>103</v>
      </c>
      <c r="G1553" s="24">
        <v>1166.72</v>
      </c>
    </row>
    <row r="1554" spans="1:7" x14ac:dyDescent="0.35">
      <c r="A1554" t="s">
        <v>5</v>
      </c>
      <c r="B1554" t="s">
        <v>51</v>
      </c>
      <c r="C1554" s="1">
        <v>50</v>
      </c>
      <c r="D1554" s="2">
        <v>41655</v>
      </c>
      <c r="E1554" s="2">
        <v>41661</v>
      </c>
      <c r="F1554" s="2" t="s">
        <v>103</v>
      </c>
      <c r="G1554" s="24">
        <v>846.4</v>
      </c>
    </row>
    <row r="1555" spans="1:7" x14ac:dyDescent="0.35">
      <c r="A1555" t="s">
        <v>5</v>
      </c>
      <c r="B1555" t="s">
        <v>51</v>
      </c>
      <c r="C1555" s="1">
        <v>51</v>
      </c>
      <c r="D1555" s="2">
        <v>41662</v>
      </c>
      <c r="E1555" s="2">
        <v>41668</v>
      </c>
      <c r="F1555" s="2" t="s">
        <v>103</v>
      </c>
      <c r="G1555" s="24">
        <v>398.33</v>
      </c>
    </row>
    <row r="1556" spans="1:7" x14ac:dyDescent="0.35">
      <c r="A1556" t="s">
        <v>5</v>
      </c>
      <c r="B1556" t="s">
        <v>51</v>
      </c>
      <c r="C1556" s="1">
        <v>52</v>
      </c>
      <c r="D1556" s="2">
        <v>41669</v>
      </c>
      <c r="E1556" s="2">
        <v>41675</v>
      </c>
      <c r="F1556" s="2" t="s">
        <v>103</v>
      </c>
      <c r="G1556" s="24">
        <v>517.84</v>
      </c>
    </row>
    <row r="1557" spans="1:7" x14ac:dyDescent="0.35">
      <c r="A1557" t="s">
        <v>5</v>
      </c>
      <c r="B1557" t="s">
        <v>51</v>
      </c>
      <c r="C1557" s="1">
        <v>53</v>
      </c>
      <c r="D1557" s="2">
        <v>41676</v>
      </c>
      <c r="E1557" s="2">
        <v>41682</v>
      </c>
      <c r="F1557" s="2" t="s">
        <v>103</v>
      </c>
      <c r="G1557" s="24">
        <v>452.63</v>
      </c>
    </row>
    <row r="1558" spans="1:7" x14ac:dyDescent="0.35">
      <c r="A1558" t="s">
        <v>5</v>
      </c>
      <c r="B1558" t="s">
        <v>51</v>
      </c>
      <c r="C1558" s="1">
        <v>54</v>
      </c>
      <c r="D1558" s="2">
        <v>41683</v>
      </c>
      <c r="E1558" s="2">
        <v>41689</v>
      </c>
      <c r="F1558" s="2" t="s">
        <v>103</v>
      </c>
      <c r="G1558" s="24">
        <v>2067.7199999999998</v>
      </c>
    </row>
    <row r="1559" spans="1:7" x14ac:dyDescent="0.35">
      <c r="A1559" t="s">
        <v>5</v>
      </c>
      <c r="B1559" t="s">
        <v>51</v>
      </c>
      <c r="C1559" s="1">
        <v>55</v>
      </c>
      <c r="D1559" s="2">
        <v>41690</v>
      </c>
      <c r="E1559" s="2">
        <v>41696</v>
      </c>
      <c r="F1559" s="2" t="s">
        <v>103</v>
      </c>
      <c r="G1559" s="24">
        <v>3121.02</v>
      </c>
    </row>
    <row r="1560" spans="1:7" x14ac:dyDescent="0.35">
      <c r="A1560" t="s">
        <v>5</v>
      </c>
      <c r="B1560" t="s">
        <v>51</v>
      </c>
      <c r="C1560" s="1">
        <v>56</v>
      </c>
      <c r="D1560" s="2">
        <v>41697</v>
      </c>
      <c r="E1560" s="2">
        <v>41703</v>
      </c>
      <c r="F1560" s="2" t="s">
        <v>103</v>
      </c>
      <c r="G1560" s="24">
        <v>2297.61</v>
      </c>
    </row>
    <row r="1561" spans="1:7" x14ac:dyDescent="0.35">
      <c r="A1561" t="s">
        <v>5</v>
      </c>
      <c r="B1561" t="s">
        <v>51</v>
      </c>
      <c r="C1561" s="1">
        <v>57</v>
      </c>
      <c r="D1561" s="2">
        <v>41704</v>
      </c>
      <c r="E1561" s="2">
        <v>41710</v>
      </c>
      <c r="F1561" s="2" t="s">
        <v>103</v>
      </c>
      <c r="G1561" s="24">
        <v>881.01</v>
      </c>
    </row>
    <row r="1562" spans="1:7" x14ac:dyDescent="0.35">
      <c r="A1562" t="s">
        <v>5</v>
      </c>
      <c r="B1562" t="s">
        <v>51</v>
      </c>
      <c r="C1562" s="1">
        <v>58</v>
      </c>
      <c r="D1562" s="2">
        <v>41711</v>
      </c>
      <c r="E1562" s="2">
        <v>41717</v>
      </c>
      <c r="F1562" s="2" t="s">
        <v>103</v>
      </c>
      <c r="G1562" s="24">
        <v>1571.43</v>
      </c>
    </row>
    <row r="1563" spans="1:7" x14ac:dyDescent="0.35">
      <c r="A1563" t="s">
        <v>5</v>
      </c>
      <c r="B1563" t="s">
        <v>51</v>
      </c>
      <c r="C1563" s="1">
        <v>59</v>
      </c>
      <c r="D1563" s="2">
        <v>41718</v>
      </c>
      <c r="E1563" s="2">
        <v>41724</v>
      </c>
      <c r="F1563" s="2" t="s">
        <v>102</v>
      </c>
      <c r="G1563" s="24">
        <v>1761.86</v>
      </c>
    </row>
    <row r="1564" spans="1:7" x14ac:dyDescent="0.35">
      <c r="A1564" t="s">
        <v>5</v>
      </c>
      <c r="B1564" t="s">
        <v>51</v>
      </c>
      <c r="C1564" s="1">
        <v>60</v>
      </c>
      <c r="D1564" s="2">
        <v>41725</v>
      </c>
      <c r="E1564" s="2">
        <v>41731</v>
      </c>
      <c r="F1564" s="2" t="s">
        <v>102</v>
      </c>
      <c r="G1564" s="24">
        <v>1249.1600000000001</v>
      </c>
    </row>
    <row r="1565" spans="1:7" x14ac:dyDescent="0.35">
      <c r="A1565" t="s">
        <v>5</v>
      </c>
      <c r="B1565" t="s">
        <v>51</v>
      </c>
      <c r="C1565" s="1">
        <v>61</v>
      </c>
      <c r="D1565" s="2">
        <v>41732</v>
      </c>
      <c r="E1565" s="2">
        <v>41738</v>
      </c>
      <c r="F1565" s="2" t="s">
        <v>102</v>
      </c>
      <c r="G1565" s="24">
        <v>1276.79</v>
      </c>
    </row>
    <row r="1566" spans="1:7" x14ac:dyDescent="0.35">
      <c r="A1566" t="s">
        <v>5</v>
      </c>
      <c r="B1566" t="s">
        <v>51</v>
      </c>
      <c r="C1566" s="1">
        <v>62</v>
      </c>
      <c r="D1566" s="2">
        <v>41739</v>
      </c>
      <c r="E1566" s="2">
        <v>41745</v>
      </c>
      <c r="F1566" s="2" t="s">
        <v>102</v>
      </c>
      <c r="G1566" s="24">
        <v>1216.72</v>
      </c>
    </row>
    <row r="1567" spans="1:7" x14ac:dyDescent="0.35">
      <c r="A1567" t="s">
        <v>5</v>
      </c>
      <c r="B1567" t="s">
        <v>51</v>
      </c>
      <c r="C1567" s="1">
        <v>63</v>
      </c>
      <c r="D1567" s="2">
        <v>41746</v>
      </c>
      <c r="E1567" s="2">
        <v>41752</v>
      </c>
      <c r="F1567" s="2" t="s">
        <v>102</v>
      </c>
      <c r="G1567" s="24">
        <v>1401.92</v>
      </c>
    </row>
    <row r="1568" spans="1:7" x14ac:dyDescent="0.35">
      <c r="A1568" t="s">
        <v>5</v>
      </c>
      <c r="B1568" t="s">
        <v>51</v>
      </c>
      <c r="C1568" s="1">
        <v>64</v>
      </c>
      <c r="D1568" s="2">
        <v>41753</v>
      </c>
      <c r="E1568" s="2">
        <v>41759</v>
      </c>
      <c r="F1568" s="2" t="s">
        <v>102</v>
      </c>
      <c r="G1568" s="24">
        <v>371.12</v>
      </c>
    </row>
    <row r="1569" spans="1:7" x14ac:dyDescent="0.35">
      <c r="A1569" t="s">
        <v>5</v>
      </c>
      <c r="B1569" t="s">
        <v>51</v>
      </c>
      <c r="C1569" s="1">
        <v>65</v>
      </c>
      <c r="D1569" s="2">
        <v>41760</v>
      </c>
      <c r="E1569" s="2">
        <v>41766</v>
      </c>
      <c r="F1569" s="2" t="s">
        <v>102</v>
      </c>
      <c r="G1569" s="24">
        <v>343.5</v>
      </c>
    </row>
    <row r="1570" spans="1:7" x14ac:dyDescent="0.35">
      <c r="A1570" t="s">
        <v>5</v>
      </c>
      <c r="B1570" t="s">
        <v>51</v>
      </c>
      <c r="C1570" s="1">
        <v>66</v>
      </c>
      <c r="D1570" s="2">
        <v>41767</v>
      </c>
      <c r="E1570" s="2">
        <v>41773</v>
      </c>
      <c r="F1570" s="2" t="s">
        <v>102</v>
      </c>
      <c r="G1570" s="24">
        <v>1814.27</v>
      </c>
    </row>
    <row r="1571" spans="1:7" x14ac:dyDescent="0.35">
      <c r="A1571" t="s">
        <v>5</v>
      </c>
      <c r="B1571" t="s">
        <v>51</v>
      </c>
      <c r="C1571" s="1">
        <v>67</v>
      </c>
      <c r="D1571" s="2">
        <v>41774</v>
      </c>
      <c r="E1571" s="2">
        <v>41780</v>
      </c>
      <c r="F1571" s="2" t="s">
        <v>102</v>
      </c>
      <c r="G1571" s="24">
        <v>1230.71</v>
      </c>
    </row>
    <row r="1572" spans="1:7" x14ac:dyDescent="0.35">
      <c r="A1572" t="s">
        <v>5</v>
      </c>
      <c r="B1572" t="s">
        <v>51</v>
      </c>
      <c r="C1572" s="1">
        <v>68</v>
      </c>
      <c r="D1572" s="2">
        <v>41781</v>
      </c>
      <c r="E1572" s="2">
        <v>41787</v>
      </c>
      <c r="F1572" s="2" t="s">
        <v>102</v>
      </c>
      <c r="G1572" s="24">
        <v>441.17</v>
      </c>
    </row>
    <row r="1573" spans="1:7" x14ac:dyDescent="0.35">
      <c r="A1573" t="s">
        <v>5</v>
      </c>
      <c r="B1573" t="s">
        <v>52</v>
      </c>
      <c r="C1573" s="1">
        <v>49</v>
      </c>
      <c r="D1573" s="2">
        <v>41648</v>
      </c>
      <c r="E1573" s="2">
        <v>41654</v>
      </c>
      <c r="F1573" s="2" t="s">
        <v>103</v>
      </c>
      <c r="G1573" s="24">
        <v>2444.9</v>
      </c>
    </row>
    <row r="1574" spans="1:7" x14ac:dyDescent="0.35">
      <c r="A1574" t="s">
        <v>5</v>
      </c>
      <c r="B1574" t="s">
        <v>52</v>
      </c>
      <c r="C1574" s="1">
        <v>50</v>
      </c>
      <c r="D1574" s="2">
        <v>41655</v>
      </c>
      <c r="E1574" s="2">
        <v>41661</v>
      </c>
      <c r="F1574" s="2" t="s">
        <v>103</v>
      </c>
      <c r="G1574" s="24">
        <v>3384.52</v>
      </c>
    </row>
    <row r="1575" spans="1:7" x14ac:dyDescent="0.35">
      <c r="A1575" t="s">
        <v>5</v>
      </c>
      <c r="B1575" t="s">
        <v>52</v>
      </c>
      <c r="C1575" s="1">
        <v>51</v>
      </c>
      <c r="D1575" s="2">
        <v>41662</v>
      </c>
      <c r="E1575" s="2">
        <v>41668</v>
      </c>
      <c r="F1575" s="2" t="s">
        <v>103</v>
      </c>
      <c r="G1575" s="24">
        <v>3687.02</v>
      </c>
    </row>
    <row r="1576" spans="1:7" x14ac:dyDescent="0.35">
      <c r="A1576" t="s">
        <v>5</v>
      </c>
      <c r="B1576" t="s">
        <v>52</v>
      </c>
      <c r="C1576" s="1">
        <v>52</v>
      </c>
      <c r="D1576" s="2">
        <v>41669</v>
      </c>
      <c r="E1576" s="2">
        <v>41675</v>
      </c>
      <c r="F1576" s="2" t="s">
        <v>103</v>
      </c>
      <c r="G1576" s="24">
        <v>3319.57</v>
      </c>
    </row>
    <row r="1577" spans="1:7" x14ac:dyDescent="0.35">
      <c r="A1577" t="s">
        <v>5</v>
      </c>
      <c r="B1577" t="s">
        <v>52</v>
      </c>
      <c r="C1577" s="1">
        <v>53</v>
      </c>
      <c r="D1577" s="2">
        <v>41676</v>
      </c>
      <c r="E1577" s="2">
        <v>41682</v>
      </c>
      <c r="F1577" s="2" t="s">
        <v>103</v>
      </c>
      <c r="G1577" s="24">
        <v>1508.66</v>
      </c>
    </row>
    <row r="1578" spans="1:7" x14ac:dyDescent="0.35">
      <c r="A1578" t="s">
        <v>5</v>
      </c>
      <c r="B1578" t="s">
        <v>52</v>
      </c>
      <c r="C1578" s="1">
        <v>54</v>
      </c>
      <c r="D1578" s="2">
        <v>41683</v>
      </c>
      <c r="E1578" s="2">
        <v>41689</v>
      </c>
      <c r="F1578" s="2" t="s">
        <v>103</v>
      </c>
      <c r="G1578" s="24">
        <v>3644.78</v>
      </c>
    </row>
    <row r="1579" spans="1:7" x14ac:dyDescent="0.35">
      <c r="A1579" t="s">
        <v>5</v>
      </c>
      <c r="B1579" t="s">
        <v>52</v>
      </c>
      <c r="C1579" s="1">
        <v>55</v>
      </c>
      <c r="D1579" s="2">
        <v>41690</v>
      </c>
      <c r="E1579" s="2">
        <v>41696</v>
      </c>
      <c r="F1579" s="2" t="s">
        <v>103</v>
      </c>
      <c r="G1579" s="24">
        <v>3080.45</v>
      </c>
    </row>
    <row r="1580" spans="1:7" x14ac:dyDescent="0.35">
      <c r="A1580" t="s">
        <v>5</v>
      </c>
      <c r="B1580" t="s">
        <v>52</v>
      </c>
      <c r="C1580" s="1">
        <v>56</v>
      </c>
      <c r="D1580" s="2">
        <v>41697</v>
      </c>
      <c r="E1580" s="2">
        <v>41703</v>
      </c>
      <c r="F1580" s="2" t="s">
        <v>103</v>
      </c>
      <c r="G1580" s="24">
        <v>2890.56</v>
      </c>
    </row>
    <row r="1581" spans="1:7" x14ac:dyDescent="0.35">
      <c r="A1581" t="s">
        <v>5</v>
      </c>
      <c r="B1581" t="s">
        <v>52</v>
      </c>
      <c r="C1581" s="1">
        <v>57</v>
      </c>
      <c r="D1581" s="2">
        <v>41704</v>
      </c>
      <c r="E1581" s="2">
        <v>41710</v>
      </c>
      <c r="F1581" s="2" t="s">
        <v>103</v>
      </c>
      <c r="G1581" s="24">
        <v>3300.25</v>
      </c>
    </row>
    <row r="1582" spans="1:7" x14ac:dyDescent="0.35">
      <c r="A1582" t="s">
        <v>5</v>
      </c>
      <c r="B1582" t="s">
        <v>52</v>
      </c>
      <c r="C1582" s="1">
        <v>58</v>
      </c>
      <c r="D1582" s="2">
        <v>41711</v>
      </c>
      <c r="E1582" s="2">
        <v>41717</v>
      </c>
      <c r="F1582" s="2" t="s">
        <v>103</v>
      </c>
      <c r="G1582" s="24">
        <v>2174.5300000000002</v>
      </c>
    </row>
    <row r="1583" spans="1:7" x14ac:dyDescent="0.35">
      <c r="A1583" t="s">
        <v>5</v>
      </c>
      <c r="B1583" t="s">
        <v>52</v>
      </c>
      <c r="C1583" s="1">
        <v>59</v>
      </c>
      <c r="D1583" s="2">
        <v>41718</v>
      </c>
      <c r="E1583" s="2">
        <v>41724</v>
      </c>
      <c r="F1583" s="2" t="s">
        <v>102</v>
      </c>
      <c r="G1583" s="24">
        <v>3167.91</v>
      </c>
    </row>
    <row r="1584" spans="1:7" x14ac:dyDescent="0.35">
      <c r="A1584" t="s">
        <v>5</v>
      </c>
      <c r="B1584" t="s">
        <v>52</v>
      </c>
      <c r="C1584" s="1">
        <v>60</v>
      </c>
      <c r="D1584" s="2">
        <v>41725</v>
      </c>
      <c r="E1584" s="2">
        <v>41731</v>
      </c>
      <c r="F1584" s="2" t="s">
        <v>102</v>
      </c>
      <c r="G1584" s="24">
        <v>5299.11</v>
      </c>
    </row>
    <row r="1585" spans="1:7" x14ac:dyDescent="0.35">
      <c r="A1585" t="s">
        <v>5</v>
      </c>
      <c r="B1585" t="s">
        <v>52</v>
      </c>
      <c r="C1585" s="1">
        <v>61</v>
      </c>
      <c r="D1585" s="2">
        <v>41732</v>
      </c>
      <c r="E1585" s="2">
        <v>41738</v>
      </c>
      <c r="F1585" s="2" t="s">
        <v>102</v>
      </c>
      <c r="G1585" s="24">
        <v>2824.64</v>
      </c>
    </row>
    <row r="1586" spans="1:7" x14ac:dyDescent="0.35">
      <c r="A1586" t="s">
        <v>5</v>
      </c>
      <c r="B1586" t="s">
        <v>52</v>
      </c>
      <c r="C1586" s="1">
        <v>62</v>
      </c>
      <c r="D1586" s="2">
        <v>41739</v>
      </c>
      <c r="E1586" s="2">
        <v>41745</v>
      </c>
      <c r="F1586" s="2" t="s">
        <v>102</v>
      </c>
      <c r="G1586" s="24">
        <v>1676.47</v>
      </c>
    </row>
    <row r="1587" spans="1:7" x14ac:dyDescent="0.35">
      <c r="A1587" t="s">
        <v>5</v>
      </c>
      <c r="B1587" t="s">
        <v>52</v>
      </c>
      <c r="C1587" s="1">
        <v>63</v>
      </c>
      <c r="D1587" s="2">
        <v>41746</v>
      </c>
      <c r="E1587" s="2">
        <v>41752</v>
      </c>
      <c r="F1587" s="2" t="s">
        <v>102</v>
      </c>
      <c r="G1587" s="24">
        <v>3306.41</v>
      </c>
    </row>
    <row r="1588" spans="1:7" x14ac:dyDescent="0.35">
      <c r="A1588" t="s">
        <v>5</v>
      </c>
      <c r="B1588" t="s">
        <v>52</v>
      </c>
      <c r="C1588" s="1">
        <v>64</v>
      </c>
      <c r="D1588" s="2">
        <v>41753</v>
      </c>
      <c r="E1588" s="2">
        <v>41759</v>
      </c>
      <c r="F1588" s="2" t="s">
        <v>102</v>
      </c>
      <c r="G1588" s="24">
        <v>1625.66</v>
      </c>
    </row>
    <row r="1589" spans="1:7" x14ac:dyDescent="0.35">
      <c r="A1589" t="s">
        <v>5</v>
      </c>
      <c r="B1589" t="s">
        <v>52</v>
      </c>
      <c r="C1589" s="1">
        <v>65</v>
      </c>
      <c r="D1589" s="2">
        <v>41760</v>
      </c>
      <c r="E1589" s="2">
        <v>41766</v>
      </c>
      <c r="F1589" s="2" t="s">
        <v>102</v>
      </c>
      <c r="G1589" s="24">
        <v>2010.84</v>
      </c>
    </row>
    <row r="1590" spans="1:7" x14ac:dyDescent="0.35">
      <c r="A1590" t="s">
        <v>5</v>
      </c>
      <c r="B1590" t="s">
        <v>52</v>
      </c>
      <c r="C1590" s="1">
        <v>66</v>
      </c>
      <c r="D1590" s="2">
        <v>41767</v>
      </c>
      <c r="E1590" s="2">
        <v>41773</v>
      </c>
      <c r="F1590" s="2" t="s">
        <v>102</v>
      </c>
      <c r="G1590" s="24">
        <v>1164.29</v>
      </c>
    </row>
    <row r="1591" spans="1:7" x14ac:dyDescent="0.35">
      <c r="A1591" t="s">
        <v>5</v>
      </c>
      <c r="B1591" t="s">
        <v>52</v>
      </c>
      <c r="C1591" s="1">
        <v>67</v>
      </c>
      <c r="D1591" s="2">
        <v>41774</v>
      </c>
      <c r="E1591" s="2">
        <v>41780</v>
      </c>
      <c r="F1591" s="2" t="s">
        <v>102</v>
      </c>
      <c r="G1591" s="24">
        <v>2814.32</v>
      </c>
    </row>
    <row r="1592" spans="1:7" x14ac:dyDescent="0.35">
      <c r="A1592" t="s">
        <v>5</v>
      </c>
      <c r="B1592" t="s">
        <v>52</v>
      </c>
      <c r="C1592" s="1">
        <v>68</v>
      </c>
      <c r="D1592" s="2">
        <v>41781</v>
      </c>
      <c r="E1592" s="2">
        <v>41787</v>
      </c>
      <c r="F1592" s="2" t="s">
        <v>102</v>
      </c>
      <c r="G1592" s="24">
        <v>1191.3399999999999</v>
      </c>
    </row>
    <row r="1593" spans="1:7" x14ac:dyDescent="0.35">
      <c r="A1593" t="s">
        <v>5</v>
      </c>
      <c r="B1593" t="s">
        <v>53</v>
      </c>
      <c r="C1593" s="1">
        <v>49</v>
      </c>
      <c r="D1593" s="2">
        <v>41648</v>
      </c>
      <c r="E1593" s="2">
        <v>41654</v>
      </c>
      <c r="F1593" s="2" t="s">
        <v>103</v>
      </c>
      <c r="G1593" s="24">
        <v>795.23</v>
      </c>
    </row>
    <row r="1594" spans="1:7" x14ac:dyDescent="0.35">
      <c r="A1594" t="s">
        <v>5</v>
      </c>
      <c r="B1594" t="s">
        <v>53</v>
      </c>
      <c r="C1594" s="1">
        <v>50</v>
      </c>
      <c r="D1594" s="2">
        <v>41655</v>
      </c>
      <c r="E1594" s="2">
        <v>41661</v>
      </c>
      <c r="F1594" s="2" t="s">
        <v>103</v>
      </c>
      <c r="G1594" s="24">
        <v>1755.68</v>
      </c>
    </row>
    <row r="1595" spans="1:7" x14ac:dyDescent="0.35">
      <c r="A1595" t="s">
        <v>5</v>
      </c>
      <c r="B1595" t="s">
        <v>53</v>
      </c>
      <c r="C1595" s="1">
        <v>51</v>
      </c>
      <c r="D1595" s="2">
        <v>41662</v>
      </c>
      <c r="E1595" s="2">
        <v>41668</v>
      </c>
      <c r="F1595" s="2" t="s">
        <v>103</v>
      </c>
      <c r="G1595" s="24">
        <v>187.71</v>
      </c>
    </row>
    <row r="1596" spans="1:7" x14ac:dyDescent="0.35">
      <c r="A1596" t="s">
        <v>5</v>
      </c>
      <c r="B1596" t="s">
        <v>53</v>
      </c>
      <c r="C1596" s="1">
        <v>52</v>
      </c>
      <c r="D1596" s="2">
        <v>41669</v>
      </c>
      <c r="E1596" s="2">
        <v>41675</v>
      </c>
      <c r="F1596" s="2" t="s">
        <v>103</v>
      </c>
      <c r="G1596" s="24">
        <v>2939.39</v>
      </c>
    </row>
    <row r="1597" spans="1:7" x14ac:dyDescent="0.35">
      <c r="A1597" t="s">
        <v>5</v>
      </c>
      <c r="B1597" t="s">
        <v>53</v>
      </c>
      <c r="C1597" s="1">
        <v>53</v>
      </c>
      <c r="D1597" s="2">
        <v>41676</v>
      </c>
      <c r="E1597" s="2">
        <v>41682</v>
      </c>
      <c r="F1597" s="2" t="s">
        <v>103</v>
      </c>
      <c r="G1597" s="24">
        <v>3542.63</v>
      </c>
    </row>
    <row r="1598" spans="1:7" x14ac:dyDescent="0.35">
      <c r="A1598" t="s">
        <v>5</v>
      </c>
      <c r="B1598" t="s">
        <v>53</v>
      </c>
      <c r="C1598" s="1">
        <v>54</v>
      </c>
      <c r="D1598" s="2">
        <v>41683</v>
      </c>
      <c r="E1598" s="2">
        <v>41689</v>
      </c>
      <c r="F1598" s="2" t="s">
        <v>103</v>
      </c>
      <c r="G1598" s="24">
        <v>1007.79</v>
      </c>
    </row>
    <row r="1599" spans="1:7" x14ac:dyDescent="0.35">
      <c r="A1599" t="s">
        <v>5</v>
      </c>
      <c r="B1599" t="s">
        <v>53</v>
      </c>
      <c r="C1599" s="1">
        <v>55</v>
      </c>
      <c r="D1599" s="2">
        <v>41690</v>
      </c>
      <c r="E1599" s="2">
        <v>41696</v>
      </c>
      <c r="F1599" s="2" t="s">
        <v>103</v>
      </c>
      <c r="G1599" s="24">
        <v>819.5</v>
      </c>
    </row>
    <row r="1600" spans="1:7" x14ac:dyDescent="0.35">
      <c r="A1600" t="s">
        <v>5</v>
      </c>
      <c r="B1600" t="s">
        <v>53</v>
      </c>
      <c r="C1600" s="1">
        <v>56</v>
      </c>
      <c r="D1600" s="2">
        <v>41697</v>
      </c>
      <c r="E1600" s="2">
        <v>41703</v>
      </c>
      <c r="F1600" s="2" t="s">
        <v>103</v>
      </c>
      <c r="G1600" s="24">
        <v>1061.1400000000001</v>
      </c>
    </row>
    <row r="1601" spans="1:7" x14ac:dyDescent="0.35">
      <c r="A1601" t="s">
        <v>5</v>
      </c>
      <c r="B1601" t="s">
        <v>53</v>
      </c>
      <c r="C1601" s="1">
        <v>57</v>
      </c>
      <c r="D1601" s="2">
        <v>41704</v>
      </c>
      <c r="E1601" s="2">
        <v>41710</v>
      </c>
      <c r="F1601" s="2" t="s">
        <v>103</v>
      </c>
      <c r="G1601" s="24">
        <v>1095.2</v>
      </c>
    </row>
    <row r="1602" spans="1:7" x14ac:dyDescent="0.35">
      <c r="A1602" t="s">
        <v>5</v>
      </c>
      <c r="B1602" t="s">
        <v>53</v>
      </c>
      <c r="C1602" s="1">
        <v>58</v>
      </c>
      <c r="D1602" s="2">
        <v>41711</v>
      </c>
      <c r="E1602" s="2">
        <v>41717</v>
      </c>
      <c r="F1602" s="2" t="s">
        <v>103</v>
      </c>
      <c r="G1602" s="24">
        <v>1300.3</v>
      </c>
    </row>
    <row r="1603" spans="1:7" x14ac:dyDescent="0.35">
      <c r="A1603" t="s">
        <v>5</v>
      </c>
      <c r="B1603" t="s">
        <v>53</v>
      </c>
      <c r="C1603" s="1">
        <v>59</v>
      </c>
      <c r="D1603" s="2">
        <v>41718</v>
      </c>
      <c r="E1603" s="2">
        <v>41724</v>
      </c>
      <c r="F1603" s="2" t="s">
        <v>102</v>
      </c>
      <c r="G1603" s="24">
        <v>1640.58</v>
      </c>
    </row>
    <row r="1604" spans="1:7" x14ac:dyDescent="0.35">
      <c r="A1604" t="s">
        <v>5</v>
      </c>
      <c r="B1604" t="s">
        <v>53</v>
      </c>
      <c r="C1604" s="1">
        <v>60</v>
      </c>
      <c r="D1604" s="2">
        <v>41725</v>
      </c>
      <c r="E1604" s="2">
        <v>41731</v>
      </c>
      <c r="F1604" s="2" t="s">
        <v>102</v>
      </c>
      <c r="G1604" s="24">
        <v>1622.06</v>
      </c>
    </row>
    <row r="1605" spans="1:7" x14ac:dyDescent="0.35">
      <c r="A1605" t="s">
        <v>5</v>
      </c>
      <c r="B1605" t="s">
        <v>53</v>
      </c>
      <c r="C1605" s="1">
        <v>61</v>
      </c>
      <c r="D1605" s="2">
        <v>41732</v>
      </c>
      <c r="E1605" s="2">
        <v>41738</v>
      </c>
      <c r="F1605" s="2" t="s">
        <v>102</v>
      </c>
      <c r="G1605" s="24">
        <v>761.85</v>
      </c>
    </row>
    <row r="1606" spans="1:7" x14ac:dyDescent="0.35">
      <c r="A1606" t="s">
        <v>5</v>
      </c>
      <c r="B1606" t="s">
        <v>53</v>
      </c>
      <c r="C1606" s="1">
        <v>62</v>
      </c>
      <c r="D1606" s="2">
        <v>41739</v>
      </c>
      <c r="E1606" s="2">
        <v>41745</v>
      </c>
      <c r="F1606" s="2" t="s">
        <v>102</v>
      </c>
      <c r="G1606" s="24">
        <v>1166.51</v>
      </c>
    </row>
    <row r="1607" spans="1:7" x14ac:dyDescent="0.35">
      <c r="A1607" t="s">
        <v>5</v>
      </c>
      <c r="B1607" t="s">
        <v>53</v>
      </c>
      <c r="C1607" s="1">
        <v>63</v>
      </c>
      <c r="D1607" s="2">
        <v>41746</v>
      </c>
      <c r="E1607" s="2">
        <v>41752</v>
      </c>
      <c r="F1607" s="2" t="s">
        <v>102</v>
      </c>
      <c r="G1607" s="24">
        <v>659.08</v>
      </c>
    </row>
    <row r="1608" spans="1:7" x14ac:dyDescent="0.35">
      <c r="A1608" t="s">
        <v>5</v>
      </c>
      <c r="B1608" t="s">
        <v>53</v>
      </c>
      <c r="C1608" s="1">
        <v>64</v>
      </c>
      <c r="D1608" s="2">
        <v>41753</v>
      </c>
      <c r="E1608" s="2">
        <v>41759</v>
      </c>
      <c r="F1608" s="2" t="s">
        <v>102</v>
      </c>
      <c r="G1608" s="24">
        <v>805.07</v>
      </c>
    </row>
    <row r="1609" spans="1:7" x14ac:dyDescent="0.35">
      <c r="A1609" t="s">
        <v>5</v>
      </c>
      <c r="B1609" t="s">
        <v>53</v>
      </c>
      <c r="C1609" s="1">
        <v>65</v>
      </c>
      <c r="D1609" s="2">
        <v>41760</v>
      </c>
      <c r="E1609" s="2">
        <v>41766</v>
      </c>
      <c r="F1609" s="2" t="s">
        <v>102</v>
      </c>
      <c r="G1609" s="24">
        <v>432.25</v>
      </c>
    </row>
    <row r="1610" spans="1:7" x14ac:dyDescent="0.35">
      <c r="A1610" t="s">
        <v>5</v>
      </c>
      <c r="B1610" t="s">
        <v>53</v>
      </c>
      <c r="C1610" s="1">
        <v>66</v>
      </c>
      <c r="D1610" s="2">
        <v>41767</v>
      </c>
      <c r="E1610" s="2">
        <v>41773</v>
      </c>
      <c r="F1610" s="2" t="s">
        <v>102</v>
      </c>
      <c r="G1610" s="24">
        <v>1041.3699999999999</v>
      </c>
    </row>
    <row r="1611" spans="1:7" x14ac:dyDescent="0.35">
      <c r="A1611" t="s">
        <v>5</v>
      </c>
      <c r="B1611" t="s">
        <v>53</v>
      </c>
      <c r="C1611" s="1">
        <v>67</v>
      </c>
      <c r="D1611" s="2">
        <v>41774</v>
      </c>
      <c r="E1611" s="2">
        <v>41780</v>
      </c>
      <c r="F1611" s="2" t="s">
        <v>102</v>
      </c>
      <c r="G1611" s="24">
        <v>953.31</v>
      </c>
    </row>
    <row r="1612" spans="1:7" x14ac:dyDescent="0.35">
      <c r="A1612" t="s">
        <v>5</v>
      </c>
      <c r="B1612" t="s">
        <v>53</v>
      </c>
      <c r="C1612" s="1">
        <v>68</v>
      </c>
      <c r="D1612" s="2">
        <v>41781</v>
      </c>
      <c r="E1612" s="2">
        <v>41787</v>
      </c>
      <c r="F1612" s="2" t="s">
        <v>102</v>
      </c>
      <c r="G1612" s="24">
        <v>1316.08</v>
      </c>
    </row>
    <row r="1613" spans="1:7" x14ac:dyDescent="0.35">
      <c r="A1613" t="s">
        <v>5</v>
      </c>
      <c r="B1613" t="s">
        <v>54</v>
      </c>
      <c r="C1613" s="1">
        <v>49</v>
      </c>
      <c r="D1613" s="2">
        <v>41648</v>
      </c>
      <c r="E1613" s="2">
        <v>41654</v>
      </c>
      <c r="F1613" s="2" t="s">
        <v>103</v>
      </c>
      <c r="G1613" s="24">
        <v>1822.83</v>
      </c>
    </row>
    <row r="1614" spans="1:7" x14ac:dyDescent="0.35">
      <c r="A1614" t="s">
        <v>5</v>
      </c>
      <c r="B1614" t="s">
        <v>54</v>
      </c>
      <c r="C1614" s="1">
        <v>50</v>
      </c>
      <c r="D1614" s="2">
        <v>41655</v>
      </c>
      <c r="E1614" s="2">
        <v>41661</v>
      </c>
      <c r="F1614" s="2" t="s">
        <v>103</v>
      </c>
      <c r="G1614" s="24">
        <v>1440.16</v>
      </c>
    </row>
    <row r="1615" spans="1:7" x14ac:dyDescent="0.35">
      <c r="A1615" t="s">
        <v>5</v>
      </c>
      <c r="B1615" t="s">
        <v>54</v>
      </c>
      <c r="C1615" s="1">
        <v>51</v>
      </c>
      <c r="D1615" s="2">
        <v>41662</v>
      </c>
      <c r="E1615" s="2">
        <v>41668</v>
      </c>
      <c r="F1615" s="2" t="s">
        <v>103</v>
      </c>
      <c r="G1615" s="24">
        <v>2119.6999999999998</v>
      </c>
    </row>
    <row r="1616" spans="1:7" x14ac:dyDescent="0.35">
      <c r="A1616" t="s">
        <v>5</v>
      </c>
      <c r="B1616" t="s">
        <v>54</v>
      </c>
      <c r="C1616" s="1">
        <v>52</v>
      </c>
      <c r="D1616" s="2">
        <v>41669</v>
      </c>
      <c r="E1616" s="2">
        <v>41675</v>
      </c>
      <c r="F1616" s="2" t="s">
        <v>103</v>
      </c>
      <c r="G1616" s="24">
        <v>438.54</v>
      </c>
    </row>
    <row r="1617" spans="1:7" x14ac:dyDescent="0.35">
      <c r="A1617" t="s">
        <v>5</v>
      </c>
      <c r="B1617" t="s">
        <v>54</v>
      </c>
      <c r="C1617" s="1">
        <v>53</v>
      </c>
      <c r="D1617" s="2">
        <v>41676</v>
      </c>
      <c r="E1617" s="2">
        <v>41682</v>
      </c>
      <c r="F1617" s="2" t="s">
        <v>103</v>
      </c>
      <c r="G1617" s="24">
        <v>920.86</v>
      </c>
    </row>
    <row r="1618" spans="1:7" x14ac:dyDescent="0.35">
      <c r="A1618" t="s">
        <v>5</v>
      </c>
      <c r="B1618" t="s">
        <v>54</v>
      </c>
      <c r="C1618" s="1">
        <v>54</v>
      </c>
      <c r="D1618" s="2">
        <v>41683</v>
      </c>
      <c r="E1618" s="2">
        <v>41689</v>
      </c>
      <c r="F1618" s="2" t="s">
        <v>103</v>
      </c>
      <c r="G1618" s="24">
        <v>1614.98</v>
      </c>
    </row>
    <row r="1619" spans="1:7" x14ac:dyDescent="0.35">
      <c r="A1619" t="s">
        <v>5</v>
      </c>
      <c r="B1619" t="s">
        <v>54</v>
      </c>
      <c r="C1619" s="1">
        <v>55</v>
      </c>
      <c r="D1619" s="2">
        <v>41690</v>
      </c>
      <c r="E1619" s="2">
        <v>41696</v>
      </c>
      <c r="F1619" s="2" t="s">
        <v>103</v>
      </c>
      <c r="G1619" s="24">
        <v>1092.3699999999999</v>
      </c>
    </row>
    <row r="1620" spans="1:7" x14ac:dyDescent="0.35">
      <c r="A1620" t="s">
        <v>5</v>
      </c>
      <c r="B1620" t="s">
        <v>54</v>
      </c>
      <c r="C1620" s="1">
        <v>56</v>
      </c>
      <c r="D1620" s="2">
        <v>41697</v>
      </c>
      <c r="E1620" s="2">
        <v>41703</v>
      </c>
      <c r="F1620" s="2" t="s">
        <v>103</v>
      </c>
      <c r="G1620" s="24">
        <v>2025.35</v>
      </c>
    </row>
    <row r="1621" spans="1:7" x14ac:dyDescent="0.35">
      <c r="A1621" t="s">
        <v>5</v>
      </c>
      <c r="B1621" t="s">
        <v>54</v>
      </c>
      <c r="C1621" s="1">
        <v>57</v>
      </c>
      <c r="D1621" s="2">
        <v>41704</v>
      </c>
      <c r="E1621" s="2">
        <v>41710</v>
      </c>
      <c r="F1621" s="2" t="s">
        <v>103</v>
      </c>
      <c r="G1621" s="24">
        <v>320.02</v>
      </c>
    </row>
    <row r="1622" spans="1:7" x14ac:dyDescent="0.35">
      <c r="A1622" t="s">
        <v>5</v>
      </c>
      <c r="B1622" t="s">
        <v>54</v>
      </c>
      <c r="C1622" s="1">
        <v>58</v>
      </c>
      <c r="D1622" s="2">
        <v>41711</v>
      </c>
      <c r="E1622" s="2">
        <v>41717</v>
      </c>
      <c r="F1622" s="2" t="s">
        <v>103</v>
      </c>
      <c r="G1622" s="24">
        <v>619.57000000000005</v>
      </c>
    </row>
    <row r="1623" spans="1:7" x14ac:dyDescent="0.35">
      <c r="A1623" t="s">
        <v>5</v>
      </c>
      <c r="B1623" t="s">
        <v>54</v>
      </c>
      <c r="C1623" s="1">
        <v>59</v>
      </c>
      <c r="D1623" s="2">
        <v>41718</v>
      </c>
      <c r="E1623" s="2">
        <v>41724</v>
      </c>
      <c r="F1623" s="2" t="s">
        <v>102</v>
      </c>
      <c r="G1623" s="24">
        <v>2492.2399999999998</v>
      </c>
    </row>
    <row r="1624" spans="1:7" x14ac:dyDescent="0.35">
      <c r="A1624" t="s">
        <v>5</v>
      </c>
      <c r="B1624" t="s">
        <v>54</v>
      </c>
      <c r="C1624" s="1">
        <v>60</v>
      </c>
      <c r="D1624" s="2">
        <v>41725</v>
      </c>
      <c r="E1624" s="2">
        <v>41731</v>
      </c>
      <c r="F1624" s="2" t="s">
        <v>102</v>
      </c>
      <c r="G1624" s="24">
        <v>1133.23</v>
      </c>
    </row>
    <row r="1625" spans="1:7" x14ac:dyDescent="0.35">
      <c r="A1625" t="s">
        <v>5</v>
      </c>
      <c r="B1625" t="s">
        <v>54</v>
      </c>
      <c r="C1625" s="1">
        <v>61</v>
      </c>
      <c r="D1625" s="2">
        <v>41732</v>
      </c>
      <c r="E1625" s="2">
        <v>41738</v>
      </c>
      <c r="F1625" s="2" t="s">
        <v>102</v>
      </c>
      <c r="G1625" s="24">
        <v>1828.07</v>
      </c>
    </row>
    <row r="1626" spans="1:7" x14ac:dyDescent="0.35">
      <c r="A1626" t="s">
        <v>5</v>
      </c>
      <c r="B1626" t="s">
        <v>54</v>
      </c>
      <c r="C1626" s="1">
        <v>62</v>
      </c>
      <c r="D1626" s="2">
        <v>41739</v>
      </c>
      <c r="E1626" s="2">
        <v>41745</v>
      </c>
      <c r="F1626" s="2" t="s">
        <v>102</v>
      </c>
      <c r="G1626" s="24">
        <v>1376.03</v>
      </c>
    </row>
    <row r="1627" spans="1:7" x14ac:dyDescent="0.35">
      <c r="A1627" t="s">
        <v>5</v>
      </c>
      <c r="B1627" t="s">
        <v>54</v>
      </c>
      <c r="C1627" s="1">
        <v>63</v>
      </c>
      <c r="D1627" s="2">
        <v>41746</v>
      </c>
      <c r="E1627" s="2">
        <v>41752</v>
      </c>
      <c r="F1627" s="2" t="s">
        <v>102</v>
      </c>
      <c r="G1627" s="24">
        <v>812.49</v>
      </c>
    </row>
    <row r="1628" spans="1:7" x14ac:dyDescent="0.35">
      <c r="A1628" t="s">
        <v>5</v>
      </c>
      <c r="B1628" t="s">
        <v>54</v>
      </c>
      <c r="C1628" s="1">
        <v>64</v>
      </c>
      <c r="D1628" s="2">
        <v>41753</v>
      </c>
      <c r="E1628" s="2">
        <v>41759</v>
      </c>
      <c r="F1628" s="2" t="s">
        <v>102</v>
      </c>
      <c r="G1628" s="24">
        <v>1251.48</v>
      </c>
    </row>
    <row r="1629" spans="1:7" x14ac:dyDescent="0.35">
      <c r="A1629" t="s">
        <v>5</v>
      </c>
      <c r="B1629" t="s">
        <v>54</v>
      </c>
      <c r="C1629" s="1">
        <v>65</v>
      </c>
      <c r="D1629" s="2">
        <v>41760</v>
      </c>
      <c r="E1629" s="2">
        <v>41766</v>
      </c>
      <c r="F1629" s="2" t="s">
        <v>102</v>
      </c>
      <c r="G1629" s="24">
        <v>720.82</v>
      </c>
    </row>
    <row r="1630" spans="1:7" x14ac:dyDescent="0.35">
      <c r="A1630" t="s">
        <v>5</v>
      </c>
      <c r="B1630" t="s">
        <v>54</v>
      </c>
      <c r="C1630" s="1">
        <v>66</v>
      </c>
      <c r="D1630" s="2">
        <v>41767</v>
      </c>
      <c r="E1630" s="2">
        <v>41773</v>
      </c>
      <c r="F1630" s="2" t="s">
        <v>102</v>
      </c>
      <c r="G1630" s="24">
        <v>874.29</v>
      </c>
    </row>
    <row r="1631" spans="1:7" x14ac:dyDescent="0.35">
      <c r="A1631" t="s">
        <v>5</v>
      </c>
      <c r="B1631" t="s">
        <v>54</v>
      </c>
      <c r="C1631" s="1">
        <v>67</v>
      </c>
      <c r="D1631" s="2">
        <v>41774</v>
      </c>
      <c r="E1631" s="2">
        <v>41780</v>
      </c>
      <c r="F1631" s="2" t="s">
        <v>102</v>
      </c>
      <c r="G1631" s="24">
        <v>1171.1400000000001</v>
      </c>
    </row>
    <row r="1632" spans="1:7" x14ac:dyDescent="0.35">
      <c r="A1632" t="s">
        <v>5</v>
      </c>
      <c r="B1632" t="s">
        <v>54</v>
      </c>
      <c r="C1632" s="1">
        <v>68</v>
      </c>
      <c r="D1632" s="2">
        <v>41781</v>
      </c>
      <c r="E1632" s="2">
        <v>41787</v>
      </c>
      <c r="F1632" s="2" t="s">
        <v>102</v>
      </c>
      <c r="G1632" s="24">
        <v>1078.18</v>
      </c>
    </row>
    <row r="1633" spans="1:7" x14ac:dyDescent="0.35">
      <c r="A1633" t="s">
        <v>5</v>
      </c>
      <c r="B1633" t="s">
        <v>55</v>
      </c>
      <c r="C1633" s="1">
        <v>49</v>
      </c>
      <c r="D1633" s="2">
        <v>41648</v>
      </c>
      <c r="E1633" s="2">
        <v>41654</v>
      </c>
      <c r="F1633" s="2" t="s">
        <v>103</v>
      </c>
      <c r="G1633" s="24">
        <v>1635.81</v>
      </c>
    </row>
    <row r="1634" spans="1:7" x14ac:dyDescent="0.35">
      <c r="A1634" t="s">
        <v>5</v>
      </c>
      <c r="B1634" t="s">
        <v>55</v>
      </c>
      <c r="C1634" s="1">
        <v>50</v>
      </c>
      <c r="D1634" s="2">
        <v>41655</v>
      </c>
      <c r="E1634" s="2">
        <v>41661</v>
      </c>
      <c r="F1634" s="2" t="s">
        <v>103</v>
      </c>
      <c r="G1634" s="24">
        <v>1278.6500000000001</v>
      </c>
    </row>
    <row r="1635" spans="1:7" x14ac:dyDescent="0.35">
      <c r="A1635" t="s">
        <v>5</v>
      </c>
      <c r="B1635" t="s">
        <v>55</v>
      </c>
      <c r="C1635" s="1">
        <v>51</v>
      </c>
      <c r="D1635" s="2">
        <v>41662</v>
      </c>
      <c r="E1635" s="2">
        <v>41668</v>
      </c>
      <c r="F1635" s="2" t="s">
        <v>103</v>
      </c>
      <c r="G1635" s="24">
        <v>876.88</v>
      </c>
    </row>
    <row r="1636" spans="1:7" x14ac:dyDescent="0.35">
      <c r="A1636" t="s">
        <v>5</v>
      </c>
      <c r="B1636" t="s">
        <v>55</v>
      </c>
      <c r="C1636" s="1">
        <v>52</v>
      </c>
      <c r="D1636" s="2">
        <v>41669</v>
      </c>
      <c r="E1636" s="2">
        <v>41675</v>
      </c>
      <c r="F1636" s="2" t="s">
        <v>103</v>
      </c>
      <c r="G1636" s="24">
        <v>1391</v>
      </c>
    </row>
    <row r="1637" spans="1:7" x14ac:dyDescent="0.35">
      <c r="A1637" t="s">
        <v>5</v>
      </c>
      <c r="B1637" t="s">
        <v>55</v>
      </c>
      <c r="C1637" s="1">
        <v>53</v>
      </c>
      <c r="D1637" s="2">
        <v>41676</v>
      </c>
      <c r="E1637" s="2">
        <v>41682</v>
      </c>
      <c r="F1637" s="2" t="s">
        <v>103</v>
      </c>
      <c r="G1637" s="24">
        <v>5086.32</v>
      </c>
    </row>
    <row r="1638" spans="1:7" x14ac:dyDescent="0.35">
      <c r="A1638" t="s">
        <v>5</v>
      </c>
      <c r="B1638" t="s">
        <v>55</v>
      </c>
      <c r="C1638" s="1">
        <v>54</v>
      </c>
      <c r="D1638" s="2">
        <v>41683</v>
      </c>
      <c r="E1638" s="2">
        <v>41689</v>
      </c>
      <c r="F1638" s="2" t="s">
        <v>103</v>
      </c>
      <c r="G1638" s="24">
        <v>2443.6799999999998</v>
      </c>
    </row>
    <row r="1639" spans="1:7" x14ac:dyDescent="0.35">
      <c r="A1639" t="s">
        <v>5</v>
      </c>
      <c r="B1639" t="s">
        <v>55</v>
      </c>
      <c r="C1639" s="1">
        <v>55</v>
      </c>
      <c r="D1639" s="2">
        <v>41690</v>
      </c>
      <c r="E1639" s="2">
        <v>41696</v>
      </c>
      <c r="F1639" s="2" t="s">
        <v>103</v>
      </c>
      <c r="G1639" s="24">
        <v>2285.89</v>
      </c>
    </row>
    <row r="1640" spans="1:7" x14ac:dyDescent="0.35">
      <c r="A1640" t="s">
        <v>5</v>
      </c>
      <c r="B1640" t="s">
        <v>55</v>
      </c>
      <c r="C1640" s="1">
        <v>56</v>
      </c>
      <c r="D1640" s="2">
        <v>41697</v>
      </c>
      <c r="E1640" s="2">
        <v>41703</v>
      </c>
      <c r="F1640" s="2" t="s">
        <v>103</v>
      </c>
      <c r="G1640" s="24">
        <v>2228.1999999999998</v>
      </c>
    </row>
    <row r="1641" spans="1:7" x14ac:dyDescent="0.35">
      <c r="A1641" t="s">
        <v>5</v>
      </c>
      <c r="B1641" t="s">
        <v>55</v>
      </c>
      <c r="C1641" s="1">
        <v>57</v>
      </c>
      <c r="D1641" s="2">
        <v>41704</v>
      </c>
      <c r="E1641" s="2">
        <v>41710</v>
      </c>
      <c r="F1641" s="2" t="s">
        <v>103</v>
      </c>
      <c r="G1641" s="24">
        <v>1747.35</v>
      </c>
    </row>
    <row r="1642" spans="1:7" x14ac:dyDescent="0.35">
      <c r="A1642" t="s">
        <v>5</v>
      </c>
      <c r="B1642" t="s">
        <v>55</v>
      </c>
      <c r="C1642" s="1">
        <v>58</v>
      </c>
      <c r="D1642" s="2">
        <v>41711</v>
      </c>
      <c r="E1642" s="2">
        <v>41717</v>
      </c>
      <c r="F1642" s="2" t="s">
        <v>103</v>
      </c>
      <c r="G1642" s="24">
        <v>814.19</v>
      </c>
    </row>
    <row r="1643" spans="1:7" x14ac:dyDescent="0.35">
      <c r="A1643" t="s">
        <v>5</v>
      </c>
      <c r="B1643" t="s">
        <v>55</v>
      </c>
      <c r="C1643" s="1">
        <v>59</v>
      </c>
      <c r="D1643" s="2">
        <v>41718</v>
      </c>
      <c r="E1643" s="2">
        <v>41724</v>
      </c>
      <c r="F1643" s="2" t="s">
        <v>102</v>
      </c>
      <c r="G1643" s="24">
        <v>2639.44</v>
      </c>
    </row>
    <row r="1644" spans="1:7" x14ac:dyDescent="0.35">
      <c r="A1644" t="s">
        <v>5</v>
      </c>
      <c r="B1644" t="s">
        <v>55</v>
      </c>
      <c r="C1644" s="1">
        <v>60</v>
      </c>
      <c r="D1644" s="2">
        <v>41725</v>
      </c>
      <c r="E1644" s="2">
        <v>41731</v>
      </c>
      <c r="F1644" s="2" t="s">
        <v>102</v>
      </c>
      <c r="G1644" s="24">
        <v>1187.58</v>
      </c>
    </row>
    <row r="1645" spans="1:7" x14ac:dyDescent="0.35">
      <c r="A1645" t="s">
        <v>5</v>
      </c>
      <c r="B1645" t="s">
        <v>55</v>
      </c>
      <c r="C1645" s="1">
        <v>61</v>
      </c>
      <c r="D1645" s="2">
        <v>41732</v>
      </c>
      <c r="E1645" s="2">
        <v>41738</v>
      </c>
      <c r="F1645" s="2" t="s">
        <v>102</v>
      </c>
      <c r="G1645" s="24">
        <v>1888.18</v>
      </c>
    </row>
    <row r="1646" spans="1:7" x14ac:dyDescent="0.35">
      <c r="A1646" t="s">
        <v>5</v>
      </c>
      <c r="B1646" t="s">
        <v>55</v>
      </c>
      <c r="C1646" s="1">
        <v>62</v>
      </c>
      <c r="D1646" s="2">
        <v>41739</v>
      </c>
      <c r="E1646" s="2">
        <v>41745</v>
      </c>
      <c r="F1646" s="2" t="s">
        <v>102</v>
      </c>
      <c r="G1646" s="24">
        <v>1862.03</v>
      </c>
    </row>
    <row r="1647" spans="1:7" x14ac:dyDescent="0.35">
      <c r="A1647" t="s">
        <v>5</v>
      </c>
      <c r="B1647" t="s">
        <v>55</v>
      </c>
      <c r="C1647" s="1">
        <v>63</v>
      </c>
      <c r="D1647" s="2">
        <v>41746</v>
      </c>
      <c r="E1647" s="2">
        <v>41752</v>
      </c>
      <c r="F1647" s="2" t="s">
        <v>102</v>
      </c>
      <c r="G1647" s="24">
        <v>2584.4</v>
      </c>
    </row>
    <row r="1648" spans="1:7" x14ac:dyDescent="0.35">
      <c r="A1648" t="s">
        <v>5</v>
      </c>
      <c r="B1648" t="s">
        <v>55</v>
      </c>
      <c r="C1648" s="1">
        <v>64</v>
      </c>
      <c r="D1648" s="2">
        <v>41753</v>
      </c>
      <c r="E1648" s="2">
        <v>41759</v>
      </c>
      <c r="F1648" s="2" t="s">
        <v>102</v>
      </c>
      <c r="G1648" s="24">
        <v>645.35</v>
      </c>
    </row>
    <row r="1649" spans="1:7" x14ac:dyDescent="0.35">
      <c r="A1649" t="s">
        <v>5</v>
      </c>
      <c r="B1649" t="s">
        <v>55</v>
      </c>
      <c r="C1649" s="1">
        <v>65</v>
      </c>
      <c r="D1649" s="2">
        <v>41760</v>
      </c>
      <c r="E1649" s="2">
        <v>41766</v>
      </c>
      <c r="F1649" s="2" t="s">
        <v>102</v>
      </c>
      <c r="G1649" s="24">
        <v>2726.71</v>
      </c>
    </row>
    <row r="1650" spans="1:7" x14ac:dyDescent="0.35">
      <c r="A1650" t="s">
        <v>5</v>
      </c>
      <c r="B1650" t="s">
        <v>55</v>
      </c>
      <c r="C1650" s="1">
        <v>66</v>
      </c>
      <c r="D1650" s="2">
        <v>41767</v>
      </c>
      <c r="E1650" s="2">
        <v>41773</v>
      </c>
      <c r="F1650" s="2" t="s">
        <v>102</v>
      </c>
      <c r="G1650" s="24">
        <v>1151.44</v>
      </c>
    </row>
    <row r="1651" spans="1:7" x14ac:dyDescent="0.35">
      <c r="A1651" t="s">
        <v>5</v>
      </c>
      <c r="B1651" t="s">
        <v>55</v>
      </c>
      <c r="C1651" s="1">
        <v>67</v>
      </c>
      <c r="D1651" s="2">
        <v>41774</v>
      </c>
      <c r="E1651" s="2">
        <v>41780</v>
      </c>
      <c r="F1651" s="2" t="s">
        <v>102</v>
      </c>
      <c r="G1651" s="24">
        <v>1323.06</v>
      </c>
    </row>
    <row r="1652" spans="1:7" x14ac:dyDescent="0.35">
      <c r="A1652" t="s">
        <v>5</v>
      </c>
      <c r="B1652" t="s">
        <v>55</v>
      </c>
      <c r="C1652" s="1">
        <v>68</v>
      </c>
      <c r="D1652" s="2">
        <v>41781</v>
      </c>
      <c r="E1652" s="2">
        <v>41787</v>
      </c>
      <c r="F1652" s="2" t="s">
        <v>102</v>
      </c>
      <c r="G1652" s="24">
        <v>1199.8399999999999</v>
      </c>
    </row>
    <row r="1653" spans="1:7" x14ac:dyDescent="0.35">
      <c r="A1653" t="s">
        <v>5</v>
      </c>
      <c r="B1653" t="s">
        <v>56</v>
      </c>
      <c r="C1653" s="1">
        <v>49</v>
      </c>
      <c r="D1653" s="2">
        <v>41648</v>
      </c>
      <c r="E1653" s="2">
        <v>41654</v>
      </c>
      <c r="F1653" s="2" t="s">
        <v>103</v>
      </c>
      <c r="G1653" s="24">
        <v>1882.96</v>
      </c>
    </row>
    <row r="1654" spans="1:7" x14ac:dyDescent="0.35">
      <c r="A1654" t="s">
        <v>5</v>
      </c>
      <c r="B1654" t="s">
        <v>56</v>
      </c>
      <c r="C1654" s="1">
        <v>50</v>
      </c>
      <c r="D1654" s="2">
        <v>41655</v>
      </c>
      <c r="E1654" s="2">
        <v>41661</v>
      </c>
      <c r="F1654" s="2" t="s">
        <v>103</v>
      </c>
      <c r="G1654" s="24">
        <v>2237.35</v>
      </c>
    </row>
    <row r="1655" spans="1:7" x14ac:dyDescent="0.35">
      <c r="A1655" t="s">
        <v>5</v>
      </c>
      <c r="B1655" t="s">
        <v>56</v>
      </c>
      <c r="C1655" s="1">
        <v>51</v>
      </c>
      <c r="D1655" s="2">
        <v>41662</v>
      </c>
      <c r="E1655" s="2">
        <v>41668</v>
      </c>
      <c r="F1655" s="2" t="s">
        <v>103</v>
      </c>
      <c r="G1655" s="24">
        <v>1050.27</v>
      </c>
    </row>
    <row r="1656" spans="1:7" x14ac:dyDescent="0.35">
      <c r="A1656" t="s">
        <v>5</v>
      </c>
      <c r="B1656" t="s">
        <v>56</v>
      </c>
      <c r="C1656" s="1">
        <v>52</v>
      </c>
      <c r="D1656" s="2">
        <v>41669</v>
      </c>
      <c r="E1656" s="2">
        <v>41675</v>
      </c>
      <c r="F1656" s="2" t="s">
        <v>103</v>
      </c>
      <c r="G1656" s="24">
        <v>1598.77</v>
      </c>
    </row>
    <row r="1657" spans="1:7" x14ac:dyDescent="0.35">
      <c r="A1657" t="s">
        <v>5</v>
      </c>
      <c r="B1657" t="s">
        <v>56</v>
      </c>
      <c r="C1657" s="1">
        <v>53</v>
      </c>
      <c r="D1657" s="2">
        <v>41676</v>
      </c>
      <c r="E1657" s="2">
        <v>41682</v>
      </c>
      <c r="F1657" s="2" t="s">
        <v>103</v>
      </c>
      <c r="G1657" s="24">
        <v>1843.91</v>
      </c>
    </row>
    <row r="1658" spans="1:7" x14ac:dyDescent="0.35">
      <c r="A1658" t="s">
        <v>5</v>
      </c>
      <c r="B1658" t="s">
        <v>56</v>
      </c>
      <c r="C1658" s="1">
        <v>54</v>
      </c>
      <c r="D1658" s="2">
        <v>41683</v>
      </c>
      <c r="E1658" s="2">
        <v>41689</v>
      </c>
      <c r="F1658" s="2" t="s">
        <v>103</v>
      </c>
      <c r="G1658" s="24">
        <v>1604.03</v>
      </c>
    </row>
    <row r="1659" spans="1:7" x14ac:dyDescent="0.35">
      <c r="A1659" t="s">
        <v>5</v>
      </c>
      <c r="B1659" t="s">
        <v>56</v>
      </c>
      <c r="C1659" s="1">
        <v>55</v>
      </c>
      <c r="D1659" s="2">
        <v>41690</v>
      </c>
      <c r="E1659" s="2">
        <v>41696</v>
      </c>
      <c r="F1659" s="2" t="s">
        <v>103</v>
      </c>
      <c r="G1659" s="24">
        <v>3862.62</v>
      </c>
    </row>
    <row r="1660" spans="1:7" x14ac:dyDescent="0.35">
      <c r="A1660" t="s">
        <v>5</v>
      </c>
      <c r="B1660" t="s">
        <v>56</v>
      </c>
      <c r="C1660" s="1">
        <v>56</v>
      </c>
      <c r="D1660" s="2">
        <v>41697</v>
      </c>
      <c r="E1660" s="2">
        <v>41703</v>
      </c>
      <c r="F1660" s="2" t="s">
        <v>103</v>
      </c>
      <c r="G1660" s="24">
        <v>2555.88</v>
      </c>
    </row>
    <row r="1661" spans="1:7" x14ac:dyDescent="0.35">
      <c r="A1661" t="s">
        <v>5</v>
      </c>
      <c r="B1661" t="s">
        <v>56</v>
      </c>
      <c r="C1661" s="1">
        <v>57</v>
      </c>
      <c r="D1661" s="2">
        <v>41704</v>
      </c>
      <c r="E1661" s="2">
        <v>41710</v>
      </c>
      <c r="F1661" s="2" t="s">
        <v>103</v>
      </c>
      <c r="G1661" s="24">
        <v>2027.64</v>
      </c>
    </row>
    <row r="1662" spans="1:7" x14ac:dyDescent="0.35">
      <c r="A1662" t="s">
        <v>5</v>
      </c>
      <c r="B1662" t="s">
        <v>56</v>
      </c>
      <c r="C1662" s="1">
        <v>58</v>
      </c>
      <c r="D1662" s="2">
        <v>41711</v>
      </c>
      <c r="E1662" s="2">
        <v>41717</v>
      </c>
      <c r="F1662" s="2" t="s">
        <v>103</v>
      </c>
      <c r="G1662" s="24">
        <v>1402.81</v>
      </c>
    </row>
    <row r="1663" spans="1:7" x14ac:dyDescent="0.35">
      <c r="A1663" t="s">
        <v>5</v>
      </c>
      <c r="B1663" t="s">
        <v>56</v>
      </c>
      <c r="C1663" s="1">
        <v>59</v>
      </c>
      <c r="D1663" s="2">
        <v>41718</v>
      </c>
      <c r="E1663" s="2">
        <v>41724</v>
      </c>
      <c r="F1663" s="2" t="s">
        <v>102</v>
      </c>
      <c r="G1663" s="24">
        <v>1526.58</v>
      </c>
    </row>
    <row r="1664" spans="1:7" x14ac:dyDescent="0.35">
      <c r="A1664" t="s">
        <v>5</v>
      </c>
      <c r="B1664" t="s">
        <v>56</v>
      </c>
      <c r="C1664" s="1">
        <v>61</v>
      </c>
      <c r="D1664" s="2">
        <v>41732</v>
      </c>
      <c r="E1664" s="2">
        <v>41738</v>
      </c>
      <c r="F1664" s="2" t="s">
        <v>102</v>
      </c>
      <c r="G1664" s="24">
        <v>2991.45</v>
      </c>
    </row>
    <row r="1665" spans="1:7" x14ac:dyDescent="0.35">
      <c r="A1665" t="s">
        <v>5</v>
      </c>
      <c r="B1665" t="s">
        <v>56</v>
      </c>
      <c r="C1665" s="1">
        <v>62</v>
      </c>
      <c r="D1665" s="2">
        <v>41739</v>
      </c>
      <c r="E1665" s="2">
        <v>41745</v>
      </c>
      <c r="F1665" s="2" t="s">
        <v>102</v>
      </c>
      <c r="G1665" s="24">
        <v>2065.84</v>
      </c>
    </row>
    <row r="1666" spans="1:7" x14ac:dyDescent="0.35">
      <c r="A1666" t="s">
        <v>5</v>
      </c>
      <c r="B1666" t="s">
        <v>56</v>
      </c>
      <c r="C1666" s="1">
        <v>63</v>
      </c>
      <c r="D1666" s="2">
        <v>41746</v>
      </c>
      <c r="E1666" s="2">
        <v>41752</v>
      </c>
      <c r="F1666" s="2" t="s">
        <v>102</v>
      </c>
      <c r="G1666" s="24">
        <v>1619.17</v>
      </c>
    </row>
    <row r="1667" spans="1:7" x14ac:dyDescent="0.35">
      <c r="A1667" t="s">
        <v>5</v>
      </c>
      <c r="B1667" t="s">
        <v>56</v>
      </c>
      <c r="C1667" s="1">
        <v>64</v>
      </c>
      <c r="D1667" s="2">
        <v>41753</v>
      </c>
      <c r="E1667" s="2">
        <v>41759</v>
      </c>
      <c r="F1667" s="2" t="s">
        <v>102</v>
      </c>
      <c r="G1667" s="24">
        <v>1679.28</v>
      </c>
    </row>
    <row r="1668" spans="1:7" x14ac:dyDescent="0.35">
      <c r="A1668" t="s">
        <v>5</v>
      </c>
      <c r="B1668" t="s">
        <v>56</v>
      </c>
      <c r="C1668" s="1">
        <v>65</v>
      </c>
      <c r="D1668" s="2">
        <v>41760</v>
      </c>
      <c r="E1668" s="2">
        <v>41766</v>
      </c>
      <c r="F1668" s="2" t="s">
        <v>102</v>
      </c>
      <c r="G1668" s="24">
        <v>3107.42</v>
      </c>
    </row>
    <row r="1669" spans="1:7" x14ac:dyDescent="0.35">
      <c r="A1669" t="s">
        <v>5</v>
      </c>
      <c r="B1669" t="s">
        <v>56</v>
      </c>
      <c r="C1669" s="1">
        <v>66</v>
      </c>
      <c r="D1669" s="2">
        <v>41767</v>
      </c>
      <c r="E1669" s="2">
        <v>41773</v>
      </c>
      <c r="F1669" s="2" t="s">
        <v>102</v>
      </c>
      <c r="G1669" s="24">
        <v>1685.25</v>
      </c>
    </row>
    <row r="1670" spans="1:7" x14ac:dyDescent="0.35">
      <c r="A1670" t="s">
        <v>5</v>
      </c>
      <c r="B1670" t="s">
        <v>56</v>
      </c>
      <c r="C1670" s="1">
        <v>67</v>
      </c>
      <c r="D1670" s="2">
        <v>41774</v>
      </c>
      <c r="E1670" s="2">
        <v>41780</v>
      </c>
      <c r="F1670" s="2" t="s">
        <v>102</v>
      </c>
      <c r="G1670" s="24">
        <v>1213.8900000000001</v>
      </c>
    </row>
    <row r="1671" spans="1:7" x14ac:dyDescent="0.35">
      <c r="A1671" t="s">
        <v>5</v>
      </c>
      <c r="B1671" t="s">
        <v>56</v>
      </c>
      <c r="C1671" s="1">
        <v>68</v>
      </c>
      <c r="D1671" s="2">
        <v>41781</v>
      </c>
      <c r="E1671" s="2">
        <v>41787</v>
      </c>
      <c r="F1671" s="2" t="s">
        <v>102</v>
      </c>
      <c r="G1671" s="24">
        <v>1065.05</v>
      </c>
    </row>
    <row r="1672" spans="1:7" x14ac:dyDescent="0.35">
      <c r="A1672" t="s">
        <v>5</v>
      </c>
      <c r="B1672" t="s">
        <v>57</v>
      </c>
      <c r="C1672" s="1">
        <v>49</v>
      </c>
      <c r="D1672" s="2">
        <v>41648</v>
      </c>
      <c r="E1672" s="2">
        <v>41654</v>
      </c>
      <c r="F1672" s="2" t="s">
        <v>103</v>
      </c>
      <c r="G1672" s="24">
        <v>2100.46</v>
      </c>
    </row>
    <row r="1673" spans="1:7" x14ac:dyDescent="0.35">
      <c r="A1673" t="s">
        <v>5</v>
      </c>
      <c r="B1673" t="s">
        <v>57</v>
      </c>
      <c r="C1673" s="1">
        <v>50</v>
      </c>
      <c r="D1673" s="2">
        <v>41655</v>
      </c>
      <c r="E1673" s="2">
        <v>41661</v>
      </c>
      <c r="F1673" s="2" t="s">
        <v>103</v>
      </c>
      <c r="G1673" s="24">
        <v>2858.16</v>
      </c>
    </row>
    <row r="1674" spans="1:7" x14ac:dyDescent="0.35">
      <c r="A1674" t="s">
        <v>5</v>
      </c>
      <c r="B1674" t="s">
        <v>57</v>
      </c>
      <c r="C1674" s="1">
        <v>51</v>
      </c>
      <c r="D1674" s="2">
        <v>41662</v>
      </c>
      <c r="E1674" s="2">
        <v>41668</v>
      </c>
      <c r="F1674" s="2" t="s">
        <v>103</v>
      </c>
      <c r="G1674" s="24">
        <v>2310.67</v>
      </c>
    </row>
    <row r="1675" spans="1:7" x14ac:dyDescent="0.35">
      <c r="A1675" t="s">
        <v>5</v>
      </c>
      <c r="B1675" t="s">
        <v>57</v>
      </c>
      <c r="C1675" s="1">
        <v>52</v>
      </c>
      <c r="D1675" s="2">
        <v>41669</v>
      </c>
      <c r="E1675" s="2">
        <v>41675</v>
      </c>
      <c r="F1675" s="2" t="s">
        <v>103</v>
      </c>
      <c r="G1675" s="24">
        <v>1750.2</v>
      </c>
    </row>
    <row r="1676" spans="1:7" x14ac:dyDescent="0.35">
      <c r="A1676" t="s">
        <v>5</v>
      </c>
      <c r="B1676" t="s">
        <v>57</v>
      </c>
      <c r="C1676" s="1">
        <v>53</v>
      </c>
      <c r="D1676" s="2">
        <v>41676</v>
      </c>
      <c r="E1676" s="2">
        <v>41682</v>
      </c>
      <c r="F1676" s="2" t="s">
        <v>103</v>
      </c>
      <c r="G1676" s="24">
        <v>2114.91</v>
      </c>
    </row>
    <row r="1677" spans="1:7" x14ac:dyDescent="0.35">
      <c r="A1677" t="s">
        <v>5</v>
      </c>
      <c r="B1677" t="s">
        <v>57</v>
      </c>
      <c r="C1677" s="1">
        <v>54</v>
      </c>
      <c r="D1677" s="2">
        <v>41683</v>
      </c>
      <c r="E1677" s="2">
        <v>41689</v>
      </c>
      <c r="F1677" s="2" t="s">
        <v>103</v>
      </c>
      <c r="G1677" s="24">
        <v>2335.25</v>
      </c>
    </row>
    <row r="1678" spans="1:7" x14ac:dyDescent="0.35">
      <c r="A1678" t="s">
        <v>5</v>
      </c>
      <c r="B1678" t="s">
        <v>57</v>
      </c>
      <c r="C1678" s="1">
        <v>55</v>
      </c>
      <c r="D1678" s="2">
        <v>41690</v>
      </c>
      <c r="E1678" s="2">
        <v>41696</v>
      </c>
      <c r="F1678" s="2" t="s">
        <v>103</v>
      </c>
      <c r="G1678" s="24">
        <v>4054.06</v>
      </c>
    </row>
    <row r="1679" spans="1:7" x14ac:dyDescent="0.35">
      <c r="A1679" t="s">
        <v>5</v>
      </c>
      <c r="B1679" t="s">
        <v>57</v>
      </c>
      <c r="C1679" s="1">
        <v>56</v>
      </c>
      <c r="D1679" s="2">
        <v>41697</v>
      </c>
      <c r="E1679" s="2">
        <v>41703</v>
      </c>
      <c r="F1679" s="2" t="s">
        <v>103</v>
      </c>
      <c r="G1679" s="24">
        <v>3981.81</v>
      </c>
    </row>
    <row r="1680" spans="1:7" x14ac:dyDescent="0.35">
      <c r="A1680" t="s">
        <v>5</v>
      </c>
      <c r="B1680" t="s">
        <v>57</v>
      </c>
      <c r="C1680" s="1">
        <v>57</v>
      </c>
      <c r="D1680" s="2">
        <v>41704</v>
      </c>
      <c r="E1680" s="2">
        <v>41710</v>
      </c>
      <c r="F1680" s="2" t="s">
        <v>103</v>
      </c>
      <c r="G1680" s="24">
        <v>5439.34</v>
      </c>
    </row>
    <row r="1681" spans="1:7" x14ac:dyDescent="0.35">
      <c r="A1681" t="s">
        <v>5</v>
      </c>
      <c r="B1681" t="s">
        <v>57</v>
      </c>
      <c r="C1681" s="1">
        <v>58</v>
      </c>
      <c r="D1681" s="2">
        <v>41711</v>
      </c>
      <c r="E1681" s="2">
        <v>41717</v>
      </c>
      <c r="F1681" s="2" t="s">
        <v>103</v>
      </c>
      <c r="G1681" s="24">
        <v>2205.3000000000002</v>
      </c>
    </row>
    <row r="1682" spans="1:7" x14ac:dyDescent="0.35">
      <c r="A1682" t="s">
        <v>5</v>
      </c>
      <c r="B1682" t="s">
        <v>57</v>
      </c>
      <c r="C1682" s="1">
        <v>59</v>
      </c>
      <c r="D1682" s="2">
        <v>41718</v>
      </c>
      <c r="E1682" s="2">
        <v>41724</v>
      </c>
      <c r="F1682" s="2" t="s">
        <v>102</v>
      </c>
      <c r="G1682" s="24">
        <v>3097.61</v>
      </c>
    </row>
    <row r="1683" spans="1:7" x14ac:dyDescent="0.35">
      <c r="A1683" t="s">
        <v>5</v>
      </c>
      <c r="B1683" t="s">
        <v>57</v>
      </c>
      <c r="C1683" s="1">
        <v>60</v>
      </c>
      <c r="D1683" s="2">
        <v>41725</v>
      </c>
      <c r="E1683" s="2">
        <v>41731</v>
      </c>
      <c r="F1683" s="2" t="s">
        <v>102</v>
      </c>
      <c r="G1683" s="24">
        <v>4390.93</v>
      </c>
    </row>
    <row r="1684" spans="1:7" x14ac:dyDescent="0.35">
      <c r="A1684" t="s">
        <v>5</v>
      </c>
      <c r="B1684" t="s">
        <v>57</v>
      </c>
      <c r="C1684" s="1">
        <v>61</v>
      </c>
      <c r="D1684" s="2">
        <v>41732</v>
      </c>
      <c r="E1684" s="2">
        <v>41738</v>
      </c>
      <c r="F1684" s="2" t="s">
        <v>102</v>
      </c>
      <c r="G1684" s="24">
        <v>4554.9799999999996</v>
      </c>
    </row>
    <row r="1685" spans="1:7" x14ac:dyDescent="0.35">
      <c r="A1685" t="s">
        <v>5</v>
      </c>
      <c r="B1685" t="s">
        <v>57</v>
      </c>
      <c r="C1685" s="1">
        <v>62</v>
      </c>
      <c r="D1685" s="2">
        <v>41739</v>
      </c>
      <c r="E1685" s="2">
        <v>41745</v>
      </c>
      <c r="F1685" s="2" t="s">
        <v>102</v>
      </c>
      <c r="G1685" s="24">
        <v>4370.09</v>
      </c>
    </row>
    <row r="1686" spans="1:7" x14ac:dyDescent="0.35">
      <c r="A1686" t="s">
        <v>5</v>
      </c>
      <c r="B1686" t="s">
        <v>57</v>
      </c>
      <c r="C1686" s="1">
        <v>63</v>
      </c>
      <c r="D1686" s="2">
        <v>41746</v>
      </c>
      <c r="E1686" s="2">
        <v>41752</v>
      </c>
      <c r="F1686" s="2" t="s">
        <v>102</v>
      </c>
      <c r="G1686" s="24">
        <v>2254.94</v>
      </c>
    </row>
    <row r="1687" spans="1:7" x14ac:dyDescent="0.35">
      <c r="A1687" t="s">
        <v>5</v>
      </c>
      <c r="B1687" t="s">
        <v>57</v>
      </c>
      <c r="C1687" s="1">
        <v>64</v>
      </c>
      <c r="D1687" s="2">
        <v>41753</v>
      </c>
      <c r="E1687" s="2">
        <v>41759</v>
      </c>
      <c r="F1687" s="2" t="s">
        <v>102</v>
      </c>
      <c r="G1687" s="24">
        <v>2527.2399999999998</v>
      </c>
    </row>
    <row r="1688" spans="1:7" x14ac:dyDescent="0.35">
      <c r="A1688" t="s">
        <v>5</v>
      </c>
      <c r="B1688" t="s">
        <v>57</v>
      </c>
      <c r="C1688" s="1">
        <v>65</v>
      </c>
      <c r="D1688" s="2">
        <v>41760</v>
      </c>
      <c r="E1688" s="2">
        <v>41766</v>
      </c>
      <c r="F1688" s="2" t="s">
        <v>102</v>
      </c>
      <c r="G1688" s="24">
        <v>2260.36</v>
      </c>
    </row>
    <row r="1689" spans="1:7" x14ac:dyDescent="0.35">
      <c r="A1689" t="s">
        <v>5</v>
      </c>
      <c r="B1689" t="s">
        <v>57</v>
      </c>
      <c r="C1689" s="1">
        <v>66</v>
      </c>
      <c r="D1689" s="2">
        <v>41767</v>
      </c>
      <c r="E1689" s="2">
        <v>41773</v>
      </c>
      <c r="F1689" s="2" t="s">
        <v>102</v>
      </c>
      <c r="G1689" s="24">
        <v>2252.7600000000002</v>
      </c>
    </row>
    <row r="1690" spans="1:7" x14ac:dyDescent="0.35">
      <c r="A1690" t="s">
        <v>5</v>
      </c>
      <c r="B1690" t="s">
        <v>57</v>
      </c>
      <c r="C1690" s="1">
        <v>67</v>
      </c>
      <c r="D1690" s="2">
        <v>41774</v>
      </c>
      <c r="E1690" s="2">
        <v>41780</v>
      </c>
      <c r="F1690" s="2" t="s">
        <v>102</v>
      </c>
      <c r="G1690" s="24">
        <v>3405.4</v>
      </c>
    </row>
    <row r="1691" spans="1:7" x14ac:dyDescent="0.35">
      <c r="A1691" t="s">
        <v>5</v>
      </c>
      <c r="B1691" t="s">
        <v>57</v>
      </c>
      <c r="C1691" s="1">
        <v>68</v>
      </c>
      <c r="D1691" s="2">
        <v>41781</v>
      </c>
      <c r="E1691" s="2">
        <v>41787</v>
      </c>
      <c r="F1691" s="2" t="s">
        <v>102</v>
      </c>
      <c r="G1691" s="24">
        <v>3222.88</v>
      </c>
    </row>
    <row r="1692" spans="1:7" x14ac:dyDescent="0.35">
      <c r="A1692" t="s">
        <v>5</v>
      </c>
      <c r="B1692" t="s">
        <v>58</v>
      </c>
      <c r="C1692" s="1">
        <v>49</v>
      </c>
      <c r="D1692" s="2">
        <v>41648</v>
      </c>
      <c r="E1692" s="2">
        <v>41654</v>
      </c>
      <c r="F1692" s="2" t="s">
        <v>103</v>
      </c>
      <c r="G1692" s="24">
        <v>1773.48</v>
      </c>
    </row>
    <row r="1693" spans="1:7" x14ac:dyDescent="0.35">
      <c r="A1693" t="s">
        <v>5</v>
      </c>
      <c r="B1693" t="s">
        <v>58</v>
      </c>
      <c r="C1693" s="1">
        <v>50</v>
      </c>
      <c r="D1693" s="2">
        <v>41655</v>
      </c>
      <c r="E1693" s="2">
        <v>41661</v>
      </c>
      <c r="F1693" s="2" t="s">
        <v>103</v>
      </c>
      <c r="G1693" s="24">
        <v>1965.88</v>
      </c>
    </row>
    <row r="1694" spans="1:7" x14ac:dyDescent="0.35">
      <c r="A1694" t="s">
        <v>5</v>
      </c>
      <c r="B1694" t="s">
        <v>58</v>
      </c>
      <c r="C1694" s="1">
        <v>51</v>
      </c>
      <c r="D1694" s="2">
        <v>41662</v>
      </c>
      <c r="E1694" s="2">
        <v>41668</v>
      </c>
      <c r="F1694" s="2" t="s">
        <v>103</v>
      </c>
      <c r="G1694" s="24">
        <v>1365.26</v>
      </c>
    </row>
    <row r="1695" spans="1:7" x14ac:dyDescent="0.35">
      <c r="A1695" t="s">
        <v>5</v>
      </c>
      <c r="B1695" t="s">
        <v>58</v>
      </c>
      <c r="C1695" s="1">
        <v>52</v>
      </c>
      <c r="D1695" s="2">
        <v>41669</v>
      </c>
      <c r="E1695" s="2">
        <v>41675</v>
      </c>
      <c r="F1695" s="2" t="s">
        <v>103</v>
      </c>
      <c r="G1695" s="24">
        <v>2769.8</v>
      </c>
    </row>
    <row r="1696" spans="1:7" x14ac:dyDescent="0.35">
      <c r="A1696" t="s">
        <v>5</v>
      </c>
      <c r="B1696" t="s">
        <v>58</v>
      </c>
      <c r="C1696" s="1">
        <v>53</v>
      </c>
      <c r="D1696" s="2">
        <v>41676</v>
      </c>
      <c r="E1696" s="2">
        <v>41682</v>
      </c>
      <c r="F1696" s="2" t="s">
        <v>103</v>
      </c>
      <c r="G1696" s="24">
        <v>1304.8499999999999</v>
      </c>
    </row>
    <row r="1697" spans="1:7" x14ac:dyDescent="0.35">
      <c r="A1697" t="s">
        <v>5</v>
      </c>
      <c r="B1697" t="s">
        <v>58</v>
      </c>
      <c r="C1697" s="1">
        <v>54</v>
      </c>
      <c r="D1697" s="2">
        <v>41683</v>
      </c>
      <c r="E1697" s="2">
        <v>41689</v>
      </c>
      <c r="F1697" s="2" t="s">
        <v>103</v>
      </c>
      <c r="G1697" s="24">
        <v>2341.98</v>
      </c>
    </row>
    <row r="1698" spans="1:7" x14ac:dyDescent="0.35">
      <c r="A1698" t="s">
        <v>5</v>
      </c>
      <c r="B1698" t="s">
        <v>58</v>
      </c>
      <c r="C1698" s="1">
        <v>55</v>
      </c>
      <c r="D1698" s="2">
        <v>41690</v>
      </c>
      <c r="E1698" s="2">
        <v>41696</v>
      </c>
      <c r="F1698" s="2" t="s">
        <v>103</v>
      </c>
      <c r="G1698" s="24">
        <v>1796.44</v>
      </c>
    </row>
    <row r="1699" spans="1:7" x14ac:dyDescent="0.35">
      <c r="A1699" t="s">
        <v>5</v>
      </c>
      <c r="B1699" t="s">
        <v>58</v>
      </c>
      <c r="C1699" s="1">
        <v>56</v>
      </c>
      <c r="D1699" s="2">
        <v>41697</v>
      </c>
      <c r="E1699" s="2">
        <v>41703</v>
      </c>
      <c r="F1699" s="2" t="s">
        <v>103</v>
      </c>
      <c r="G1699" s="24">
        <v>1453.41</v>
      </c>
    </row>
    <row r="1700" spans="1:7" x14ac:dyDescent="0.35">
      <c r="A1700" t="s">
        <v>5</v>
      </c>
      <c r="B1700" t="s">
        <v>58</v>
      </c>
      <c r="C1700" s="1">
        <v>57</v>
      </c>
      <c r="D1700" s="2">
        <v>41704</v>
      </c>
      <c r="E1700" s="2">
        <v>41710</v>
      </c>
      <c r="F1700" s="2" t="s">
        <v>103</v>
      </c>
      <c r="G1700" s="24">
        <v>1427.55</v>
      </c>
    </row>
    <row r="1701" spans="1:7" x14ac:dyDescent="0.35">
      <c r="A1701" t="s">
        <v>5</v>
      </c>
      <c r="B1701" t="s">
        <v>58</v>
      </c>
      <c r="C1701" s="1">
        <v>58</v>
      </c>
      <c r="D1701" s="2">
        <v>41711</v>
      </c>
      <c r="E1701" s="2">
        <v>41717</v>
      </c>
      <c r="F1701" s="2" t="s">
        <v>103</v>
      </c>
      <c r="G1701" s="24">
        <v>2650.91</v>
      </c>
    </row>
    <row r="1702" spans="1:7" x14ac:dyDescent="0.35">
      <c r="A1702" t="s">
        <v>5</v>
      </c>
      <c r="B1702" t="s">
        <v>58</v>
      </c>
      <c r="C1702" s="1">
        <v>59</v>
      </c>
      <c r="D1702" s="2">
        <v>41718</v>
      </c>
      <c r="E1702" s="2">
        <v>41724</v>
      </c>
      <c r="F1702" s="2" t="s">
        <v>102</v>
      </c>
      <c r="G1702" s="24">
        <v>1273.6400000000001</v>
      </c>
    </row>
    <row r="1703" spans="1:7" x14ac:dyDescent="0.35">
      <c r="A1703" t="s">
        <v>5</v>
      </c>
      <c r="B1703" t="s">
        <v>58</v>
      </c>
      <c r="C1703" s="1">
        <v>60</v>
      </c>
      <c r="D1703" s="2">
        <v>41725</v>
      </c>
      <c r="E1703" s="2">
        <v>41731</v>
      </c>
      <c r="F1703" s="2" t="s">
        <v>102</v>
      </c>
      <c r="G1703" s="24">
        <v>1384.13</v>
      </c>
    </row>
    <row r="1704" spans="1:7" x14ac:dyDescent="0.35">
      <c r="A1704" t="s">
        <v>5</v>
      </c>
      <c r="B1704" t="s">
        <v>58</v>
      </c>
      <c r="C1704" s="1">
        <v>61</v>
      </c>
      <c r="D1704" s="2">
        <v>41732</v>
      </c>
      <c r="E1704" s="2">
        <v>41738</v>
      </c>
      <c r="F1704" s="2" t="s">
        <v>102</v>
      </c>
      <c r="G1704" s="24">
        <v>1248.23</v>
      </c>
    </row>
    <row r="1705" spans="1:7" x14ac:dyDescent="0.35">
      <c r="A1705" t="s">
        <v>5</v>
      </c>
      <c r="B1705" t="s">
        <v>58</v>
      </c>
      <c r="C1705" s="1">
        <v>62</v>
      </c>
      <c r="D1705" s="2">
        <v>41739</v>
      </c>
      <c r="E1705" s="2">
        <v>41745</v>
      </c>
      <c r="F1705" s="2" t="s">
        <v>102</v>
      </c>
      <c r="G1705" s="24">
        <v>1784.35</v>
      </c>
    </row>
    <row r="1706" spans="1:7" x14ac:dyDescent="0.35">
      <c r="A1706" t="s">
        <v>5</v>
      </c>
      <c r="B1706" t="s">
        <v>58</v>
      </c>
      <c r="C1706" s="1">
        <v>63</v>
      </c>
      <c r="D1706" s="2">
        <v>41746</v>
      </c>
      <c r="E1706" s="2">
        <v>41752</v>
      </c>
      <c r="F1706" s="2" t="s">
        <v>102</v>
      </c>
      <c r="G1706" s="24">
        <v>1100.33</v>
      </c>
    </row>
    <row r="1707" spans="1:7" x14ac:dyDescent="0.35">
      <c r="A1707" t="s">
        <v>5</v>
      </c>
      <c r="B1707" t="s">
        <v>58</v>
      </c>
      <c r="C1707" s="1">
        <v>64</v>
      </c>
      <c r="D1707" s="2">
        <v>41753</v>
      </c>
      <c r="E1707" s="2">
        <v>41759</v>
      </c>
      <c r="F1707" s="2" t="s">
        <v>102</v>
      </c>
      <c r="G1707" s="24">
        <v>1653.78</v>
      </c>
    </row>
    <row r="1708" spans="1:7" x14ac:dyDescent="0.35">
      <c r="A1708" t="s">
        <v>5</v>
      </c>
      <c r="B1708" t="s">
        <v>58</v>
      </c>
      <c r="C1708" s="1">
        <v>65</v>
      </c>
      <c r="D1708" s="2">
        <v>41760</v>
      </c>
      <c r="E1708" s="2">
        <v>41766</v>
      </c>
      <c r="F1708" s="2" t="s">
        <v>102</v>
      </c>
      <c r="G1708" s="24">
        <v>1011.44</v>
      </c>
    </row>
    <row r="1709" spans="1:7" x14ac:dyDescent="0.35">
      <c r="A1709" t="s">
        <v>5</v>
      </c>
      <c r="B1709" t="s">
        <v>58</v>
      </c>
      <c r="C1709" s="1">
        <v>66</v>
      </c>
      <c r="D1709" s="2">
        <v>41767</v>
      </c>
      <c r="E1709" s="2">
        <v>41773</v>
      </c>
      <c r="F1709" s="2" t="s">
        <v>102</v>
      </c>
      <c r="G1709" s="24">
        <v>425.82</v>
      </c>
    </row>
    <row r="1710" spans="1:7" x14ac:dyDescent="0.35">
      <c r="A1710" t="s">
        <v>5</v>
      </c>
      <c r="B1710" t="s">
        <v>58</v>
      </c>
      <c r="C1710" s="1">
        <v>67</v>
      </c>
      <c r="D1710" s="2">
        <v>41774</v>
      </c>
      <c r="E1710" s="2">
        <v>41780</v>
      </c>
      <c r="F1710" s="2" t="s">
        <v>102</v>
      </c>
      <c r="G1710" s="24">
        <v>1329.75</v>
      </c>
    </row>
    <row r="1711" spans="1:7" x14ac:dyDescent="0.35">
      <c r="A1711" t="s">
        <v>5</v>
      </c>
      <c r="B1711" t="s">
        <v>58</v>
      </c>
      <c r="C1711" s="1">
        <v>68</v>
      </c>
      <c r="D1711" s="2">
        <v>41781</v>
      </c>
      <c r="E1711" s="2">
        <v>41787</v>
      </c>
      <c r="F1711" s="2" t="s">
        <v>102</v>
      </c>
      <c r="G1711" s="24">
        <v>549.9</v>
      </c>
    </row>
    <row r="1712" spans="1:7" x14ac:dyDescent="0.35">
      <c r="A1712" t="s">
        <v>5</v>
      </c>
      <c r="B1712" t="s">
        <v>59</v>
      </c>
      <c r="C1712" s="1">
        <v>49</v>
      </c>
      <c r="D1712" s="2">
        <v>41648</v>
      </c>
      <c r="E1712" s="2">
        <v>41654</v>
      </c>
      <c r="F1712" s="2" t="s">
        <v>103</v>
      </c>
      <c r="G1712" s="24">
        <v>3705.4</v>
      </c>
    </row>
    <row r="1713" spans="1:7" x14ac:dyDescent="0.35">
      <c r="A1713" t="s">
        <v>5</v>
      </c>
      <c r="B1713" t="s">
        <v>59</v>
      </c>
      <c r="C1713" s="1">
        <v>50</v>
      </c>
      <c r="D1713" s="2">
        <v>41655</v>
      </c>
      <c r="E1713" s="2">
        <v>41661</v>
      </c>
      <c r="F1713" s="2" t="s">
        <v>103</v>
      </c>
      <c r="G1713" s="24">
        <v>995.24</v>
      </c>
    </row>
    <row r="1714" spans="1:7" x14ac:dyDescent="0.35">
      <c r="A1714" t="s">
        <v>5</v>
      </c>
      <c r="B1714" t="s">
        <v>59</v>
      </c>
      <c r="C1714" s="1">
        <v>51</v>
      </c>
      <c r="D1714" s="2">
        <v>41662</v>
      </c>
      <c r="E1714" s="2">
        <v>41668</v>
      </c>
      <c r="F1714" s="2" t="s">
        <v>103</v>
      </c>
      <c r="G1714" s="24">
        <v>1602.78</v>
      </c>
    </row>
    <row r="1715" spans="1:7" x14ac:dyDescent="0.35">
      <c r="A1715" t="s">
        <v>5</v>
      </c>
      <c r="B1715" t="s">
        <v>59</v>
      </c>
      <c r="C1715" s="1">
        <v>52</v>
      </c>
      <c r="D1715" s="2">
        <v>41669</v>
      </c>
      <c r="E1715" s="2">
        <v>41675</v>
      </c>
      <c r="F1715" s="2" t="s">
        <v>103</v>
      </c>
      <c r="G1715" s="24">
        <v>2377.92</v>
      </c>
    </row>
    <row r="1716" spans="1:7" x14ac:dyDescent="0.35">
      <c r="A1716" t="s">
        <v>5</v>
      </c>
      <c r="B1716" t="s">
        <v>59</v>
      </c>
      <c r="C1716" s="1">
        <v>53</v>
      </c>
      <c r="D1716" s="2">
        <v>41676</v>
      </c>
      <c r="E1716" s="2">
        <v>41682</v>
      </c>
      <c r="F1716" s="2" t="s">
        <v>103</v>
      </c>
      <c r="G1716" s="24">
        <v>1823.73</v>
      </c>
    </row>
    <row r="1717" spans="1:7" x14ac:dyDescent="0.35">
      <c r="A1717" t="s">
        <v>5</v>
      </c>
      <c r="B1717" t="s">
        <v>59</v>
      </c>
      <c r="C1717" s="1">
        <v>54</v>
      </c>
      <c r="D1717" s="2">
        <v>41683</v>
      </c>
      <c r="E1717" s="2">
        <v>41689</v>
      </c>
      <c r="F1717" s="2" t="s">
        <v>103</v>
      </c>
      <c r="G1717" s="24">
        <v>2480.94</v>
      </c>
    </row>
    <row r="1718" spans="1:7" x14ac:dyDescent="0.35">
      <c r="A1718" t="s">
        <v>5</v>
      </c>
      <c r="B1718" t="s">
        <v>59</v>
      </c>
      <c r="C1718" s="1">
        <v>55</v>
      </c>
      <c r="D1718" s="2">
        <v>41690</v>
      </c>
      <c r="E1718" s="2">
        <v>41696</v>
      </c>
      <c r="F1718" s="2" t="s">
        <v>103</v>
      </c>
      <c r="G1718" s="24">
        <v>3675.51</v>
      </c>
    </row>
    <row r="1719" spans="1:7" x14ac:dyDescent="0.35">
      <c r="A1719" t="s">
        <v>5</v>
      </c>
      <c r="B1719" t="s">
        <v>59</v>
      </c>
      <c r="C1719" s="1">
        <v>56</v>
      </c>
      <c r="D1719" s="2">
        <v>41697</v>
      </c>
      <c r="E1719" s="2">
        <v>41703</v>
      </c>
      <c r="F1719" s="2" t="s">
        <v>103</v>
      </c>
      <c r="G1719" s="24">
        <v>1705.31</v>
      </c>
    </row>
    <row r="1720" spans="1:7" x14ac:dyDescent="0.35">
      <c r="A1720" t="s">
        <v>5</v>
      </c>
      <c r="B1720" t="s">
        <v>59</v>
      </c>
      <c r="C1720" s="1">
        <v>57</v>
      </c>
      <c r="D1720" s="2">
        <v>41704</v>
      </c>
      <c r="E1720" s="2">
        <v>41710</v>
      </c>
      <c r="F1720" s="2" t="s">
        <v>103</v>
      </c>
      <c r="G1720" s="24">
        <v>2171.44</v>
      </c>
    </row>
    <row r="1721" spans="1:7" x14ac:dyDescent="0.35">
      <c r="A1721" t="s">
        <v>5</v>
      </c>
      <c r="B1721" t="s">
        <v>59</v>
      </c>
      <c r="C1721" s="1">
        <v>58</v>
      </c>
      <c r="D1721" s="2">
        <v>41711</v>
      </c>
      <c r="E1721" s="2">
        <v>41717</v>
      </c>
      <c r="F1721" s="2" t="s">
        <v>103</v>
      </c>
      <c r="G1721" s="24">
        <v>2374.7399999999998</v>
      </c>
    </row>
    <row r="1722" spans="1:7" x14ac:dyDescent="0.35">
      <c r="A1722" t="s">
        <v>5</v>
      </c>
      <c r="B1722" t="s">
        <v>59</v>
      </c>
      <c r="C1722" s="1">
        <v>59</v>
      </c>
      <c r="D1722" s="2">
        <v>41718</v>
      </c>
      <c r="E1722" s="2">
        <v>41724</v>
      </c>
      <c r="F1722" s="2" t="s">
        <v>102</v>
      </c>
      <c r="G1722" s="24">
        <v>2841.5</v>
      </c>
    </row>
    <row r="1723" spans="1:7" x14ac:dyDescent="0.35">
      <c r="A1723" t="s">
        <v>5</v>
      </c>
      <c r="B1723" t="s">
        <v>59</v>
      </c>
      <c r="C1723" s="1">
        <v>60</v>
      </c>
      <c r="D1723" s="2">
        <v>41725</v>
      </c>
      <c r="E1723" s="2">
        <v>41731</v>
      </c>
      <c r="F1723" s="2" t="s">
        <v>102</v>
      </c>
      <c r="G1723" s="24">
        <v>2456.8200000000002</v>
      </c>
    </row>
    <row r="1724" spans="1:7" x14ac:dyDescent="0.35">
      <c r="A1724" t="s">
        <v>5</v>
      </c>
      <c r="B1724" t="s">
        <v>59</v>
      </c>
      <c r="C1724" s="1">
        <v>61</v>
      </c>
      <c r="D1724" s="2">
        <v>41732</v>
      </c>
      <c r="E1724" s="2">
        <v>41738</v>
      </c>
      <c r="F1724" s="2" t="s">
        <v>102</v>
      </c>
      <c r="G1724" s="24">
        <v>3559.23</v>
      </c>
    </row>
    <row r="1725" spans="1:7" x14ac:dyDescent="0.35">
      <c r="A1725" t="s">
        <v>5</v>
      </c>
      <c r="B1725" t="s">
        <v>59</v>
      </c>
      <c r="C1725" s="1">
        <v>62</v>
      </c>
      <c r="D1725" s="2">
        <v>41739</v>
      </c>
      <c r="E1725" s="2">
        <v>41745</v>
      </c>
      <c r="F1725" s="2" t="s">
        <v>102</v>
      </c>
      <c r="G1725" s="24">
        <v>3084.61</v>
      </c>
    </row>
    <row r="1726" spans="1:7" x14ac:dyDescent="0.35">
      <c r="A1726" t="s">
        <v>5</v>
      </c>
      <c r="B1726" t="s">
        <v>59</v>
      </c>
      <c r="C1726" s="1">
        <v>63</v>
      </c>
      <c r="D1726" s="2">
        <v>41746</v>
      </c>
      <c r="E1726" s="2">
        <v>41752</v>
      </c>
      <c r="F1726" s="2" t="s">
        <v>102</v>
      </c>
      <c r="G1726" s="24">
        <v>2212.12</v>
      </c>
    </row>
    <row r="1727" spans="1:7" x14ac:dyDescent="0.35">
      <c r="A1727" t="s">
        <v>5</v>
      </c>
      <c r="B1727" t="s">
        <v>59</v>
      </c>
      <c r="C1727" s="1">
        <v>64</v>
      </c>
      <c r="D1727" s="2">
        <v>41753</v>
      </c>
      <c r="E1727" s="2">
        <v>41759</v>
      </c>
      <c r="F1727" s="2" t="s">
        <v>102</v>
      </c>
      <c r="G1727" s="24">
        <v>2852.5</v>
      </c>
    </row>
    <row r="1728" spans="1:7" x14ac:dyDescent="0.35">
      <c r="A1728" t="s">
        <v>5</v>
      </c>
      <c r="B1728" t="s">
        <v>59</v>
      </c>
      <c r="C1728" s="1">
        <v>65</v>
      </c>
      <c r="D1728" s="2">
        <v>41760</v>
      </c>
      <c r="E1728" s="2">
        <v>41766</v>
      </c>
      <c r="F1728" s="2" t="s">
        <v>102</v>
      </c>
      <c r="G1728" s="24">
        <v>1357.08</v>
      </c>
    </row>
    <row r="1729" spans="1:7" x14ac:dyDescent="0.35">
      <c r="A1729" t="s">
        <v>5</v>
      </c>
      <c r="B1729" t="s">
        <v>59</v>
      </c>
      <c r="C1729" s="1">
        <v>66</v>
      </c>
      <c r="D1729" s="2">
        <v>41767</v>
      </c>
      <c r="E1729" s="2">
        <v>41773</v>
      </c>
      <c r="F1729" s="2" t="s">
        <v>102</v>
      </c>
      <c r="G1729" s="24">
        <v>4351.22</v>
      </c>
    </row>
    <row r="1730" spans="1:7" x14ac:dyDescent="0.35">
      <c r="A1730" t="s">
        <v>5</v>
      </c>
      <c r="B1730" t="s">
        <v>59</v>
      </c>
      <c r="C1730" s="1">
        <v>67</v>
      </c>
      <c r="D1730" s="2">
        <v>41774</v>
      </c>
      <c r="E1730" s="2">
        <v>41780</v>
      </c>
      <c r="F1730" s="2" t="s">
        <v>102</v>
      </c>
      <c r="G1730" s="24">
        <v>3429.81</v>
      </c>
    </row>
    <row r="1731" spans="1:7" x14ac:dyDescent="0.35">
      <c r="A1731" t="s">
        <v>5</v>
      </c>
      <c r="B1731" t="s">
        <v>59</v>
      </c>
      <c r="C1731" s="1">
        <v>68</v>
      </c>
      <c r="D1731" s="2">
        <v>41781</v>
      </c>
      <c r="E1731" s="2">
        <v>41787</v>
      </c>
      <c r="F1731" s="2" t="s">
        <v>102</v>
      </c>
      <c r="G1731" s="24">
        <v>2667.39</v>
      </c>
    </row>
    <row r="1732" spans="1:7" x14ac:dyDescent="0.35">
      <c r="A1732" t="s">
        <v>5</v>
      </c>
      <c r="B1732" t="s">
        <v>60</v>
      </c>
      <c r="C1732" s="1">
        <v>49</v>
      </c>
      <c r="D1732" s="2">
        <v>41648</v>
      </c>
      <c r="E1732" s="2">
        <v>41654</v>
      </c>
      <c r="F1732" s="2" t="s">
        <v>103</v>
      </c>
      <c r="G1732" s="24">
        <v>3887.59</v>
      </c>
    </row>
    <row r="1733" spans="1:7" x14ac:dyDescent="0.35">
      <c r="A1733" t="s">
        <v>5</v>
      </c>
      <c r="B1733" t="s">
        <v>60</v>
      </c>
      <c r="C1733" s="1">
        <v>50</v>
      </c>
      <c r="D1733" s="2">
        <v>41655</v>
      </c>
      <c r="E1733" s="2">
        <v>41661</v>
      </c>
      <c r="F1733" s="2" t="s">
        <v>103</v>
      </c>
      <c r="G1733" s="24">
        <v>1424.06</v>
      </c>
    </row>
    <row r="1734" spans="1:7" x14ac:dyDescent="0.35">
      <c r="A1734" t="s">
        <v>5</v>
      </c>
      <c r="B1734" t="s">
        <v>60</v>
      </c>
      <c r="C1734" s="1">
        <v>51</v>
      </c>
      <c r="D1734" s="2">
        <v>41662</v>
      </c>
      <c r="E1734" s="2">
        <v>41668</v>
      </c>
      <c r="F1734" s="2" t="s">
        <v>103</v>
      </c>
      <c r="G1734" s="24">
        <v>2501.09</v>
      </c>
    </row>
    <row r="1735" spans="1:7" x14ac:dyDescent="0.35">
      <c r="A1735" t="s">
        <v>5</v>
      </c>
      <c r="B1735" t="s">
        <v>60</v>
      </c>
      <c r="C1735" s="1">
        <v>52</v>
      </c>
      <c r="D1735" s="2">
        <v>41669</v>
      </c>
      <c r="E1735" s="2">
        <v>41675</v>
      </c>
      <c r="F1735" s="2" t="s">
        <v>103</v>
      </c>
      <c r="G1735" s="24">
        <v>904.26</v>
      </c>
    </row>
    <row r="1736" spans="1:7" x14ac:dyDescent="0.35">
      <c r="A1736" t="s">
        <v>5</v>
      </c>
      <c r="B1736" t="s">
        <v>60</v>
      </c>
      <c r="C1736" s="1">
        <v>53</v>
      </c>
      <c r="D1736" s="2">
        <v>41676</v>
      </c>
      <c r="E1736" s="2">
        <v>41682</v>
      </c>
      <c r="F1736" s="2" t="s">
        <v>103</v>
      </c>
      <c r="G1736" s="24">
        <v>4156.58</v>
      </c>
    </row>
    <row r="1737" spans="1:7" x14ac:dyDescent="0.35">
      <c r="A1737" t="s">
        <v>5</v>
      </c>
      <c r="B1737" t="s">
        <v>60</v>
      </c>
      <c r="C1737" s="1">
        <v>54</v>
      </c>
      <c r="D1737" s="2">
        <v>41683</v>
      </c>
      <c r="E1737" s="2">
        <v>41689</v>
      </c>
      <c r="F1737" s="2" t="s">
        <v>103</v>
      </c>
      <c r="G1737" s="24">
        <v>1852.32</v>
      </c>
    </row>
    <row r="1738" spans="1:7" x14ac:dyDescent="0.35">
      <c r="A1738" t="s">
        <v>5</v>
      </c>
      <c r="B1738" t="s">
        <v>60</v>
      </c>
      <c r="C1738" s="1">
        <v>55</v>
      </c>
      <c r="D1738" s="2">
        <v>41690</v>
      </c>
      <c r="E1738" s="2">
        <v>41696</v>
      </c>
      <c r="F1738" s="2" t="s">
        <v>103</v>
      </c>
      <c r="G1738" s="24">
        <v>2447.7600000000002</v>
      </c>
    </row>
    <row r="1739" spans="1:7" x14ac:dyDescent="0.35">
      <c r="A1739" t="s">
        <v>5</v>
      </c>
      <c r="B1739" t="s">
        <v>60</v>
      </c>
      <c r="C1739" s="1">
        <v>56</v>
      </c>
      <c r="D1739" s="2">
        <v>41697</v>
      </c>
      <c r="E1739" s="2">
        <v>41703</v>
      </c>
      <c r="F1739" s="2" t="s">
        <v>103</v>
      </c>
      <c r="G1739" s="24">
        <v>2671.17</v>
      </c>
    </row>
    <row r="1740" spans="1:7" x14ac:dyDescent="0.35">
      <c r="A1740" t="s">
        <v>5</v>
      </c>
      <c r="B1740" t="s">
        <v>60</v>
      </c>
      <c r="C1740" s="1">
        <v>57</v>
      </c>
      <c r="D1740" s="2">
        <v>41704</v>
      </c>
      <c r="E1740" s="2">
        <v>41710</v>
      </c>
      <c r="F1740" s="2" t="s">
        <v>103</v>
      </c>
      <c r="G1740" s="24">
        <v>3033.61</v>
      </c>
    </row>
    <row r="1741" spans="1:7" x14ac:dyDescent="0.35">
      <c r="A1741" t="s">
        <v>5</v>
      </c>
      <c r="B1741" t="s">
        <v>60</v>
      </c>
      <c r="C1741" s="1">
        <v>58</v>
      </c>
      <c r="D1741" s="2">
        <v>41711</v>
      </c>
      <c r="E1741" s="2">
        <v>41717</v>
      </c>
      <c r="F1741" s="2" t="s">
        <v>103</v>
      </c>
      <c r="G1741" s="24">
        <v>4871.2299999999996</v>
      </c>
    </row>
    <row r="1742" spans="1:7" x14ac:dyDescent="0.35">
      <c r="A1742" t="s">
        <v>5</v>
      </c>
      <c r="B1742" t="s">
        <v>60</v>
      </c>
      <c r="C1742" s="1">
        <v>59</v>
      </c>
      <c r="D1742" s="2">
        <v>41718</v>
      </c>
      <c r="E1742" s="2">
        <v>41724</v>
      </c>
      <c r="F1742" s="2" t="s">
        <v>102</v>
      </c>
      <c r="G1742" s="24">
        <v>2300.2600000000002</v>
      </c>
    </row>
    <row r="1743" spans="1:7" x14ac:dyDescent="0.35">
      <c r="A1743" t="s">
        <v>5</v>
      </c>
      <c r="B1743" t="s">
        <v>60</v>
      </c>
      <c r="C1743" s="1">
        <v>60</v>
      </c>
      <c r="D1743" s="2">
        <v>41725</v>
      </c>
      <c r="E1743" s="2">
        <v>41731</v>
      </c>
      <c r="F1743" s="2" t="s">
        <v>102</v>
      </c>
      <c r="G1743" s="24">
        <v>1681.87</v>
      </c>
    </row>
    <row r="1744" spans="1:7" x14ac:dyDescent="0.35">
      <c r="A1744" t="s">
        <v>5</v>
      </c>
      <c r="B1744" t="s">
        <v>60</v>
      </c>
      <c r="C1744" s="1">
        <v>61</v>
      </c>
      <c r="D1744" s="2">
        <v>41732</v>
      </c>
      <c r="E1744" s="2">
        <v>41738</v>
      </c>
      <c r="F1744" s="2" t="s">
        <v>102</v>
      </c>
      <c r="G1744" s="24">
        <v>2608.04</v>
      </c>
    </row>
    <row r="1745" spans="1:7" x14ac:dyDescent="0.35">
      <c r="A1745" t="s">
        <v>5</v>
      </c>
      <c r="B1745" t="s">
        <v>60</v>
      </c>
      <c r="C1745" s="1">
        <v>62</v>
      </c>
      <c r="D1745" s="2">
        <v>41739</v>
      </c>
      <c r="E1745" s="2">
        <v>41745</v>
      </c>
      <c r="F1745" s="2" t="s">
        <v>102</v>
      </c>
      <c r="G1745" s="24">
        <v>1759.17</v>
      </c>
    </row>
    <row r="1746" spans="1:7" x14ac:dyDescent="0.35">
      <c r="A1746" t="s">
        <v>5</v>
      </c>
      <c r="B1746" t="s">
        <v>60</v>
      </c>
      <c r="C1746" s="1">
        <v>63</v>
      </c>
      <c r="D1746" s="2">
        <v>41746</v>
      </c>
      <c r="E1746" s="2">
        <v>41752</v>
      </c>
      <c r="F1746" s="2" t="s">
        <v>102</v>
      </c>
      <c r="G1746" s="24">
        <v>4147.5</v>
      </c>
    </row>
    <row r="1747" spans="1:7" x14ac:dyDescent="0.35">
      <c r="A1747" t="s">
        <v>5</v>
      </c>
      <c r="B1747" t="s">
        <v>60</v>
      </c>
      <c r="C1747" s="1">
        <v>64</v>
      </c>
      <c r="D1747" s="2">
        <v>41753</v>
      </c>
      <c r="E1747" s="2">
        <v>41759</v>
      </c>
      <c r="F1747" s="2" t="s">
        <v>102</v>
      </c>
      <c r="G1747" s="24">
        <v>1000.86</v>
      </c>
    </row>
    <row r="1748" spans="1:7" x14ac:dyDescent="0.35">
      <c r="A1748" t="s">
        <v>5</v>
      </c>
      <c r="B1748" t="s">
        <v>60</v>
      </c>
      <c r="C1748" s="1">
        <v>65</v>
      </c>
      <c r="D1748" s="2">
        <v>41760</v>
      </c>
      <c r="E1748" s="2">
        <v>41766</v>
      </c>
      <c r="F1748" s="2" t="s">
        <v>102</v>
      </c>
      <c r="G1748" s="24">
        <v>1969.27</v>
      </c>
    </row>
    <row r="1749" spans="1:7" x14ac:dyDescent="0.35">
      <c r="A1749" t="s">
        <v>5</v>
      </c>
      <c r="B1749" t="s">
        <v>60</v>
      </c>
      <c r="C1749" s="1">
        <v>66</v>
      </c>
      <c r="D1749" s="2">
        <v>41767</v>
      </c>
      <c r="E1749" s="2">
        <v>41773</v>
      </c>
      <c r="F1749" s="2" t="s">
        <v>102</v>
      </c>
      <c r="G1749" s="24">
        <v>1632.59</v>
      </c>
    </row>
    <row r="1750" spans="1:7" x14ac:dyDescent="0.35">
      <c r="A1750" t="s">
        <v>5</v>
      </c>
      <c r="B1750" t="s">
        <v>60</v>
      </c>
      <c r="C1750" s="1">
        <v>67</v>
      </c>
      <c r="D1750" s="2">
        <v>41774</v>
      </c>
      <c r="E1750" s="2">
        <v>41780</v>
      </c>
      <c r="F1750" s="2" t="s">
        <v>102</v>
      </c>
      <c r="G1750" s="24">
        <v>1181.51</v>
      </c>
    </row>
    <row r="1751" spans="1:7" x14ac:dyDescent="0.35">
      <c r="A1751" t="s">
        <v>5</v>
      </c>
      <c r="B1751" t="s">
        <v>60</v>
      </c>
      <c r="C1751" s="1">
        <v>68</v>
      </c>
      <c r="D1751" s="2">
        <v>41781</v>
      </c>
      <c r="E1751" s="2">
        <v>41787</v>
      </c>
      <c r="F1751" s="2" t="s">
        <v>102</v>
      </c>
      <c r="G1751" s="24">
        <v>2286.21</v>
      </c>
    </row>
    <row r="1752" spans="1:7" x14ac:dyDescent="0.35">
      <c r="A1752" t="s">
        <v>5</v>
      </c>
      <c r="B1752" t="s">
        <v>61</v>
      </c>
      <c r="C1752" s="1">
        <v>49</v>
      </c>
      <c r="D1752" s="2">
        <v>41648</v>
      </c>
      <c r="E1752" s="2">
        <v>41654</v>
      </c>
      <c r="F1752" s="2" t="s">
        <v>103</v>
      </c>
      <c r="G1752" s="24">
        <v>1034.3399999999999</v>
      </c>
    </row>
    <row r="1753" spans="1:7" x14ac:dyDescent="0.35">
      <c r="A1753" t="s">
        <v>5</v>
      </c>
      <c r="B1753" t="s">
        <v>61</v>
      </c>
      <c r="C1753" s="1">
        <v>50</v>
      </c>
      <c r="D1753" s="2">
        <v>41655</v>
      </c>
      <c r="E1753" s="2">
        <v>41661</v>
      </c>
      <c r="F1753" s="2" t="s">
        <v>103</v>
      </c>
      <c r="G1753" s="24">
        <v>1936.46</v>
      </c>
    </row>
    <row r="1754" spans="1:7" x14ac:dyDescent="0.35">
      <c r="A1754" t="s">
        <v>5</v>
      </c>
      <c r="B1754" t="s">
        <v>61</v>
      </c>
      <c r="C1754" s="1">
        <v>51</v>
      </c>
      <c r="D1754" s="2">
        <v>41662</v>
      </c>
      <c r="E1754" s="2">
        <v>41668</v>
      </c>
      <c r="F1754" s="2" t="s">
        <v>103</v>
      </c>
      <c r="G1754" s="24">
        <v>1159.02</v>
      </c>
    </row>
    <row r="1755" spans="1:7" x14ac:dyDescent="0.35">
      <c r="A1755" t="s">
        <v>5</v>
      </c>
      <c r="B1755" t="s">
        <v>61</v>
      </c>
      <c r="C1755" s="1">
        <v>52</v>
      </c>
      <c r="D1755" s="2">
        <v>41669</v>
      </c>
      <c r="E1755" s="2">
        <v>41675</v>
      </c>
      <c r="F1755" s="2" t="s">
        <v>103</v>
      </c>
      <c r="G1755" s="24">
        <v>2812.95</v>
      </c>
    </row>
    <row r="1756" spans="1:7" x14ac:dyDescent="0.35">
      <c r="A1756" t="s">
        <v>5</v>
      </c>
      <c r="B1756" t="s">
        <v>61</v>
      </c>
      <c r="C1756" s="1">
        <v>53</v>
      </c>
      <c r="D1756" s="2">
        <v>41676</v>
      </c>
      <c r="E1756" s="2">
        <v>41682</v>
      </c>
      <c r="F1756" s="2" t="s">
        <v>103</v>
      </c>
      <c r="G1756" s="24">
        <v>2073.1</v>
      </c>
    </row>
    <row r="1757" spans="1:7" x14ac:dyDescent="0.35">
      <c r="A1757" t="s">
        <v>5</v>
      </c>
      <c r="B1757" t="s">
        <v>61</v>
      </c>
      <c r="C1757" s="1">
        <v>54</v>
      </c>
      <c r="D1757" s="2">
        <v>41683</v>
      </c>
      <c r="E1757" s="2">
        <v>41689</v>
      </c>
      <c r="F1757" s="2" t="s">
        <v>103</v>
      </c>
      <c r="G1757" s="24">
        <v>2450.56</v>
      </c>
    </row>
    <row r="1758" spans="1:7" x14ac:dyDescent="0.35">
      <c r="A1758" t="s">
        <v>5</v>
      </c>
      <c r="B1758" t="s">
        <v>61</v>
      </c>
      <c r="C1758" s="1">
        <v>55</v>
      </c>
      <c r="D1758" s="2">
        <v>41690</v>
      </c>
      <c r="E1758" s="2">
        <v>41696</v>
      </c>
      <c r="F1758" s="2" t="s">
        <v>103</v>
      </c>
      <c r="G1758" s="24">
        <v>532.71</v>
      </c>
    </row>
    <row r="1759" spans="1:7" x14ac:dyDescent="0.35">
      <c r="A1759" t="s">
        <v>5</v>
      </c>
      <c r="B1759" t="s">
        <v>61</v>
      </c>
      <c r="C1759" s="1">
        <v>56</v>
      </c>
      <c r="D1759" s="2">
        <v>41697</v>
      </c>
      <c r="E1759" s="2">
        <v>41703</v>
      </c>
      <c r="F1759" s="2" t="s">
        <v>103</v>
      </c>
      <c r="G1759" s="24">
        <v>1893.07</v>
      </c>
    </row>
    <row r="1760" spans="1:7" x14ac:dyDescent="0.35">
      <c r="A1760" t="s">
        <v>5</v>
      </c>
      <c r="B1760" t="s">
        <v>61</v>
      </c>
      <c r="C1760" s="1">
        <v>57</v>
      </c>
      <c r="D1760" s="2">
        <v>41704</v>
      </c>
      <c r="E1760" s="2">
        <v>41710</v>
      </c>
      <c r="F1760" s="2" t="s">
        <v>103</v>
      </c>
      <c r="G1760" s="24">
        <v>1085.6500000000001</v>
      </c>
    </row>
    <row r="1761" spans="1:7" x14ac:dyDescent="0.35">
      <c r="A1761" t="s">
        <v>5</v>
      </c>
      <c r="B1761" t="s">
        <v>61</v>
      </c>
      <c r="C1761" s="1">
        <v>58</v>
      </c>
      <c r="D1761" s="2">
        <v>41711</v>
      </c>
      <c r="E1761" s="2">
        <v>41717</v>
      </c>
      <c r="F1761" s="2" t="s">
        <v>103</v>
      </c>
      <c r="G1761" s="24">
        <v>3055.4</v>
      </c>
    </row>
    <row r="1762" spans="1:7" x14ac:dyDescent="0.35">
      <c r="A1762" t="s">
        <v>5</v>
      </c>
      <c r="B1762" t="s">
        <v>61</v>
      </c>
      <c r="C1762" s="1">
        <v>59</v>
      </c>
      <c r="D1762" s="2">
        <v>41718</v>
      </c>
      <c r="E1762" s="2">
        <v>41724</v>
      </c>
      <c r="F1762" s="2" t="s">
        <v>102</v>
      </c>
      <c r="G1762" s="24">
        <v>1372.99</v>
      </c>
    </row>
    <row r="1763" spans="1:7" x14ac:dyDescent="0.35">
      <c r="A1763" t="s">
        <v>5</v>
      </c>
      <c r="B1763" t="s">
        <v>61</v>
      </c>
      <c r="C1763" s="1">
        <v>60</v>
      </c>
      <c r="D1763" s="2">
        <v>41725</v>
      </c>
      <c r="E1763" s="2">
        <v>41731</v>
      </c>
      <c r="F1763" s="2" t="s">
        <v>102</v>
      </c>
      <c r="G1763" s="24">
        <v>1108.06</v>
      </c>
    </row>
    <row r="1764" spans="1:7" x14ac:dyDescent="0.35">
      <c r="A1764" t="s">
        <v>5</v>
      </c>
      <c r="B1764" t="s">
        <v>61</v>
      </c>
      <c r="C1764" s="1">
        <v>61</v>
      </c>
      <c r="D1764" s="2">
        <v>41732</v>
      </c>
      <c r="E1764" s="2">
        <v>41738</v>
      </c>
      <c r="F1764" s="2" t="s">
        <v>102</v>
      </c>
      <c r="G1764" s="24">
        <v>984.71</v>
      </c>
    </row>
    <row r="1765" spans="1:7" x14ac:dyDescent="0.35">
      <c r="A1765" t="s">
        <v>5</v>
      </c>
      <c r="B1765" t="s">
        <v>61</v>
      </c>
      <c r="C1765" s="1">
        <v>62</v>
      </c>
      <c r="D1765" s="2">
        <v>41739</v>
      </c>
      <c r="E1765" s="2">
        <v>41745</v>
      </c>
      <c r="F1765" s="2" t="s">
        <v>102</v>
      </c>
      <c r="G1765" s="24">
        <v>5203.22</v>
      </c>
    </row>
    <row r="1766" spans="1:7" x14ac:dyDescent="0.35">
      <c r="A1766" t="s">
        <v>5</v>
      </c>
      <c r="B1766" t="s">
        <v>61</v>
      </c>
      <c r="C1766" s="1">
        <v>63</v>
      </c>
      <c r="D1766" s="2">
        <v>41746</v>
      </c>
      <c r="E1766" s="2">
        <v>41752</v>
      </c>
      <c r="F1766" s="2" t="s">
        <v>102</v>
      </c>
      <c r="G1766" s="24">
        <v>1245.77</v>
      </c>
    </row>
    <row r="1767" spans="1:7" x14ac:dyDescent="0.35">
      <c r="A1767" t="s">
        <v>5</v>
      </c>
      <c r="B1767" t="s">
        <v>61</v>
      </c>
      <c r="C1767" s="1">
        <v>64</v>
      </c>
      <c r="D1767" s="2">
        <v>41753</v>
      </c>
      <c r="E1767" s="2">
        <v>41759</v>
      </c>
      <c r="F1767" s="2" t="s">
        <v>102</v>
      </c>
      <c r="G1767" s="24">
        <v>1225.3599999999999</v>
      </c>
    </row>
    <row r="1768" spans="1:7" x14ac:dyDescent="0.35">
      <c r="A1768" t="s">
        <v>5</v>
      </c>
      <c r="B1768" t="s">
        <v>61</v>
      </c>
      <c r="C1768" s="1">
        <v>65</v>
      </c>
      <c r="D1768" s="2">
        <v>41760</v>
      </c>
      <c r="E1768" s="2">
        <v>41766</v>
      </c>
      <c r="F1768" s="2" t="s">
        <v>102</v>
      </c>
      <c r="G1768" s="24">
        <v>1644.16</v>
      </c>
    </row>
    <row r="1769" spans="1:7" x14ac:dyDescent="0.35">
      <c r="A1769" t="s">
        <v>5</v>
      </c>
      <c r="B1769" t="s">
        <v>61</v>
      </c>
      <c r="C1769" s="1">
        <v>66</v>
      </c>
      <c r="D1769" s="2">
        <v>41767</v>
      </c>
      <c r="E1769" s="2">
        <v>41773</v>
      </c>
      <c r="F1769" s="2" t="s">
        <v>102</v>
      </c>
      <c r="G1769" s="24">
        <v>1459.73</v>
      </c>
    </row>
    <row r="1770" spans="1:7" x14ac:dyDescent="0.35">
      <c r="A1770" t="s">
        <v>5</v>
      </c>
      <c r="B1770" t="s">
        <v>61</v>
      </c>
      <c r="C1770" s="1">
        <v>67</v>
      </c>
      <c r="D1770" s="2">
        <v>41774</v>
      </c>
      <c r="E1770" s="2">
        <v>41780</v>
      </c>
      <c r="F1770" s="2" t="s">
        <v>102</v>
      </c>
      <c r="G1770" s="24">
        <v>1288.8</v>
      </c>
    </row>
    <row r="1771" spans="1:7" x14ac:dyDescent="0.35">
      <c r="A1771" t="s">
        <v>5</v>
      </c>
      <c r="B1771" t="s">
        <v>61</v>
      </c>
      <c r="C1771" s="1">
        <v>68</v>
      </c>
      <c r="D1771" s="2">
        <v>41781</v>
      </c>
      <c r="E1771" s="2">
        <v>41787</v>
      </c>
      <c r="F1771" s="2" t="s">
        <v>102</v>
      </c>
      <c r="G1771" s="24">
        <v>2606.5100000000002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workbookViewId="0">
      <selection activeCell="D13" sqref="D13"/>
    </sheetView>
  </sheetViews>
  <sheetFormatPr defaultRowHeight="14.5" x14ac:dyDescent="0.35"/>
  <cols>
    <col min="1" max="1" width="10.26953125" bestFit="1" customWidth="1"/>
    <col min="2" max="2" width="8.7265625" bestFit="1" customWidth="1"/>
  </cols>
  <sheetData>
    <row r="1" spans="1:3" x14ac:dyDescent="0.35">
      <c r="A1" s="6" t="s">
        <v>1</v>
      </c>
      <c r="B1" s="6" t="s">
        <v>0</v>
      </c>
      <c r="C1" s="6" t="s">
        <v>107</v>
      </c>
    </row>
    <row r="2" spans="1:3" x14ac:dyDescent="0.35">
      <c r="A2" t="s">
        <v>7</v>
      </c>
      <c r="B2" t="s">
        <v>5</v>
      </c>
      <c r="C2" t="s">
        <v>106</v>
      </c>
    </row>
    <row r="3" spans="1:3" x14ac:dyDescent="0.35">
      <c r="A3" t="s">
        <v>8</v>
      </c>
      <c r="B3" t="s">
        <v>5</v>
      </c>
      <c r="C3" t="s">
        <v>106</v>
      </c>
    </row>
    <row r="4" spans="1:3" x14ac:dyDescent="0.35">
      <c r="A4" t="s">
        <v>9</v>
      </c>
      <c r="B4" t="s">
        <v>5</v>
      </c>
      <c r="C4" t="s">
        <v>106</v>
      </c>
    </row>
    <row r="5" spans="1:3" x14ac:dyDescent="0.35">
      <c r="A5" t="s">
        <v>29</v>
      </c>
      <c r="B5" t="s">
        <v>5</v>
      </c>
      <c r="C5" t="s">
        <v>106</v>
      </c>
    </row>
    <row r="6" spans="1:3" x14ac:dyDescent="0.35">
      <c r="A6" t="s">
        <v>30</v>
      </c>
      <c r="B6" t="s">
        <v>5</v>
      </c>
      <c r="C6" t="s">
        <v>106</v>
      </c>
    </row>
    <row r="7" spans="1:3" x14ac:dyDescent="0.35">
      <c r="A7" t="s">
        <v>34</v>
      </c>
      <c r="B7" t="s">
        <v>5</v>
      </c>
      <c r="C7" t="s">
        <v>106</v>
      </c>
    </row>
    <row r="8" spans="1:3" x14ac:dyDescent="0.35">
      <c r="A8" t="s">
        <v>39</v>
      </c>
      <c r="B8" t="s">
        <v>5</v>
      </c>
      <c r="C8" t="s">
        <v>106</v>
      </c>
    </row>
    <row r="9" spans="1:3" x14ac:dyDescent="0.35">
      <c r="A9" t="s">
        <v>40</v>
      </c>
      <c r="B9" t="s">
        <v>5</v>
      </c>
      <c r="C9" t="s">
        <v>106</v>
      </c>
    </row>
    <row r="10" spans="1:3" x14ac:dyDescent="0.35">
      <c r="A10" t="s">
        <v>41</v>
      </c>
      <c r="B10" t="s">
        <v>5</v>
      </c>
      <c r="C10" t="s">
        <v>106</v>
      </c>
    </row>
    <row r="11" spans="1:3" x14ac:dyDescent="0.35">
      <c r="A11" t="s">
        <v>43</v>
      </c>
      <c r="B11" t="s">
        <v>5</v>
      </c>
      <c r="C11" t="s">
        <v>106</v>
      </c>
    </row>
    <row r="12" spans="1:3" x14ac:dyDescent="0.35">
      <c r="A12" t="s">
        <v>47</v>
      </c>
      <c r="B12" t="s">
        <v>5</v>
      </c>
      <c r="C12" t="s">
        <v>106</v>
      </c>
    </row>
    <row r="13" spans="1:3" x14ac:dyDescent="0.35">
      <c r="A13" t="s">
        <v>48</v>
      </c>
      <c r="B13" t="s">
        <v>5</v>
      </c>
      <c r="C13" t="s">
        <v>106</v>
      </c>
    </row>
    <row r="14" spans="1:3" x14ac:dyDescent="0.35">
      <c r="A14" t="s">
        <v>50</v>
      </c>
      <c r="B14" t="s">
        <v>5</v>
      </c>
      <c r="C14" t="s">
        <v>106</v>
      </c>
    </row>
    <row r="15" spans="1:3" x14ac:dyDescent="0.35">
      <c r="A15" t="s">
        <v>53</v>
      </c>
      <c r="B15" t="s">
        <v>5</v>
      </c>
      <c r="C15" t="s">
        <v>106</v>
      </c>
    </row>
    <row r="16" spans="1:3" x14ac:dyDescent="0.35">
      <c r="A16" t="s">
        <v>54</v>
      </c>
      <c r="B16" t="s">
        <v>5</v>
      </c>
      <c r="C16" t="s">
        <v>106</v>
      </c>
    </row>
    <row r="17" spans="1:3" x14ac:dyDescent="0.35">
      <c r="A17" t="s">
        <v>94</v>
      </c>
      <c r="B17" t="s">
        <v>62</v>
      </c>
      <c r="C17" t="s">
        <v>106</v>
      </c>
    </row>
    <row r="18" spans="1:3" x14ac:dyDescent="0.35">
      <c r="A18" t="s">
        <v>95</v>
      </c>
      <c r="B18" t="s">
        <v>62</v>
      </c>
      <c r="C18" t="s">
        <v>106</v>
      </c>
    </row>
    <row r="19" spans="1:3" x14ac:dyDescent="0.35">
      <c r="A19" t="s">
        <v>28</v>
      </c>
      <c r="B19" t="s">
        <v>5</v>
      </c>
      <c r="C19" t="s">
        <v>108</v>
      </c>
    </row>
    <row r="20" spans="1:3" x14ac:dyDescent="0.35">
      <c r="A20" t="s">
        <v>44</v>
      </c>
      <c r="B20" t="s">
        <v>5</v>
      </c>
      <c r="C20" t="s">
        <v>108</v>
      </c>
    </row>
    <row r="21" spans="1:3" x14ac:dyDescent="0.35">
      <c r="A21" t="s">
        <v>21</v>
      </c>
      <c r="B21" t="s">
        <v>5</v>
      </c>
      <c r="C21" t="s">
        <v>108</v>
      </c>
    </row>
    <row r="22" spans="1:3" x14ac:dyDescent="0.35">
      <c r="A22" t="s">
        <v>55</v>
      </c>
      <c r="B22" t="s">
        <v>5</v>
      </c>
      <c r="C22" t="s">
        <v>108</v>
      </c>
    </row>
    <row r="23" spans="1:3" x14ac:dyDescent="0.35">
      <c r="A23" t="s">
        <v>55</v>
      </c>
      <c r="B23" t="s">
        <v>5</v>
      </c>
      <c r="C23" t="s">
        <v>108</v>
      </c>
    </row>
    <row r="24" spans="1:3" x14ac:dyDescent="0.35">
      <c r="A24" t="s">
        <v>21</v>
      </c>
      <c r="B24" t="s">
        <v>5</v>
      </c>
      <c r="C24" t="s">
        <v>108</v>
      </c>
    </row>
    <row r="25" spans="1:3" x14ac:dyDescent="0.35">
      <c r="A25" t="s">
        <v>24</v>
      </c>
      <c r="B25" t="s">
        <v>5</v>
      </c>
      <c r="C25" t="s">
        <v>108</v>
      </c>
    </row>
    <row r="26" spans="1:3" x14ac:dyDescent="0.35">
      <c r="A26" t="s">
        <v>17</v>
      </c>
      <c r="B26" t="s">
        <v>5</v>
      </c>
      <c r="C26" t="s">
        <v>108</v>
      </c>
    </row>
    <row r="27" spans="1:3" x14ac:dyDescent="0.35">
      <c r="A27" t="s">
        <v>57</v>
      </c>
      <c r="B27" t="s">
        <v>5</v>
      </c>
      <c r="C27" t="s">
        <v>108</v>
      </c>
    </row>
    <row r="28" spans="1:3" x14ac:dyDescent="0.35">
      <c r="A28" t="s">
        <v>55</v>
      </c>
      <c r="B28" t="s">
        <v>5</v>
      </c>
      <c r="C28" t="s">
        <v>108</v>
      </c>
    </row>
    <row r="29" spans="1:3" x14ac:dyDescent="0.35">
      <c r="A29" t="s">
        <v>35</v>
      </c>
      <c r="B29" t="s">
        <v>5</v>
      </c>
      <c r="C29" t="s">
        <v>108</v>
      </c>
    </row>
    <row r="30" spans="1:3" x14ac:dyDescent="0.35">
      <c r="A30" t="s">
        <v>55</v>
      </c>
      <c r="B30" t="s">
        <v>5</v>
      </c>
      <c r="C30" t="s">
        <v>108</v>
      </c>
    </row>
    <row r="31" spans="1:3" x14ac:dyDescent="0.35">
      <c r="A31" t="s">
        <v>32</v>
      </c>
      <c r="B31" t="s">
        <v>5</v>
      </c>
      <c r="C31" t="s">
        <v>108</v>
      </c>
    </row>
    <row r="32" spans="1:3" x14ac:dyDescent="0.35">
      <c r="A32" t="s">
        <v>22</v>
      </c>
      <c r="B32" t="s">
        <v>5</v>
      </c>
      <c r="C32" t="s">
        <v>108</v>
      </c>
    </row>
    <row r="33" spans="1:3" x14ac:dyDescent="0.35">
      <c r="A33" t="s">
        <v>45</v>
      </c>
      <c r="B33" t="s">
        <v>5</v>
      </c>
      <c r="C33" t="s">
        <v>108</v>
      </c>
    </row>
    <row r="34" spans="1:3" x14ac:dyDescent="0.35">
      <c r="A34" t="s">
        <v>51</v>
      </c>
      <c r="B34" t="s">
        <v>5</v>
      </c>
      <c r="C34" t="s">
        <v>108</v>
      </c>
    </row>
    <row r="35" spans="1:3" x14ac:dyDescent="0.35">
      <c r="A35" t="s">
        <v>49</v>
      </c>
      <c r="B35" t="s">
        <v>5</v>
      </c>
      <c r="C35" t="s">
        <v>108</v>
      </c>
    </row>
    <row r="36" spans="1:3" x14ac:dyDescent="0.35">
      <c r="A36" t="s">
        <v>12</v>
      </c>
      <c r="B36" t="s">
        <v>5</v>
      </c>
      <c r="C36" t="s">
        <v>108</v>
      </c>
    </row>
    <row r="37" spans="1:3" x14ac:dyDescent="0.35">
      <c r="A37" t="s">
        <v>36</v>
      </c>
      <c r="B37" t="s">
        <v>5</v>
      </c>
      <c r="C37" t="s">
        <v>108</v>
      </c>
    </row>
    <row r="38" spans="1:3" x14ac:dyDescent="0.35">
      <c r="A38" t="s">
        <v>31</v>
      </c>
      <c r="B38" t="s">
        <v>5</v>
      </c>
      <c r="C38" t="s">
        <v>108</v>
      </c>
    </row>
    <row r="39" spans="1:3" x14ac:dyDescent="0.35">
      <c r="A39" t="s">
        <v>55</v>
      </c>
      <c r="B39" t="s">
        <v>5</v>
      </c>
      <c r="C39" t="s">
        <v>108</v>
      </c>
    </row>
    <row r="40" spans="1:3" x14ac:dyDescent="0.35">
      <c r="A40" t="s">
        <v>59</v>
      </c>
      <c r="B40" t="s">
        <v>5</v>
      </c>
      <c r="C40" t="s">
        <v>108</v>
      </c>
    </row>
    <row r="41" spans="1:3" x14ac:dyDescent="0.35">
      <c r="A41" t="s">
        <v>33</v>
      </c>
      <c r="B41" t="s">
        <v>5</v>
      </c>
      <c r="C41" t="s">
        <v>108</v>
      </c>
    </row>
    <row r="42" spans="1:3" x14ac:dyDescent="0.35">
      <c r="A42" t="s">
        <v>55</v>
      </c>
      <c r="B42" t="s">
        <v>5</v>
      </c>
      <c r="C42" t="s">
        <v>108</v>
      </c>
    </row>
    <row r="43" spans="1:3" x14ac:dyDescent="0.35">
      <c r="A43" t="s">
        <v>13</v>
      </c>
      <c r="B43" t="s">
        <v>5</v>
      </c>
      <c r="C43" t="s">
        <v>108</v>
      </c>
    </row>
    <row r="44" spans="1:3" x14ac:dyDescent="0.35">
      <c r="A44" t="s">
        <v>19</v>
      </c>
      <c r="B44" t="s">
        <v>5</v>
      </c>
      <c r="C44" t="s">
        <v>108</v>
      </c>
    </row>
    <row r="45" spans="1:3" x14ac:dyDescent="0.35">
      <c r="A45" t="s">
        <v>10</v>
      </c>
      <c r="B45" t="s">
        <v>5</v>
      </c>
      <c r="C45" t="s">
        <v>108</v>
      </c>
    </row>
    <row r="46" spans="1:3" x14ac:dyDescent="0.35">
      <c r="A46" t="s">
        <v>37</v>
      </c>
      <c r="B46" t="s">
        <v>5</v>
      </c>
      <c r="C46" t="s">
        <v>108</v>
      </c>
    </row>
    <row r="47" spans="1:3" x14ac:dyDescent="0.35">
      <c r="A47" t="s">
        <v>11</v>
      </c>
      <c r="B47" t="s">
        <v>5</v>
      </c>
      <c r="C47" t="s">
        <v>108</v>
      </c>
    </row>
    <row r="48" spans="1:3" x14ac:dyDescent="0.35">
      <c r="A48" t="s">
        <v>23</v>
      </c>
      <c r="B48" t="s">
        <v>5</v>
      </c>
      <c r="C48" t="s">
        <v>108</v>
      </c>
    </row>
    <row r="49" spans="1:3" x14ac:dyDescent="0.35">
      <c r="A49" t="s">
        <v>93</v>
      </c>
      <c r="B49" t="s">
        <v>62</v>
      </c>
      <c r="C49" t="s">
        <v>108</v>
      </c>
    </row>
    <row r="50" spans="1:3" x14ac:dyDescent="0.35">
      <c r="A50" t="s">
        <v>74</v>
      </c>
      <c r="B50" t="s">
        <v>62</v>
      </c>
      <c r="C50" t="s">
        <v>108</v>
      </c>
    </row>
    <row r="51" spans="1:3" x14ac:dyDescent="0.35">
      <c r="A51" t="s">
        <v>64</v>
      </c>
      <c r="B51" t="s">
        <v>62</v>
      </c>
      <c r="C51" t="s">
        <v>108</v>
      </c>
    </row>
    <row r="52" spans="1:3" x14ac:dyDescent="0.35">
      <c r="A52" t="s">
        <v>75</v>
      </c>
      <c r="B52" t="s">
        <v>62</v>
      </c>
      <c r="C52" t="s">
        <v>108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C8" sqref="C8"/>
    </sheetView>
  </sheetViews>
  <sheetFormatPr defaultRowHeight="14.5" x14ac:dyDescent="0.35"/>
  <cols>
    <col min="1" max="1" width="9.6328125" bestFit="1" customWidth="1"/>
    <col min="2" max="2" width="11.08984375" bestFit="1" customWidth="1"/>
    <col min="3" max="3" width="12" bestFit="1" customWidth="1"/>
    <col min="4" max="4" width="8.7265625" bestFit="1" customWidth="1"/>
  </cols>
  <sheetData>
    <row r="1" spans="1:4" x14ac:dyDescent="0.35">
      <c r="A1" s="6" t="s">
        <v>96</v>
      </c>
      <c r="B1" s="6" t="s">
        <v>97</v>
      </c>
      <c r="C1" s="6" t="s">
        <v>98</v>
      </c>
      <c r="D1" s="6" t="s">
        <v>0</v>
      </c>
    </row>
    <row r="2" spans="1:4" x14ac:dyDescent="0.35">
      <c r="A2" t="s">
        <v>10</v>
      </c>
      <c r="B2" t="s">
        <v>53</v>
      </c>
      <c r="C2">
        <v>0.55545428409573006</v>
      </c>
      <c r="D2" t="s">
        <v>5</v>
      </c>
    </row>
    <row r="3" spans="1:4" x14ac:dyDescent="0.35">
      <c r="A3" t="s">
        <v>11</v>
      </c>
      <c r="B3" t="s">
        <v>54</v>
      </c>
      <c r="C3">
        <v>0.17273790089859301</v>
      </c>
      <c r="D3" t="s">
        <v>5</v>
      </c>
    </row>
    <row r="4" spans="1:4" x14ac:dyDescent="0.35">
      <c r="A4" t="s">
        <v>12</v>
      </c>
      <c r="B4" t="s">
        <v>41</v>
      </c>
      <c r="C4">
        <v>2.1655993677276801</v>
      </c>
      <c r="D4" t="s">
        <v>5</v>
      </c>
    </row>
    <row r="5" spans="1:4" x14ac:dyDescent="0.35">
      <c r="A5" t="s">
        <v>13</v>
      </c>
      <c r="B5" t="s">
        <v>50</v>
      </c>
      <c r="C5">
        <v>0.19166408420587699</v>
      </c>
      <c r="D5" t="s">
        <v>5</v>
      </c>
    </row>
    <row r="6" spans="1:4" x14ac:dyDescent="0.35">
      <c r="A6" t="s">
        <v>64</v>
      </c>
      <c r="B6" t="s">
        <v>95</v>
      </c>
      <c r="C6">
        <v>0.99404129164101895</v>
      </c>
      <c r="D6" t="s">
        <v>62</v>
      </c>
    </row>
    <row r="7" spans="1:4" x14ac:dyDescent="0.35">
      <c r="A7" t="s">
        <v>74</v>
      </c>
      <c r="B7" t="s">
        <v>94</v>
      </c>
      <c r="C7">
        <v>0.59825732836724599</v>
      </c>
      <c r="D7" t="s">
        <v>62</v>
      </c>
    </row>
    <row r="8" spans="1:4" x14ac:dyDescent="0.35">
      <c r="A8" t="s">
        <v>75</v>
      </c>
      <c r="B8" t="s">
        <v>95</v>
      </c>
      <c r="C8">
        <v>0.99817208842008298</v>
      </c>
      <c r="D8" t="s">
        <v>62</v>
      </c>
    </row>
    <row r="9" spans="1:4" x14ac:dyDescent="0.35">
      <c r="A9" t="s">
        <v>17</v>
      </c>
      <c r="B9" t="s">
        <v>29</v>
      </c>
      <c r="C9">
        <v>0.19365774314922801</v>
      </c>
      <c r="D9" t="s">
        <v>5</v>
      </c>
    </row>
    <row r="10" spans="1:4" x14ac:dyDescent="0.35">
      <c r="A10" t="s">
        <v>19</v>
      </c>
      <c r="B10" t="s">
        <v>50</v>
      </c>
      <c r="C10">
        <v>0.20999724379368301</v>
      </c>
      <c r="D10" t="s">
        <v>5</v>
      </c>
    </row>
    <row r="11" spans="1:4" x14ac:dyDescent="0.35">
      <c r="A11" t="s">
        <v>93</v>
      </c>
      <c r="B11" t="s">
        <v>94</v>
      </c>
      <c r="C11">
        <v>0.58370886830547997</v>
      </c>
      <c r="D11" t="s">
        <v>62</v>
      </c>
    </row>
    <row r="12" spans="1:4" x14ac:dyDescent="0.35">
      <c r="A12" t="s">
        <v>21</v>
      </c>
      <c r="B12" t="s">
        <v>8</v>
      </c>
      <c r="C12">
        <v>0.48019198565508298</v>
      </c>
      <c r="D12" t="s">
        <v>5</v>
      </c>
    </row>
    <row r="13" spans="1:4" x14ac:dyDescent="0.35">
      <c r="A13" t="s">
        <v>21</v>
      </c>
      <c r="B13" t="s">
        <v>9</v>
      </c>
      <c r="C13">
        <v>0.72058828079266701</v>
      </c>
      <c r="D13" t="s">
        <v>5</v>
      </c>
    </row>
    <row r="14" spans="1:4" x14ac:dyDescent="0.35">
      <c r="A14" t="s">
        <v>22</v>
      </c>
      <c r="B14" t="s">
        <v>39</v>
      </c>
      <c r="C14">
        <v>0.24082941136748001</v>
      </c>
      <c r="D14" t="s">
        <v>5</v>
      </c>
    </row>
    <row r="15" spans="1:4" x14ac:dyDescent="0.35">
      <c r="A15" t="s">
        <v>23</v>
      </c>
      <c r="B15" t="s">
        <v>54</v>
      </c>
      <c r="C15">
        <v>0.39984194808390899</v>
      </c>
      <c r="D15" t="s">
        <v>5</v>
      </c>
    </row>
    <row r="16" spans="1:4" x14ac:dyDescent="0.35">
      <c r="A16" t="s">
        <v>24</v>
      </c>
      <c r="B16" t="s">
        <v>29</v>
      </c>
      <c r="C16">
        <v>0.17179052628653199</v>
      </c>
      <c r="D16" t="s">
        <v>5</v>
      </c>
    </row>
    <row r="17" spans="1:4" x14ac:dyDescent="0.35">
      <c r="A17" t="s">
        <v>28</v>
      </c>
      <c r="B17" t="s">
        <v>7</v>
      </c>
      <c r="C17">
        <v>0.16415642028462399</v>
      </c>
      <c r="D17" t="s">
        <v>5</v>
      </c>
    </row>
    <row r="18" spans="1:4" x14ac:dyDescent="0.35">
      <c r="A18" t="s">
        <v>31</v>
      </c>
      <c r="B18" t="s">
        <v>43</v>
      </c>
      <c r="C18">
        <v>0.118200069043035</v>
      </c>
      <c r="D18" t="s">
        <v>5</v>
      </c>
    </row>
    <row r="19" spans="1:4" x14ac:dyDescent="0.35">
      <c r="A19" t="s">
        <v>32</v>
      </c>
      <c r="B19" t="s">
        <v>39</v>
      </c>
      <c r="C19">
        <v>2.47826500688554E-2</v>
      </c>
      <c r="D19" t="s">
        <v>5</v>
      </c>
    </row>
    <row r="20" spans="1:4" x14ac:dyDescent="0.35">
      <c r="A20" t="s">
        <v>33</v>
      </c>
      <c r="B20" t="s">
        <v>48</v>
      </c>
      <c r="C20">
        <v>0.131983919517901</v>
      </c>
      <c r="D20" t="s">
        <v>5</v>
      </c>
    </row>
    <row r="21" spans="1:4" x14ac:dyDescent="0.35">
      <c r="A21" t="s">
        <v>35</v>
      </c>
      <c r="B21" t="s">
        <v>34</v>
      </c>
      <c r="C21">
        <v>0.22264217956169299</v>
      </c>
      <c r="D21" t="s">
        <v>5</v>
      </c>
    </row>
    <row r="22" spans="1:4" x14ac:dyDescent="0.35">
      <c r="A22" t="s">
        <v>36</v>
      </c>
      <c r="B22" t="s">
        <v>43</v>
      </c>
      <c r="C22">
        <v>0.11595302167454</v>
      </c>
      <c r="D22" t="s">
        <v>5</v>
      </c>
    </row>
    <row r="23" spans="1:4" x14ac:dyDescent="0.35">
      <c r="A23" t="s">
        <v>37</v>
      </c>
      <c r="B23" t="s">
        <v>53</v>
      </c>
      <c r="C23">
        <v>0.776246823187003</v>
      </c>
      <c r="D23" t="s">
        <v>5</v>
      </c>
    </row>
    <row r="24" spans="1:4" x14ac:dyDescent="0.35">
      <c r="A24" t="s">
        <v>44</v>
      </c>
      <c r="B24" t="s">
        <v>7</v>
      </c>
      <c r="C24">
        <v>0.87104559809417204</v>
      </c>
      <c r="D24" t="s">
        <v>5</v>
      </c>
    </row>
    <row r="25" spans="1:4" x14ac:dyDescent="0.35">
      <c r="A25" t="s">
        <v>45</v>
      </c>
      <c r="B25" t="s">
        <v>40</v>
      </c>
      <c r="C25">
        <v>0.236293310198818</v>
      </c>
      <c r="D25" t="s">
        <v>5</v>
      </c>
    </row>
    <row r="26" spans="1:4" x14ac:dyDescent="0.35">
      <c r="A26" t="s">
        <v>49</v>
      </c>
      <c r="B26" t="s">
        <v>41</v>
      </c>
      <c r="C26">
        <v>1.59834751001419</v>
      </c>
      <c r="D26" t="s">
        <v>5</v>
      </c>
    </row>
    <row r="27" spans="1:4" x14ac:dyDescent="0.35">
      <c r="A27" t="s">
        <v>51</v>
      </c>
      <c r="B27" t="s">
        <v>40</v>
      </c>
      <c r="C27">
        <v>0.363767394717665</v>
      </c>
      <c r="D27" t="s">
        <v>5</v>
      </c>
    </row>
    <row r="28" spans="1:4" x14ac:dyDescent="0.35">
      <c r="A28" t="s">
        <v>55</v>
      </c>
      <c r="B28" t="s">
        <v>8</v>
      </c>
      <c r="C28">
        <v>0.59067056505910598</v>
      </c>
      <c r="D28" t="s">
        <v>5</v>
      </c>
    </row>
    <row r="29" spans="1:4" x14ac:dyDescent="0.35">
      <c r="A29" t="s">
        <v>55</v>
      </c>
      <c r="B29" t="s">
        <v>9</v>
      </c>
      <c r="C29">
        <v>0.222908787075524</v>
      </c>
      <c r="D29" t="s">
        <v>5</v>
      </c>
    </row>
    <row r="30" spans="1:4" x14ac:dyDescent="0.35">
      <c r="A30" t="s">
        <v>55</v>
      </c>
      <c r="B30" t="s">
        <v>30</v>
      </c>
      <c r="C30">
        <v>0.236310590989913</v>
      </c>
      <c r="D30" t="s">
        <v>5</v>
      </c>
    </row>
    <row r="31" spans="1:4" x14ac:dyDescent="0.35">
      <c r="A31" t="s">
        <v>55</v>
      </c>
      <c r="B31" t="s">
        <v>34</v>
      </c>
      <c r="C31">
        <v>0.47090907333124599</v>
      </c>
      <c r="D31" t="s">
        <v>5</v>
      </c>
    </row>
    <row r="32" spans="1:4" x14ac:dyDescent="0.35">
      <c r="A32" t="s">
        <v>55</v>
      </c>
      <c r="B32" t="s">
        <v>47</v>
      </c>
      <c r="C32">
        <v>0.30336968228552602</v>
      </c>
      <c r="D32" t="s">
        <v>5</v>
      </c>
    </row>
    <row r="33" spans="1:4" x14ac:dyDescent="0.35">
      <c r="A33" t="s">
        <v>55</v>
      </c>
      <c r="B33" t="s">
        <v>48</v>
      </c>
      <c r="C33">
        <v>0.420466112141479</v>
      </c>
      <c r="D33" t="s">
        <v>5</v>
      </c>
    </row>
    <row r="34" spans="1:4" x14ac:dyDescent="0.35">
      <c r="A34" t="s">
        <v>57</v>
      </c>
      <c r="B34" t="s">
        <v>30</v>
      </c>
      <c r="C34">
        <v>9.6976022812306606E-2</v>
      </c>
      <c r="D34" t="s">
        <v>5</v>
      </c>
    </row>
    <row r="35" spans="1:4" x14ac:dyDescent="0.35">
      <c r="A35" t="s">
        <v>59</v>
      </c>
      <c r="B35" t="s">
        <v>47</v>
      </c>
      <c r="C35">
        <v>0.62715395770100402</v>
      </c>
      <c r="D35" t="s">
        <v>5</v>
      </c>
    </row>
  </sheetData>
  <autoFilter ref="A1:D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72"/>
  <sheetViews>
    <sheetView workbookViewId="0">
      <selection activeCell="B16" sqref="B16"/>
    </sheetView>
  </sheetViews>
  <sheetFormatPr defaultRowHeight="14.5" x14ac:dyDescent="0.35"/>
  <cols>
    <col min="4" max="4" width="10" bestFit="1" customWidth="1"/>
    <col min="5" max="5" width="9.36328125" bestFit="1" customWidth="1"/>
    <col min="6" max="6" width="9.7265625" customWidth="1"/>
    <col min="7" max="7" width="15.90625" bestFit="1" customWidth="1"/>
    <col min="8" max="8" width="25.08984375" style="18" customWidth="1"/>
    <col min="9" max="9" width="21.453125" customWidth="1"/>
    <col min="15" max="15" width="18.453125" bestFit="1" customWidth="1"/>
    <col min="16" max="16" width="23.453125" customWidth="1"/>
  </cols>
  <sheetData>
    <row r="1" spans="1:16" s="12" customFormat="1" ht="26.25" customHeight="1" x14ac:dyDescent="0.35">
      <c r="A1" s="12" t="s">
        <v>152</v>
      </c>
      <c r="H1" s="17"/>
    </row>
    <row r="2" spans="1:16" ht="27.75" customHeight="1" x14ac:dyDescent="0.35">
      <c r="A2" s="6" t="s">
        <v>0</v>
      </c>
      <c r="B2" s="6" t="s">
        <v>1</v>
      </c>
      <c r="C2" s="6" t="s">
        <v>2</v>
      </c>
      <c r="D2" s="6" t="s">
        <v>3</v>
      </c>
      <c r="E2" s="6" t="s">
        <v>4</v>
      </c>
      <c r="F2" s="6" t="s">
        <v>101</v>
      </c>
      <c r="G2" s="6" t="s">
        <v>161</v>
      </c>
      <c r="H2" s="14" t="s">
        <v>162</v>
      </c>
      <c r="I2" s="14" t="s">
        <v>163</v>
      </c>
      <c r="O2" s="23" t="s">
        <v>150</v>
      </c>
      <c r="P2" s="13"/>
    </row>
    <row r="3" spans="1:16" x14ac:dyDescent="0.35">
      <c r="A3" t="s">
        <v>5</v>
      </c>
      <c r="B3" t="s">
        <v>6</v>
      </c>
      <c r="C3" s="1">
        <v>49</v>
      </c>
      <c r="D3" s="2">
        <v>41648</v>
      </c>
      <c r="E3" s="2">
        <v>41654</v>
      </c>
      <c r="F3" s="2" t="s">
        <v>103</v>
      </c>
      <c r="G3" s="3">
        <v>1682.54</v>
      </c>
      <c r="H3" s="18">
        <f t="shared" ref="H3:H66" si="0">VLOOKUP(B3,O:P,2,0)</f>
        <v>1796.7959999999998</v>
      </c>
      <c r="I3" s="16">
        <f t="shared" ref="I3:I66" si="1">(G3-H3)/H3</f>
        <v>-6.3588743519019331E-2</v>
      </c>
      <c r="O3" s="4" t="s">
        <v>101</v>
      </c>
      <c r="P3" t="s">
        <v>103</v>
      </c>
    </row>
    <row r="4" spans="1:16" x14ac:dyDescent="0.35">
      <c r="A4" t="s">
        <v>5</v>
      </c>
      <c r="B4" t="s">
        <v>6</v>
      </c>
      <c r="C4" s="1">
        <v>50</v>
      </c>
      <c r="D4" s="2">
        <v>41655</v>
      </c>
      <c r="E4" s="2">
        <v>41661</v>
      </c>
      <c r="F4" s="2" t="s">
        <v>103</v>
      </c>
      <c r="G4" s="3">
        <v>2387.1</v>
      </c>
      <c r="H4" s="18">
        <f t="shared" si="0"/>
        <v>1796.7959999999998</v>
      </c>
      <c r="I4" s="16">
        <f t="shared" si="1"/>
        <v>0.32853145265238798</v>
      </c>
      <c r="O4" s="6" t="s">
        <v>150</v>
      </c>
    </row>
    <row r="5" spans="1:16" x14ac:dyDescent="0.35">
      <c r="A5" t="s">
        <v>5</v>
      </c>
      <c r="B5" t="s">
        <v>6</v>
      </c>
      <c r="C5" s="1">
        <v>51</v>
      </c>
      <c r="D5" s="2">
        <v>41662</v>
      </c>
      <c r="E5" s="2">
        <v>41668</v>
      </c>
      <c r="F5" s="2" t="s">
        <v>103</v>
      </c>
      <c r="G5" s="3">
        <v>1847.11</v>
      </c>
      <c r="H5" s="18">
        <f t="shared" si="0"/>
        <v>1796.7959999999998</v>
      </c>
      <c r="I5" s="16">
        <f t="shared" si="1"/>
        <v>2.8002065899523421E-2</v>
      </c>
      <c r="O5" s="4" t="s">
        <v>104</v>
      </c>
      <c r="P5" t="s">
        <v>164</v>
      </c>
    </row>
    <row r="6" spans="1:16" x14ac:dyDescent="0.35">
      <c r="A6" t="s">
        <v>5</v>
      </c>
      <c r="B6" t="s">
        <v>6</v>
      </c>
      <c r="C6" s="1">
        <v>52</v>
      </c>
      <c r="D6" s="2">
        <v>41669</v>
      </c>
      <c r="E6" s="2">
        <v>41675</v>
      </c>
      <c r="F6" s="2" t="s">
        <v>103</v>
      </c>
      <c r="G6" s="3">
        <v>1192.8699999999999</v>
      </c>
      <c r="H6" s="18">
        <f t="shared" si="0"/>
        <v>1796.7959999999998</v>
      </c>
      <c r="I6" s="16">
        <f t="shared" si="1"/>
        <v>-0.33611272509511375</v>
      </c>
      <c r="O6" s="5" t="s">
        <v>6</v>
      </c>
      <c r="P6" s="15">
        <v>1796.7959999999998</v>
      </c>
    </row>
    <row r="7" spans="1:16" x14ac:dyDescent="0.35">
      <c r="A7" t="s">
        <v>5</v>
      </c>
      <c r="B7" t="s">
        <v>6</v>
      </c>
      <c r="C7" s="1">
        <v>53</v>
      </c>
      <c r="D7" s="2">
        <v>41676</v>
      </c>
      <c r="E7" s="2">
        <v>41682</v>
      </c>
      <c r="F7" s="2" t="s">
        <v>103</v>
      </c>
      <c r="G7" s="3">
        <v>2996.67</v>
      </c>
      <c r="H7" s="18">
        <f t="shared" si="0"/>
        <v>1796.7959999999998</v>
      </c>
      <c r="I7" s="16">
        <f t="shared" si="1"/>
        <v>0.6677853245443558</v>
      </c>
      <c r="O7" s="5" t="s">
        <v>7</v>
      </c>
      <c r="P7" s="15">
        <v>1890.9049999999995</v>
      </c>
    </row>
    <row r="8" spans="1:16" x14ac:dyDescent="0.35">
      <c r="A8" t="s">
        <v>5</v>
      </c>
      <c r="B8" t="s">
        <v>6</v>
      </c>
      <c r="C8" s="1">
        <v>54</v>
      </c>
      <c r="D8" s="2">
        <v>41683</v>
      </c>
      <c r="E8" s="2">
        <v>41689</v>
      </c>
      <c r="F8" s="2" t="s">
        <v>103</v>
      </c>
      <c r="G8" s="3">
        <v>1800.5</v>
      </c>
      <c r="H8" s="18">
        <f t="shared" si="0"/>
        <v>1796.7959999999998</v>
      </c>
      <c r="I8" s="16">
        <f t="shared" si="1"/>
        <v>2.0614471537114833E-3</v>
      </c>
      <c r="O8" s="5" t="s">
        <v>8</v>
      </c>
      <c r="P8" s="15">
        <v>1401.4469999999999</v>
      </c>
    </row>
    <row r="9" spans="1:16" x14ac:dyDescent="0.35">
      <c r="A9" t="s">
        <v>5</v>
      </c>
      <c r="B9" t="s">
        <v>6</v>
      </c>
      <c r="C9" s="1">
        <v>55</v>
      </c>
      <c r="D9" s="2">
        <v>41690</v>
      </c>
      <c r="E9" s="2">
        <v>41696</v>
      </c>
      <c r="F9" s="2" t="s">
        <v>103</v>
      </c>
      <c r="G9" s="3">
        <v>1087.6199999999999</v>
      </c>
      <c r="H9" s="18">
        <f t="shared" si="0"/>
        <v>1796.7959999999998</v>
      </c>
      <c r="I9" s="16">
        <f t="shared" si="1"/>
        <v>-0.39468921346663727</v>
      </c>
      <c r="O9" s="5" t="s">
        <v>9</v>
      </c>
      <c r="P9" s="15">
        <v>1155.4855555555557</v>
      </c>
    </row>
    <row r="10" spans="1:16" x14ac:dyDescent="0.35">
      <c r="A10" t="s">
        <v>5</v>
      </c>
      <c r="B10" t="s">
        <v>6</v>
      </c>
      <c r="C10" s="1">
        <v>56</v>
      </c>
      <c r="D10" s="2">
        <v>41697</v>
      </c>
      <c r="E10" s="2">
        <v>41703</v>
      </c>
      <c r="F10" s="2" t="s">
        <v>103</v>
      </c>
      <c r="G10" s="3">
        <v>1655.8</v>
      </c>
      <c r="H10" s="18">
        <f t="shared" si="0"/>
        <v>1796.7959999999998</v>
      </c>
      <c r="I10" s="16">
        <f t="shared" si="1"/>
        <v>-7.8470789115737058E-2</v>
      </c>
      <c r="O10" s="5" t="s">
        <v>10</v>
      </c>
      <c r="P10" s="15">
        <v>2013.8359999999998</v>
      </c>
    </row>
    <row r="11" spans="1:16" x14ac:dyDescent="0.35">
      <c r="A11" t="s">
        <v>5</v>
      </c>
      <c r="B11" t="s">
        <v>6</v>
      </c>
      <c r="C11" s="1">
        <v>57</v>
      </c>
      <c r="D11" s="2">
        <v>41704</v>
      </c>
      <c r="E11" s="2">
        <v>41710</v>
      </c>
      <c r="F11" s="2" t="s">
        <v>103</v>
      </c>
      <c r="G11" s="3">
        <v>2315.13</v>
      </c>
      <c r="H11" s="18">
        <f t="shared" si="0"/>
        <v>1796.7959999999998</v>
      </c>
      <c r="I11" s="16">
        <f t="shared" si="1"/>
        <v>0.28847682207662995</v>
      </c>
      <c r="O11" s="5" t="s">
        <v>11</v>
      </c>
      <c r="P11" s="15">
        <v>1763.3740000000003</v>
      </c>
    </row>
    <row r="12" spans="1:16" x14ac:dyDescent="0.35">
      <c r="A12" t="s">
        <v>5</v>
      </c>
      <c r="B12" t="s">
        <v>6</v>
      </c>
      <c r="C12" s="1">
        <v>58</v>
      </c>
      <c r="D12" s="2">
        <v>41711</v>
      </c>
      <c r="E12" s="2">
        <v>41717</v>
      </c>
      <c r="F12" s="2" t="s">
        <v>103</v>
      </c>
      <c r="G12" s="3">
        <v>1002.62</v>
      </c>
      <c r="H12" s="18">
        <f t="shared" si="0"/>
        <v>1796.7959999999998</v>
      </c>
      <c r="I12" s="16">
        <f t="shared" si="1"/>
        <v>-0.44199564113010043</v>
      </c>
      <c r="O12" s="5" t="s">
        <v>12</v>
      </c>
      <c r="P12" s="15">
        <v>2428.7810000000004</v>
      </c>
    </row>
    <row r="13" spans="1:16" x14ac:dyDescent="0.35">
      <c r="A13" t="s">
        <v>5</v>
      </c>
      <c r="B13" t="s">
        <v>6</v>
      </c>
      <c r="C13" s="1">
        <v>59</v>
      </c>
      <c r="D13" s="2">
        <v>41718</v>
      </c>
      <c r="E13" s="2">
        <v>41724</v>
      </c>
      <c r="F13" s="2" t="s">
        <v>102</v>
      </c>
      <c r="G13" s="3">
        <v>1498.3</v>
      </c>
      <c r="H13" s="18">
        <f t="shared" si="0"/>
        <v>1796.7959999999998</v>
      </c>
      <c r="I13" s="16">
        <f t="shared" si="1"/>
        <v>-0.16612681684509531</v>
      </c>
      <c r="O13" s="5" t="s">
        <v>13</v>
      </c>
      <c r="P13" s="15">
        <v>2349.018</v>
      </c>
    </row>
    <row r="14" spans="1:16" x14ac:dyDescent="0.35">
      <c r="A14" t="s">
        <v>5</v>
      </c>
      <c r="B14" t="s">
        <v>6</v>
      </c>
      <c r="C14" s="1">
        <v>60</v>
      </c>
      <c r="D14" s="2">
        <v>41725</v>
      </c>
      <c r="E14" s="2">
        <v>41731</v>
      </c>
      <c r="F14" s="2" t="s">
        <v>102</v>
      </c>
      <c r="G14" s="3">
        <v>2280.7399999999998</v>
      </c>
      <c r="H14" s="18">
        <f t="shared" si="0"/>
        <v>1796.7959999999998</v>
      </c>
      <c r="I14" s="16">
        <f t="shared" si="1"/>
        <v>0.26933719799020034</v>
      </c>
      <c r="O14" s="5" t="s">
        <v>63</v>
      </c>
      <c r="P14" s="15">
        <v>2768.5739999999996</v>
      </c>
    </row>
    <row r="15" spans="1:16" x14ac:dyDescent="0.35">
      <c r="A15" t="s">
        <v>5</v>
      </c>
      <c r="B15" t="s">
        <v>6</v>
      </c>
      <c r="C15" s="1">
        <v>61</v>
      </c>
      <c r="D15" s="2">
        <v>41732</v>
      </c>
      <c r="E15" s="2">
        <v>41738</v>
      </c>
      <c r="F15" s="2" t="s">
        <v>102</v>
      </c>
      <c r="G15" s="3">
        <v>1639.99</v>
      </c>
      <c r="H15" s="18">
        <f t="shared" si="0"/>
        <v>1796.7959999999998</v>
      </c>
      <c r="I15" s="16">
        <f t="shared" si="1"/>
        <v>-8.7269784661141186E-2</v>
      </c>
      <c r="O15" s="5" t="s">
        <v>14</v>
      </c>
      <c r="P15" s="15">
        <v>1997.3169999999998</v>
      </c>
    </row>
    <row r="16" spans="1:16" x14ac:dyDescent="0.35">
      <c r="A16" t="s">
        <v>5</v>
      </c>
      <c r="B16" t="s">
        <v>6</v>
      </c>
      <c r="C16" s="1">
        <v>62</v>
      </c>
      <c r="D16" s="2">
        <v>41739</v>
      </c>
      <c r="E16" s="2">
        <v>41745</v>
      </c>
      <c r="F16" s="2" t="s">
        <v>102</v>
      </c>
      <c r="G16" s="3">
        <v>2490.09</v>
      </c>
      <c r="H16" s="18">
        <f t="shared" si="0"/>
        <v>1796.7959999999998</v>
      </c>
      <c r="I16" s="16">
        <f t="shared" si="1"/>
        <v>0.38585014659427136</v>
      </c>
      <c r="O16" s="5" t="s">
        <v>15</v>
      </c>
      <c r="P16" s="15">
        <v>2244.46</v>
      </c>
    </row>
    <row r="17" spans="1:16" x14ac:dyDescent="0.35">
      <c r="A17" t="s">
        <v>5</v>
      </c>
      <c r="B17" t="s">
        <v>6</v>
      </c>
      <c r="C17" s="1">
        <v>63</v>
      </c>
      <c r="D17" s="2">
        <v>41746</v>
      </c>
      <c r="E17" s="2">
        <v>41752</v>
      </c>
      <c r="F17" s="2" t="s">
        <v>102</v>
      </c>
      <c r="G17" s="3">
        <v>1357.89</v>
      </c>
      <c r="H17" s="18">
        <f t="shared" si="0"/>
        <v>1796.7959999999998</v>
      </c>
      <c r="I17" s="16">
        <f t="shared" si="1"/>
        <v>-0.24427146988305837</v>
      </c>
      <c r="O17" s="5" t="s">
        <v>16</v>
      </c>
      <c r="P17" s="15">
        <v>1642.2239999999997</v>
      </c>
    </row>
    <row r="18" spans="1:16" x14ac:dyDescent="0.35">
      <c r="A18" t="s">
        <v>5</v>
      </c>
      <c r="B18" t="s">
        <v>6</v>
      </c>
      <c r="C18" s="1">
        <v>64</v>
      </c>
      <c r="D18" s="2">
        <v>41753</v>
      </c>
      <c r="E18" s="2">
        <v>41759</v>
      </c>
      <c r="F18" s="2" t="s">
        <v>102</v>
      </c>
      <c r="G18" s="3">
        <v>3552.47</v>
      </c>
      <c r="H18" s="18">
        <f t="shared" si="0"/>
        <v>1796.7959999999998</v>
      </c>
      <c r="I18" s="16">
        <f t="shared" si="1"/>
        <v>0.97711370684262444</v>
      </c>
      <c r="O18" s="5" t="s">
        <v>64</v>
      </c>
      <c r="P18" s="15">
        <v>1790.078</v>
      </c>
    </row>
    <row r="19" spans="1:16" x14ac:dyDescent="0.35">
      <c r="A19" t="s">
        <v>5</v>
      </c>
      <c r="B19" t="s">
        <v>6</v>
      </c>
      <c r="C19" s="1">
        <v>65</v>
      </c>
      <c r="D19" s="2">
        <v>41760</v>
      </c>
      <c r="E19" s="2">
        <v>41766</v>
      </c>
      <c r="F19" s="2" t="s">
        <v>102</v>
      </c>
      <c r="G19" s="3">
        <v>2544.4499999999998</v>
      </c>
      <c r="H19" s="18">
        <f t="shared" si="0"/>
        <v>1796.7959999999998</v>
      </c>
      <c r="I19" s="16">
        <f t="shared" si="1"/>
        <v>0.41610399845057539</v>
      </c>
      <c r="O19" s="5" t="s">
        <v>65</v>
      </c>
      <c r="P19" s="15">
        <v>2093.7470000000003</v>
      </c>
    </row>
    <row r="20" spans="1:16" x14ac:dyDescent="0.35">
      <c r="A20" t="s">
        <v>5</v>
      </c>
      <c r="B20" t="s">
        <v>6</v>
      </c>
      <c r="C20" s="1">
        <v>66</v>
      </c>
      <c r="D20" s="2">
        <v>41767</v>
      </c>
      <c r="E20" s="2">
        <v>41773</v>
      </c>
      <c r="F20" s="2" t="s">
        <v>102</v>
      </c>
      <c r="G20" s="3">
        <v>1159.21</v>
      </c>
      <c r="H20" s="18">
        <f t="shared" si="0"/>
        <v>1796.7959999999998</v>
      </c>
      <c r="I20" s="16">
        <f t="shared" si="1"/>
        <v>-0.35484607044984506</v>
      </c>
      <c r="O20" s="5" t="s">
        <v>66</v>
      </c>
      <c r="P20" s="15">
        <v>3360.7569999999992</v>
      </c>
    </row>
    <row r="21" spans="1:16" x14ac:dyDescent="0.35">
      <c r="A21" t="s">
        <v>5</v>
      </c>
      <c r="B21" t="s">
        <v>6</v>
      </c>
      <c r="C21" s="1">
        <v>67</v>
      </c>
      <c r="D21" s="2">
        <v>41774</v>
      </c>
      <c r="E21" s="2">
        <v>41780</v>
      </c>
      <c r="F21" s="2" t="s">
        <v>102</v>
      </c>
      <c r="G21" s="3">
        <v>1241.1199999999999</v>
      </c>
      <c r="H21" s="18">
        <f t="shared" si="0"/>
        <v>1796.7959999999998</v>
      </c>
      <c r="I21" s="16">
        <f t="shared" si="1"/>
        <v>-0.30925937056850084</v>
      </c>
      <c r="O21" s="5" t="s">
        <v>67</v>
      </c>
      <c r="P21" s="15">
        <v>1565.4290000000001</v>
      </c>
    </row>
    <row r="22" spans="1:16" x14ac:dyDescent="0.35">
      <c r="A22" t="s">
        <v>5</v>
      </c>
      <c r="B22" t="s">
        <v>6</v>
      </c>
      <c r="C22" s="1">
        <v>68</v>
      </c>
      <c r="D22" s="2">
        <v>41781</v>
      </c>
      <c r="E22" s="2">
        <v>41787</v>
      </c>
      <c r="F22" s="2" t="s">
        <v>102</v>
      </c>
      <c r="G22" s="3">
        <v>1978.85</v>
      </c>
      <c r="H22" s="18">
        <f t="shared" si="0"/>
        <v>1796.7959999999998</v>
      </c>
      <c r="I22" s="16">
        <f t="shared" si="1"/>
        <v>0.10132146331581332</v>
      </c>
      <c r="O22" s="5" t="s">
        <v>68</v>
      </c>
      <c r="P22" s="15">
        <v>2019.0530000000003</v>
      </c>
    </row>
    <row r="23" spans="1:16" x14ac:dyDescent="0.35">
      <c r="A23" t="s">
        <v>5</v>
      </c>
      <c r="B23" t="s">
        <v>7</v>
      </c>
      <c r="C23" s="1">
        <v>49</v>
      </c>
      <c r="D23" s="2">
        <v>41648</v>
      </c>
      <c r="E23" s="2">
        <v>41654</v>
      </c>
      <c r="F23" s="2" t="s">
        <v>103</v>
      </c>
      <c r="G23" s="3">
        <v>1503.72</v>
      </c>
      <c r="H23" s="18">
        <f t="shared" si="0"/>
        <v>1890.9049999999995</v>
      </c>
      <c r="I23" s="16">
        <f t="shared" si="1"/>
        <v>-0.20476174107107423</v>
      </c>
      <c r="O23" s="5" t="s">
        <v>69</v>
      </c>
      <c r="P23" s="15">
        <v>1685.3850000000002</v>
      </c>
    </row>
    <row r="24" spans="1:16" x14ac:dyDescent="0.35">
      <c r="A24" t="s">
        <v>5</v>
      </c>
      <c r="B24" t="s">
        <v>7</v>
      </c>
      <c r="C24" s="1">
        <v>50</v>
      </c>
      <c r="D24" s="2">
        <v>41655</v>
      </c>
      <c r="E24" s="2">
        <v>41661</v>
      </c>
      <c r="F24" s="2" t="s">
        <v>103</v>
      </c>
      <c r="G24" s="3">
        <v>2783.71</v>
      </c>
      <c r="H24" s="18">
        <f t="shared" si="0"/>
        <v>1890.9049999999995</v>
      </c>
      <c r="I24" s="16">
        <f t="shared" si="1"/>
        <v>0.47215751187923283</v>
      </c>
      <c r="O24" s="5" t="s">
        <v>70</v>
      </c>
      <c r="P24" s="15">
        <v>1985.182</v>
      </c>
    </row>
    <row r="25" spans="1:16" x14ac:dyDescent="0.35">
      <c r="A25" t="s">
        <v>5</v>
      </c>
      <c r="B25" t="s">
        <v>7</v>
      </c>
      <c r="C25" s="1">
        <v>51</v>
      </c>
      <c r="D25" s="2">
        <v>41662</v>
      </c>
      <c r="E25" s="2">
        <v>41668</v>
      </c>
      <c r="F25" s="2" t="s">
        <v>103</v>
      </c>
      <c r="G25" s="3">
        <v>1189.4100000000001</v>
      </c>
      <c r="H25" s="18">
        <f t="shared" si="0"/>
        <v>1890.9049999999995</v>
      </c>
      <c r="I25" s="16">
        <f t="shared" si="1"/>
        <v>-0.3709837353013502</v>
      </c>
      <c r="O25" s="5" t="s">
        <v>71</v>
      </c>
      <c r="P25" s="15">
        <v>1526.0459999999998</v>
      </c>
    </row>
    <row r="26" spans="1:16" x14ac:dyDescent="0.35">
      <c r="A26" t="s">
        <v>5</v>
      </c>
      <c r="B26" t="s">
        <v>7</v>
      </c>
      <c r="C26" s="1">
        <v>52</v>
      </c>
      <c r="D26" s="2">
        <v>41669</v>
      </c>
      <c r="E26" s="2">
        <v>41675</v>
      </c>
      <c r="F26" s="2" t="s">
        <v>103</v>
      </c>
      <c r="G26" s="3">
        <v>868.03</v>
      </c>
      <c r="H26" s="18">
        <f t="shared" si="0"/>
        <v>1890.9049999999995</v>
      </c>
      <c r="I26" s="16">
        <f t="shared" si="1"/>
        <v>-0.54094467992839401</v>
      </c>
      <c r="O26" s="5" t="s">
        <v>72</v>
      </c>
      <c r="P26" s="15">
        <v>1825.327</v>
      </c>
    </row>
    <row r="27" spans="1:16" x14ac:dyDescent="0.35">
      <c r="A27" t="s">
        <v>5</v>
      </c>
      <c r="B27" t="s">
        <v>7</v>
      </c>
      <c r="C27" s="1">
        <v>53</v>
      </c>
      <c r="D27" s="2">
        <v>41676</v>
      </c>
      <c r="E27" s="2">
        <v>41682</v>
      </c>
      <c r="F27" s="2" t="s">
        <v>103</v>
      </c>
      <c r="G27" s="3">
        <v>2677.34</v>
      </c>
      <c r="H27" s="18">
        <f t="shared" si="0"/>
        <v>1890.9049999999995</v>
      </c>
      <c r="I27" s="16">
        <f t="shared" si="1"/>
        <v>0.41590402479236177</v>
      </c>
      <c r="O27" s="5" t="s">
        <v>73</v>
      </c>
      <c r="P27" s="15">
        <v>3433.7359999999999</v>
      </c>
    </row>
    <row r="28" spans="1:16" x14ac:dyDescent="0.35">
      <c r="A28" t="s">
        <v>5</v>
      </c>
      <c r="B28" t="s">
        <v>7</v>
      </c>
      <c r="C28" s="1">
        <v>54</v>
      </c>
      <c r="D28" s="2">
        <v>41683</v>
      </c>
      <c r="E28" s="2">
        <v>41689</v>
      </c>
      <c r="F28" s="2" t="s">
        <v>103</v>
      </c>
      <c r="G28" s="3">
        <v>3328.26</v>
      </c>
      <c r="H28" s="18">
        <f t="shared" si="0"/>
        <v>1890.9049999999995</v>
      </c>
      <c r="I28" s="16">
        <f t="shared" si="1"/>
        <v>0.76014130799802271</v>
      </c>
      <c r="O28" s="5" t="s">
        <v>74</v>
      </c>
      <c r="P28" s="15">
        <v>2926.9230000000002</v>
      </c>
    </row>
    <row r="29" spans="1:16" x14ac:dyDescent="0.35">
      <c r="A29" t="s">
        <v>5</v>
      </c>
      <c r="B29" t="s">
        <v>7</v>
      </c>
      <c r="C29" s="1">
        <v>55</v>
      </c>
      <c r="D29" s="2">
        <v>41690</v>
      </c>
      <c r="E29" s="2">
        <v>41696</v>
      </c>
      <c r="F29" s="2" t="s">
        <v>103</v>
      </c>
      <c r="G29" s="3">
        <v>2701.64</v>
      </c>
      <c r="H29" s="18">
        <f t="shared" si="0"/>
        <v>1890.9049999999995</v>
      </c>
      <c r="I29" s="16">
        <f t="shared" si="1"/>
        <v>0.42875501413344436</v>
      </c>
      <c r="O29" s="5" t="s">
        <v>75</v>
      </c>
      <c r="P29" s="15">
        <v>2545.2049999999995</v>
      </c>
    </row>
    <row r="30" spans="1:16" x14ac:dyDescent="0.35">
      <c r="A30" t="s">
        <v>5</v>
      </c>
      <c r="B30" t="s">
        <v>7</v>
      </c>
      <c r="C30" s="1">
        <v>56</v>
      </c>
      <c r="D30" s="2">
        <v>41697</v>
      </c>
      <c r="E30" s="2">
        <v>41703</v>
      </c>
      <c r="F30" s="2" t="s">
        <v>103</v>
      </c>
      <c r="G30" s="3">
        <v>937.48</v>
      </c>
      <c r="H30" s="18">
        <f t="shared" si="0"/>
        <v>1890.9049999999995</v>
      </c>
      <c r="I30" s="16">
        <f t="shared" si="1"/>
        <v>-0.50421623508320079</v>
      </c>
      <c r="O30" s="5" t="s">
        <v>76</v>
      </c>
      <c r="P30" s="15">
        <v>3662.6559999999999</v>
      </c>
    </row>
    <row r="31" spans="1:16" x14ac:dyDescent="0.35">
      <c r="A31" t="s">
        <v>5</v>
      </c>
      <c r="B31" t="s">
        <v>7</v>
      </c>
      <c r="C31" s="1">
        <v>57</v>
      </c>
      <c r="D31" s="2">
        <v>41704</v>
      </c>
      <c r="E31" s="2">
        <v>41710</v>
      </c>
      <c r="F31" s="2" t="s">
        <v>103</v>
      </c>
      <c r="G31" s="3">
        <v>2083.54</v>
      </c>
      <c r="H31" s="18">
        <f t="shared" si="0"/>
        <v>1890.9049999999995</v>
      </c>
      <c r="I31" s="16">
        <f t="shared" si="1"/>
        <v>0.10187449924771498</v>
      </c>
      <c r="O31" s="5" t="s">
        <v>77</v>
      </c>
      <c r="P31" s="15">
        <v>4020.5819999999999</v>
      </c>
    </row>
    <row r="32" spans="1:16" x14ac:dyDescent="0.35">
      <c r="A32" t="s">
        <v>5</v>
      </c>
      <c r="B32" t="s">
        <v>7</v>
      </c>
      <c r="C32" s="1">
        <v>58</v>
      </c>
      <c r="D32" s="2">
        <v>41711</v>
      </c>
      <c r="E32" s="2">
        <v>41717</v>
      </c>
      <c r="F32" s="2" t="s">
        <v>103</v>
      </c>
      <c r="G32" s="3">
        <v>835.92</v>
      </c>
      <c r="H32" s="18">
        <f t="shared" si="0"/>
        <v>1890.9049999999995</v>
      </c>
      <c r="I32" s="16">
        <f t="shared" si="1"/>
        <v>-0.55792596666675476</v>
      </c>
      <c r="O32" s="5" t="s">
        <v>78</v>
      </c>
      <c r="P32" s="15">
        <v>3986.0450000000005</v>
      </c>
    </row>
    <row r="33" spans="1:16" x14ac:dyDescent="0.35">
      <c r="A33" t="s">
        <v>5</v>
      </c>
      <c r="B33" t="s">
        <v>7</v>
      </c>
      <c r="C33" s="1">
        <v>59</v>
      </c>
      <c r="D33" s="2">
        <v>41718</v>
      </c>
      <c r="E33" s="2">
        <v>41724</v>
      </c>
      <c r="F33" s="2" t="s">
        <v>102</v>
      </c>
      <c r="G33" s="3">
        <v>1448.83</v>
      </c>
      <c r="H33" s="18">
        <f t="shared" si="0"/>
        <v>1890.9049999999995</v>
      </c>
      <c r="I33" s="16">
        <f t="shared" si="1"/>
        <v>-0.23379016925757756</v>
      </c>
      <c r="O33" s="5" t="s">
        <v>79</v>
      </c>
      <c r="P33" s="15">
        <v>2121.6819999999998</v>
      </c>
    </row>
    <row r="34" spans="1:16" x14ac:dyDescent="0.35">
      <c r="A34" t="s">
        <v>5</v>
      </c>
      <c r="B34" t="s">
        <v>7</v>
      </c>
      <c r="C34" s="1">
        <v>60</v>
      </c>
      <c r="D34" s="2">
        <v>41725</v>
      </c>
      <c r="E34" s="2">
        <v>41731</v>
      </c>
      <c r="F34" s="2" t="s">
        <v>102</v>
      </c>
      <c r="G34" s="3">
        <v>621.28</v>
      </c>
      <c r="H34" s="18">
        <f t="shared" si="0"/>
        <v>1890.9049999999995</v>
      </c>
      <c r="I34" s="16">
        <f t="shared" si="1"/>
        <v>-0.67143775070667211</v>
      </c>
      <c r="O34" s="5" t="s">
        <v>80</v>
      </c>
      <c r="P34" s="15">
        <v>3565.9309999999996</v>
      </c>
    </row>
    <row r="35" spans="1:16" x14ac:dyDescent="0.35">
      <c r="A35" t="s">
        <v>5</v>
      </c>
      <c r="B35" t="s">
        <v>7</v>
      </c>
      <c r="C35" s="1">
        <v>61</v>
      </c>
      <c r="D35" s="2">
        <v>41732</v>
      </c>
      <c r="E35" s="2">
        <v>41738</v>
      </c>
      <c r="F35" s="2" t="s">
        <v>102</v>
      </c>
      <c r="G35" s="3">
        <v>664.6</v>
      </c>
      <c r="H35" s="18">
        <f t="shared" si="0"/>
        <v>1890.9049999999995</v>
      </c>
      <c r="I35" s="16">
        <f t="shared" si="1"/>
        <v>-0.64852808575787768</v>
      </c>
      <c r="O35" s="5" t="s">
        <v>81</v>
      </c>
      <c r="P35" s="15">
        <v>3698.3720000000003</v>
      </c>
    </row>
    <row r="36" spans="1:16" x14ac:dyDescent="0.35">
      <c r="A36" t="s">
        <v>5</v>
      </c>
      <c r="B36" t="s">
        <v>7</v>
      </c>
      <c r="C36" s="1">
        <v>62</v>
      </c>
      <c r="D36" s="2">
        <v>41739</v>
      </c>
      <c r="E36" s="2">
        <v>41745</v>
      </c>
      <c r="F36" s="2" t="s">
        <v>102</v>
      </c>
      <c r="G36" s="3">
        <v>883.57</v>
      </c>
      <c r="H36" s="18">
        <f t="shared" si="0"/>
        <v>1890.9049999999995</v>
      </c>
      <c r="I36" s="16">
        <f t="shared" si="1"/>
        <v>-0.53272639291767687</v>
      </c>
      <c r="O36" s="5" t="s">
        <v>17</v>
      </c>
      <c r="P36" s="15">
        <v>1796.354</v>
      </c>
    </row>
    <row r="37" spans="1:16" x14ac:dyDescent="0.35">
      <c r="A37" t="s">
        <v>5</v>
      </c>
      <c r="B37" t="s">
        <v>7</v>
      </c>
      <c r="C37" s="1">
        <v>63</v>
      </c>
      <c r="D37" s="2">
        <v>41746</v>
      </c>
      <c r="E37" s="2">
        <v>41752</v>
      </c>
      <c r="F37" s="2" t="s">
        <v>102</v>
      </c>
      <c r="G37" s="3">
        <v>1069.6500000000001</v>
      </c>
      <c r="H37" s="18">
        <f t="shared" si="0"/>
        <v>1890.9049999999995</v>
      </c>
      <c r="I37" s="16">
        <f t="shared" si="1"/>
        <v>-0.43431848770826648</v>
      </c>
      <c r="O37" s="5" t="s">
        <v>82</v>
      </c>
      <c r="P37" s="15">
        <v>2170.201111111111</v>
      </c>
    </row>
    <row r="38" spans="1:16" x14ac:dyDescent="0.35">
      <c r="A38" t="s">
        <v>5</v>
      </c>
      <c r="B38" t="s">
        <v>7</v>
      </c>
      <c r="C38" s="1">
        <v>64</v>
      </c>
      <c r="D38" s="2">
        <v>41753</v>
      </c>
      <c r="E38" s="2">
        <v>41759</v>
      </c>
      <c r="F38" s="2" t="s">
        <v>102</v>
      </c>
      <c r="G38" s="3">
        <v>1095.5899999999999</v>
      </c>
      <c r="H38" s="18">
        <f t="shared" si="0"/>
        <v>1890.9049999999995</v>
      </c>
      <c r="I38" s="16">
        <f t="shared" si="1"/>
        <v>-0.42060018879848526</v>
      </c>
      <c r="O38" s="5" t="s">
        <v>83</v>
      </c>
      <c r="P38" s="15">
        <v>2158.154</v>
      </c>
    </row>
    <row r="39" spans="1:16" x14ac:dyDescent="0.35">
      <c r="A39" t="s">
        <v>5</v>
      </c>
      <c r="B39" t="s">
        <v>7</v>
      </c>
      <c r="C39" s="1">
        <v>65</v>
      </c>
      <c r="D39" s="2">
        <v>41760</v>
      </c>
      <c r="E39" s="2">
        <v>41766</v>
      </c>
      <c r="F39" s="2" t="s">
        <v>102</v>
      </c>
      <c r="G39" s="3">
        <v>657.01</v>
      </c>
      <c r="H39" s="18">
        <f t="shared" si="0"/>
        <v>1890.9049999999995</v>
      </c>
      <c r="I39" s="16">
        <f t="shared" si="1"/>
        <v>-0.65254203674959865</v>
      </c>
      <c r="O39" s="5" t="s">
        <v>84</v>
      </c>
      <c r="P39" s="15">
        <v>1577.8679999999999</v>
      </c>
    </row>
    <row r="40" spans="1:16" x14ac:dyDescent="0.35">
      <c r="A40" t="s">
        <v>5</v>
      </c>
      <c r="B40" t="s">
        <v>7</v>
      </c>
      <c r="C40" s="1">
        <v>66</v>
      </c>
      <c r="D40" s="2">
        <v>41767</v>
      </c>
      <c r="E40" s="2">
        <v>41773</v>
      </c>
      <c r="F40" s="2" t="s">
        <v>102</v>
      </c>
      <c r="G40" s="3">
        <v>673.27</v>
      </c>
      <c r="H40" s="18">
        <f t="shared" si="0"/>
        <v>1890.9049999999995</v>
      </c>
      <c r="I40" s="16">
        <f t="shared" si="1"/>
        <v>-0.64394297968433101</v>
      </c>
      <c r="O40" s="5" t="s">
        <v>85</v>
      </c>
      <c r="P40" s="15">
        <v>1734.479</v>
      </c>
    </row>
    <row r="41" spans="1:16" x14ac:dyDescent="0.35">
      <c r="A41" t="s">
        <v>5</v>
      </c>
      <c r="B41" t="s">
        <v>7</v>
      </c>
      <c r="C41" s="1">
        <v>67</v>
      </c>
      <c r="D41" s="2">
        <v>41774</v>
      </c>
      <c r="E41" s="2">
        <v>41780</v>
      </c>
      <c r="F41" s="2" t="s">
        <v>102</v>
      </c>
      <c r="G41" s="3">
        <v>836.57</v>
      </c>
      <c r="H41" s="18">
        <f t="shared" si="0"/>
        <v>1890.9049999999995</v>
      </c>
      <c r="I41" s="16">
        <f t="shared" si="1"/>
        <v>-0.55758221592306323</v>
      </c>
      <c r="O41" s="5" t="s">
        <v>86</v>
      </c>
      <c r="P41" s="15">
        <v>842.72777777777776</v>
      </c>
    </row>
    <row r="42" spans="1:16" x14ac:dyDescent="0.35">
      <c r="A42" t="s">
        <v>5</v>
      </c>
      <c r="B42" t="s">
        <v>7</v>
      </c>
      <c r="C42" s="1">
        <v>68</v>
      </c>
      <c r="D42" s="2">
        <v>41781</v>
      </c>
      <c r="E42" s="2">
        <v>41787</v>
      </c>
      <c r="F42" s="2" t="s">
        <v>102</v>
      </c>
      <c r="G42" s="3">
        <v>696.03</v>
      </c>
      <c r="H42" s="18">
        <f t="shared" si="0"/>
        <v>1890.9049999999995</v>
      </c>
      <c r="I42" s="16">
        <f t="shared" si="1"/>
        <v>-0.63190641518214818</v>
      </c>
      <c r="O42" s="5" t="s">
        <v>87</v>
      </c>
      <c r="P42" s="15">
        <v>1442.5260000000001</v>
      </c>
    </row>
    <row r="43" spans="1:16" x14ac:dyDescent="0.35">
      <c r="A43" t="s">
        <v>5</v>
      </c>
      <c r="B43" t="s">
        <v>8</v>
      </c>
      <c r="C43" s="1">
        <v>49</v>
      </c>
      <c r="D43" s="2">
        <v>41648</v>
      </c>
      <c r="E43" s="2">
        <v>41654</v>
      </c>
      <c r="F43" s="2" t="s">
        <v>103</v>
      </c>
      <c r="G43" s="3">
        <v>1417.43</v>
      </c>
      <c r="H43" s="18">
        <f t="shared" si="0"/>
        <v>1401.4469999999999</v>
      </c>
      <c r="I43" s="16">
        <f t="shared" si="1"/>
        <v>1.1404641060275684E-2</v>
      </c>
      <c r="O43" s="5" t="s">
        <v>18</v>
      </c>
      <c r="P43" s="15">
        <v>915.26100000000008</v>
      </c>
    </row>
    <row r="44" spans="1:16" x14ac:dyDescent="0.35">
      <c r="A44" t="s">
        <v>5</v>
      </c>
      <c r="B44" t="s">
        <v>8</v>
      </c>
      <c r="C44" s="1">
        <v>50</v>
      </c>
      <c r="D44" s="2">
        <v>41655</v>
      </c>
      <c r="E44" s="2">
        <v>41661</v>
      </c>
      <c r="F44" s="2" t="s">
        <v>103</v>
      </c>
      <c r="G44" s="3">
        <v>1517.39</v>
      </c>
      <c r="H44" s="18">
        <f t="shared" si="0"/>
        <v>1401.4469999999999</v>
      </c>
      <c r="I44" s="16">
        <f t="shared" si="1"/>
        <v>8.2730920255992713E-2</v>
      </c>
      <c r="O44" s="5" t="s">
        <v>88</v>
      </c>
      <c r="P44" s="15">
        <v>1714.3409999999999</v>
      </c>
    </row>
    <row r="45" spans="1:16" x14ac:dyDescent="0.35">
      <c r="A45" t="s">
        <v>5</v>
      </c>
      <c r="B45" t="s">
        <v>8</v>
      </c>
      <c r="C45" s="1">
        <v>51</v>
      </c>
      <c r="D45" s="2">
        <v>41662</v>
      </c>
      <c r="E45" s="2">
        <v>41668</v>
      </c>
      <c r="F45" s="2" t="s">
        <v>103</v>
      </c>
      <c r="G45" s="3">
        <v>951.95</v>
      </c>
      <c r="H45" s="18">
        <f t="shared" si="0"/>
        <v>1401.4469999999999</v>
      </c>
      <c r="I45" s="16">
        <f t="shared" si="1"/>
        <v>-0.32073778030849537</v>
      </c>
      <c r="O45" s="5" t="s">
        <v>19</v>
      </c>
      <c r="P45" s="15">
        <v>884.7059999999999</v>
      </c>
    </row>
    <row r="46" spans="1:16" x14ac:dyDescent="0.35">
      <c r="A46" t="s">
        <v>5</v>
      </c>
      <c r="B46" t="s">
        <v>8</v>
      </c>
      <c r="C46" s="1">
        <v>52</v>
      </c>
      <c r="D46" s="2">
        <v>41669</v>
      </c>
      <c r="E46" s="2">
        <v>41675</v>
      </c>
      <c r="F46" s="2" t="s">
        <v>103</v>
      </c>
      <c r="G46" s="3">
        <v>1632.08</v>
      </c>
      <c r="H46" s="18">
        <f t="shared" si="0"/>
        <v>1401.4469999999999</v>
      </c>
      <c r="I46" s="16">
        <f t="shared" si="1"/>
        <v>0.16456776460329933</v>
      </c>
      <c r="O46" s="5" t="s">
        <v>89</v>
      </c>
      <c r="P46" s="15">
        <v>837.93500000000006</v>
      </c>
    </row>
    <row r="47" spans="1:16" x14ac:dyDescent="0.35">
      <c r="A47" t="s">
        <v>5</v>
      </c>
      <c r="B47" t="s">
        <v>8</v>
      </c>
      <c r="C47" s="1">
        <v>53</v>
      </c>
      <c r="D47" s="2">
        <v>41676</v>
      </c>
      <c r="E47" s="2">
        <v>41682</v>
      </c>
      <c r="F47" s="2" t="s">
        <v>103</v>
      </c>
      <c r="G47" s="3">
        <v>1135.9000000000001</v>
      </c>
      <c r="H47" s="18">
        <f t="shared" si="0"/>
        <v>1401.4469999999999</v>
      </c>
      <c r="I47" s="16">
        <f t="shared" si="1"/>
        <v>-0.18948058685059072</v>
      </c>
      <c r="O47" s="5" t="s">
        <v>20</v>
      </c>
      <c r="P47" s="15">
        <v>3053.6339999999996</v>
      </c>
    </row>
    <row r="48" spans="1:16" x14ac:dyDescent="0.35">
      <c r="A48" t="s">
        <v>5</v>
      </c>
      <c r="B48" t="s">
        <v>8</v>
      </c>
      <c r="C48" s="1">
        <v>54</v>
      </c>
      <c r="D48" s="2">
        <v>41683</v>
      </c>
      <c r="E48" s="2">
        <v>41689</v>
      </c>
      <c r="F48" s="2" t="s">
        <v>103</v>
      </c>
      <c r="G48" s="3">
        <v>1659.08</v>
      </c>
      <c r="H48" s="18">
        <f t="shared" si="0"/>
        <v>1401.4469999999999</v>
      </c>
      <c r="I48" s="16">
        <f t="shared" si="1"/>
        <v>0.18383356630682435</v>
      </c>
      <c r="O48" s="5" t="s">
        <v>90</v>
      </c>
      <c r="P48" s="15">
        <v>2951.788</v>
      </c>
    </row>
    <row r="49" spans="1:16" x14ac:dyDescent="0.35">
      <c r="A49" t="s">
        <v>5</v>
      </c>
      <c r="B49" t="s">
        <v>8</v>
      </c>
      <c r="C49" s="1">
        <v>55</v>
      </c>
      <c r="D49" s="2">
        <v>41690</v>
      </c>
      <c r="E49" s="2">
        <v>41696</v>
      </c>
      <c r="F49" s="2" t="s">
        <v>103</v>
      </c>
      <c r="G49" s="3">
        <v>2957.73</v>
      </c>
      <c r="H49" s="18">
        <f t="shared" si="0"/>
        <v>1401.4469999999999</v>
      </c>
      <c r="I49" s="16">
        <f t="shared" si="1"/>
        <v>1.1104829508358149</v>
      </c>
      <c r="O49" s="5" t="s">
        <v>91</v>
      </c>
      <c r="P49" s="15">
        <v>1903.8760000000002</v>
      </c>
    </row>
    <row r="50" spans="1:16" x14ac:dyDescent="0.35">
      <c r="A50" t="s">
        <v>5</v>
      </c>
      <c r="B50" t="s">
        <v>8</v>
      </c>
      <c r="C50" s="1">
        <v>56</v>
      </c>
      <c r="D50" s="2">
        <v>41697</v>
      </c>
      <c r="E50" s="2">
        <v>41703</v>
      </c>
      <c r="F50" s="2" t="s">
        <v>103</v>
      </c>
      <c r="G50" s="3">
        <v>802.25</v>
      </c>
      <c r="H50" s="18">
        <f t="shared" si="0"/>
        <v>1401.4469999999999</v>
      </c>
      <c r="I50" s="16">
        <f t="shared" si="1"/>
        <v>-0.42755594753137288</v>
      </c>
      <c r="O50" s="5" t="s">
        <v>92</v>
      </c>
      <c r="P50" s="15">
        <v>3800.3849999999993</v>
      </c>
    </row>
    <row r="51" spans="1:16" x14ac:dyDescent="0.35">
      <c r="A51" t="s">
        <v>5</v>
      </c>
      <c r="B51" t="s">
        <v>8</v>
      </c>
      <c r="C51" s="1">
        <v>57</v>
      </c>
      <c r="D51" s="2">
        <v>41704</v>
      </c>
      <c r="E51" s="2">
        <v>41710</v>
      </c>
      <c r="F51" s="2" t="s">
        <v>103</v>
      </c>
      <c r="G51" s="3">
        <v>1106.24</v>
      </c>
      <c r="H51" s="18">
        <f t="shared" si="0"/>
        <v>1401.4469999999999</v>
      </c>
      <c r="I51" s="16">
        <f t="shared" si="1"/>
        <v>-0.21064442679601861</v>
      </c>
      <c r="O51" s="5" t="s">
        <v>93</v>
      </c>
      <c r="P51" s="15">
        <v>1752.934</v>
      </c>
    </row>
    <row r="52" spans="1:16" x14ac:dyDescent="0.35">
      <c r="A52" t="s">
        <v>5</v>
      </c>
      <c r="B52" t="s">
        <v>8</v>
      </c>
      <c r="C52" s="1">
        <v>58</v>
      </c>
      <c r="D52" s="2">
        <v>41711</v>
      </c>
      <c r="E52" s="2">
        <v>41717</v>
      </c>
      <c r="F52" s="2" t="s">
        <v>103</v>
      </c>
      <c r="G52" s="3">
        <v>834.42</v>
      </c>
      <c r="H52" s="18">
        <f t="shared" si="0"/>
        <v>1401.4469999999999</v>
      </c>
      <c r="I52" s="16">
        <f t="shared" si="1"/>
        <v>-0.40460110157572848</v>
      </c>
      <c r="O52" s="5" t="s">
        <v>94</v>
      </c>
      <c r="P52" s="15">
        <v>1942.6619999999998</v>
      </c>
    </row>
    <row r="53" spans="1:16" x14ac:dyDescent="0.35">
      <c r="A53" t="s">
        <v>5</v>
      </c>
      <c r="B53" t="s">
        <v>8</v>
      </c>
      <c r="C53" s="1">
        <v>59</v>
      </c>
      <c r="D53" s="2">
        <v>41718</v>
      </c>
      <c r="E53" s="2">
        <v>41724</v>
      </c>
      <c r="F53" s="2" t="s">
        <v>102</v>
      </c>
      <c r="G53" s="3">
        <v>1454.1</v>
      </c>
      <c r="H53" s="18">
        <f t="shared" si="0"/>
        <v>1401.4469999999999</v>
      </c>
      <c r="I53" s="16">
        <f t="shared" si="1"/>
        <v>3.7570453966507489E-2</v>
      </c>
      <c r="O53" s="5" t="s">
        <v>21</v>
      </c>
      <c r="P53" s="15">
        <v>1604.0409999999999</v>
      </c>
    </row>
    <row r="54" spans="1:16" x14ac:dyDescent="0.35">
      <c r="A54" t="s">
        <v>5</v>
      </c>
      <c r="B54" t="s">
        <v>8</v>
      </c>
      <c r="C54" s="1">
        <v>60</v>
      </c>
      <c r="D54" s="2">
        <v>41725</v>
      </c>
      <c r="E54" s="2">
        <v>41731</v>
      </c>
      <c r="F54" s="2" t="s">
        <v>102</v>
      </c>
      <c r="G54" s="3">
        <v>574.12</v>
      </c>
      <c r="H54" s="18">
        <f t="shared" si="0"/>
        <v>1401.4469999999999</v>
      </c>
      <c r="I54" s="16">
        <f t="shared" si="1"/>
        <v>-0.59033770096193428</v>
      </c>
      <c r="O54" s="5" t="s">
        <v>95</v>
      </c>
      <c r="P54" s="15">
        <v>2044.1520000000005</v>
      </c>
    </row>
    <row r="55" spans="1:16" x14ac:dyDescent="0.35">
      <c r="A55" t="s">
        <v>5</v>
      </c>
      <c r="B55" t="s">
        <v>8</v>
      </c>
      <c r="C55" s="1">
        <v>61</v>
      </c>
      <c r="D55" s="2">
        <v>41732</v>
      </c>
      <c r="E55" s="2">
        <v>41738</v>
      </c>
      <c r="F55" s="2" t="s">
        <v>102</v>
      </c>
      <c r="G55" s="3">
        <v>3096.52</v>
      </c>
      <c r="H55" s="18">
        <f t="shared" si="0"/>
        <v>1401.4469999999999</v>
      </c>
      <c r="I55" s="16">
        <f t="shared" si="1"/>
        <v>1.2095163070740458</v>
      </c>
      <c r="O55" s="5" t="s">
        <v>22</v>
      </c>
      <c r="P55" s="15">
        <v>2360.1180000000004</v>
      </c>
    </row>
    <row r="56" spans="1:16" x14ac:dyDescent="0.35">
      <c r="A56" t="s">
        <v>5</v>
      </c>
      <c r="B56" t="s">
        <v>8</v>
      </c>
      <c r="C56" s="1">
        <v>62</v>
      </c>
      <c r="D56" s="2">
        <v>41739</v>
      </c>
      <c r="E56" s="2">
        <v>41745</v>
      </c>
      <c r="F56" s="2" t="s">
        <v>102</v>
      </c>
      <c r="G56" s="3">
        <v>1161.3</v>
      </c>
      <c r="H56" s="18">
        <f t="shared" si="0"/>
        <v>1401.4469999999999</v>
      </c>
      <c r="I56" s="16">
        <f t="shared" si="1"/>
        <v>-0.1713564622850525</v>
      </c>
      <c r="O56" s="5" t="s">
        <v>23</v>
      </c>
      <c r="P56" s="15">
        <v>1382.7460000000001</v>
      </c>
    </row>
    <row r="57" spans="1:16" x14ac:dyDescent="0.35">
      <c r="A57" t="s">
        <v>5</v>
      </c>
      <c r="B57" t="s">
        <v>8</v>
      </c>
      <c r="C57" s="1">
        <v>63</v>
      </c>
      <c r="D57" s="2">
        <v>41746</v>
      </c>
      <c r="E57" s="2">
        <v>41752</v>
      </c>
      <c r="F57" s="2" t="s">
        <v>102</v>
      </c>
      <c r="G57" s="3">
        <v>2727.44</v>
      </c>
      <c r="H57" s="18">
        <f t="shared" si="0"/>
        <v>1401.4469999999999</v>
      </c>
      <c r="I57" s="16">
        <f t="shared" si="1"/>
        <v>0.94615993326897152</v>
      </c>
      <c r="O57" s="5" t="s">
        <v>24</v>
      </c>
      <c r="P57" s="15">
        <v>1590.6770000000001</v>
      </c>
    </row>
    <row r="58" spans="1:16" x14ac:dyDescent="0.35">
      <c r="A58" t="s">
        <v>5</v>
      </c>
      <c r="B58" t="s">
        <v>8</v>
      </c>
      <c r="C58" s="1">
        <v>64</v>
      </c>
      <c r="D58" s="2">
        <v>41753</v>
      </c>
      <c r="E58" s="2">
        <v>41759</v>
      </c>
      <c r="F58" s="2" t="s">
        <v>102</v>
      </c>
      <c r="G58" s="3">
        <v>997.39</v>
      </c>
      <c r="H58" s="18">
        <f t="shared" si="0"/>
        <v>1401.4469999999999</v>
      </c>
      <c r="I58" s="16">
        <f t="shared" si="1"/>
        <v>-0.28831414958967405</v>
      </c>
      <c r="O58" s="5" t="s">
        <v>25</v>
      </c>
      <c r="P58" s="15">
        <v>2393.518</v>
      </c>
    </row>
    <row r="59" spans="1:16" x14ac:dyDescent="0.35">
      <c r="A59" t="s">
        <v>5</v>
      </c>
      <c r="B59" t="s">
        <v>8</v>
      </c>
      <c r="C59" s="1">
        <v>65</v>
      </c>
      <c r="D59" s="2">
        <v>41760</v>
      </c>
      <c r="E59" s="2">
        <v>41766</v>
      </c>
      <c r="F59" s="2" t="s">
        <v>102</v>
      </c>
      <c r="G59" s="3">
        <v>1834.91</v>
      </c>
      <c r="H59" s="18">
        <f t="shared" si="0"/>
        <v>1401.4469999999999</v>
      </c>
      <c r="I59" s="16">
        <f t="shared" si="1"/>
        <v>0.3092967482894467</v>
      </c>
      <c r="O59" s="5" t="s">
        <v>26</v>
      </c>
      <c r="P59" s="15">
        <v>2240.9480000000003</v>
      </c>
    </row>
    <row r="60" spans="1:16" x14ac:dyDescent="0.35">
      <c r="A60" t="s">
        <v>5</v>
      </c>
      <c r="B60" t="s">
        <v>8</v>
      </c>
      <c r="C60" s="1">
        <v>66</v>
      </c>
      <c r="D60" s="2">
        <v>41767</v>
      </c>
      <c r="E60" s="2">
        <v>41773</v>
      </c>
      <c r="F60" s="2" t="s">
        <v>102</v>
      </c>
      <c r="G60" s="3">
        <v>1562.11</v>
      </c>
      <c r="H60" s="18">
        <f t="shared" si="0"/>
        <v>1401.4469999999999</v>
      </c>
      <c r="I60" s="16">
        <f t="shared" si="1"/>
        <v>0.1146407962627199</v>
      </c>
      <c r="O60" s="5" t="s">
        <v>27</v>
      </c>
      <c r="P60" s="15">
        <v>1353.0369999999998</v>
      </c>
    </row>
    <row r="61" spans="1:16" x14ac:dyDescent="0.35">
      <c r="A61" t="s">
        <v>5</v>
      </c>
      <c r="B61" t="s">
        <v>8</v>
      </c>
      <c r="C61" s="1">
        <v>67</v>
      </c>
      <c r="D61" s="2">
        <v>41774</v>
      </c>
      <c r="E61" s="2">
        <v>41780</v>
      </c>
      <c r="F61" s="2" t="s">
        <v>102</v>
      </c>
      <c r="G61" s="3">
        <v>2431.94</v>
      </c>
      <c r="H61" s="18">
        <f t="shared" si="0"/>
        <v>1401.4469999999999</v>
      </c>
      <c r="I61" s="16">
        <f t="shared" si="1"/>
        <v>0.73530643684705899</v>
      </c>
      <c r="O61" s="5" t="s">
        <v>28</v>
      </c>
      <c r="P61" s="15">
        <v>1004.61</v>
      </c>
    </row>
    <row r="62" spans="1:16" x14ac:dyDescent="0.35">
      <c r="A62" t="s">
        <v>5</v>
      </c>
      <c r="B62" t="s">
        <v>8</v>
      </c>
      <c r="C62" s="1">
        <v>68</v>
      </c>
      <c r="D62" s="2">
        <v>41781</v>
      </c>
      <c r="E62" s="2">
        <v>41787</v>
      </c>
      <c r="F62" s="2" t="s">
        <v>102</v>
      </c>
      <c r="G62" s="3">
        <v>976.39</v>
      </c>
      <c r="H62" s="18">
        <f t="shared" si="0"/>
        <v>1401.4469999999999</v>
      </c>
      <c r="I62" s="16">
        <f t="shared" si="1"/>
        <v>-0.30329866202574907</v>
      </c>
      <c r="O62" s="5" t="s">
        <v>29</v>
      </c>
      <c r="P62" s="15">
        <v>1903.7570000000001</v>
      </c>
    </row>
    <row r="63" spans="1:16" x14ac:dyDescent="0.35">
      <c r="A63" t="s">
        <v>5</v>
      </c>
      <c r="B63" t="s">
        <v>9</v>
      </c>
      <c r="C63" s="1">
        <v>49</v>
      </c>
      <c r="D63" s="2">
        <v>41648</v>
      </c>
      <c r="E63" s="2">
        <v>41654</v>
      </c>
      <c r="F63" s="2" t="s">
        <v>103</v>
      </c>
      <c r="G63" s="3">
        <v>1266.54</v>
      </c>
      <c r="H63" s="18">
        <f t="shared" si="0"/>
        <v>1155.4855555555557</v>
      </c>
      <c r="I63" s="16">
        <f t="shared" si="1"/>
        <v>9.6110629778534476E-2</v>
      </c>
      <c r="O63" s="5" t="s">
        <v>30</v>
      </c>
      <c r="P63" s="15">
        <v>1797.2939999999999</v>
      </c>
    </row>
    <row r="64" spans="1:16" x14ac:dyDescent="0.35">
      <c r="A64" t="s">
        <v>5</v>
      </c>
      <c r="B64" t="s">
        <v>9</v>
      </c>
      <c r="C64" s="1">
        <v>51</v>
      </c>
      <c r="D64" s="2">
        <v>41662</v>
      </c>
      <c r="E64" s="2">
        <v>41668</v>
      </c>
      <c r="F64" s="2" t="s">
        <v>103</v>
      </c>
      <c r="G64" s="3">
        <v>454.64</v>
      </c>
      <c r="H64" s="18">
        <f t="shared" si="0"/>
        <v>1155.4855555555557</v>
      </c>
      <c r="I64" s="16">
        <f t="shared" si="1"/>
        <v>-0.60653770372628346</v>
      </c>
      <c r="O64" s="5" t="s">
        <v>31</v>
      </c>
      <c r="P64" s="15">
        <v>1571.3820000000001</v>
      </c>
    </row>
    <row r="65" spans="1:16" x14ac:dyDescent="0.35">
      <c r="A65" t="s">
        <v>5</v>
      </c>
      <c r="B65" t="s">
        <v>9</v>
      </c>
      <c r="C65" s="1">
        <v>52</v>
      </c>
      <c r="D65" s="2">
        <v>41669</v>
      </c>
      <c r="E65" s="2">
        <v>41675</v>
      </c>
      <c r="F65" s="2" t="s">
        <v>103</v>
      </c>
      <c r="G65" s="3">
        <v>1626.49</v>
      </c>
      <c r="H65" s="18">
        <f t="shared" si="0"/>
        <v>1155.4855555555557</v>
      </c>
      <c r="I65" s="16">
        <f t="shared" si="1"/>
        <v>0.40762469264965068</v>
      </c>
      <c r="O65" s="5" t="s">
        <v>32</v>
      </c>
      <c r="P65" s="15">
        <v>828.71499999999992</v>
      </c>
    </row>
    <row r="66" spans="1:16" x14ac:dyDescent="0.35">
      <c r="A66" t="s">
        <v>5</v>
      </c>
      <c r="B66" t="s">
        <v>9</v>
      </c>
      <c r="C66" s="1">
        <v>53</v>
      </c>
      <c r="D66" s="2">
        <v>41676</v>
      </c>
      <c r="E66" s="2">
        <v>41682</v>
      </c>
      <c r="F66" s="2" t="s">
        <v>103</v>
      </c>
      <c r="G66" s="3">
        <v>1926.59</v>
      </c>
      <c r="H66" s="18">
        <f t="shared" si="0"/>
        <v>1155.4855555555557</v>
      </c>
      <c r="I66" s="16">
        <f t="shared" si="1"/>
        <v>0.66734234862304131</v>
      </c>
      <c r="O66" s="5" t="s">
        <v>33</v>
      </c>
      <c r="P66" s="15">
        <v>2583.4960000000001</v>
      </c>
    </row>
    <row r="67" spans="1:16" x14ac:dyDescent="0.35">
      <c r="A67" t="s">
        <v>5</v>
      </c>
      <c r="B67" t="s">
        <v>9</v>
      </c>
      <c r="C67" s="1">
        <v>54</v>
      </c>
      <c r="D67" s="2">
        <v>41683</v>
      </c>
      <c r="E67" s="2">
        <v>41689</v>
      </c>
      <c r="F67" s="2" t="s">
        <v>103</v>
      </c>
      <c r="G67" s="3">
        <v>544.15</v>
      </c>
      <c r="H67" s="18">
        <f t="shared" ref="H67:H130" si="2">VLOOKUP(B67,O:P,2,0)</f>
        <v>1155.4855555555557</v>
      </c>
      <c r="I67" s="16">
        <f t="shared" ref="I67:I130" si="3">(G67-H67)/H67</f>
        <v>-0.52907243419553307</v>
      </c>
      <c r="O67" s="5" t="s">
        <v>34</v>
      </c>
      <c r="P67" s="15">
        <v>1064.2239999999999</v>
      </c>
    </row>
    <row r="68" spans="1:16" x14ac:dyDescent="0.35">
      <c r="A68" t="s">
        <v>5</v>
      </c>
      <c r="B68" t="s">
        <v>9</v>
      </c>
      <c r="C68" s="1">
        <v>55</v>
      </c>
      <c r="D68" s="2">
        <v>41690</v>
      </c>
      <c r="E68" s="2">
        <v>41696</v>
      </c>
      <c r="F68" s="2" t="s">
        <v>103</v>
      </c>
      <c r="G68" s="3">
        <v>1915.17</v>
      </c>
      <c r="H68" s="18">
        <f t="shared" si="2"/>
        <v>1155.4855555555557</v>
      </c>
      <c r="I68" s="16">
        <f t="shared" si="3"/>
        <v>0.65745905761598999</v>
      </c>
      <c r="O68" s="5" t="s">
        <v>35</v>
      </c>
      <c r="P68" s="15">
        <v>2354.5200000000004</v>
      </c>
    </row>
    <row r="69" spans="1:16" x14ac:dyDescent="0.35">
      <c r="A69" t="s">
        <v>5</v>
      </c>
      <c r="B69" t="s">
        <v>9</v>
      </c>
      <c r="C69" s="1">
        <v>56</v>
      </c>
      <c r="D69" s="2">
        <v>41697</v>
      </c>
      <c r="E69" s="2">
        <v>41703</v>
      </c>
      <c r="F69" s="2" t="s">
        <v>103</v>
      </c>
      <c r="G69" s="3">
        <v>959.12</v>
      </c>
      <c r="H69" s="18">
        <f t="shared" si="2"/>
        <v>1155.4855555555557</v>
      </c>
      <c r="I69" s="16">
        <f t="shared" si="3"/>
        <v>-0.16994202533422709</v>
      </c>
      <c r="O69" s="5" t="s">
        <v>36</v>
      </c>
      <c r="P69" s="15">
        <v>1896.8030000000003</v>
      </c>
    </row>
    <row r="70" spans="1:16" x14ac:dyDescent="0.35">
      <c r="A70" t="s">
        <v>5</v>
      </c>
      <c r="B70" t="s">
        <v>9</v>
      </c>
      <c r="C70" s="1">
        <v>57</v>
      </c>
      <c r="D70" s="2">
        <v>41704</v>
      </c>
      <c r="E70" s="2">
        <v>41710</v>
      </c>
      <c r="F70" s="2" t="s">
        <v>103</v>
      </c>
      <c r="G70" s="3">
        <v>763.42</v>
      </c>
      <c r="H70" s="18">
        <f t="shared" si="2"/>
        <v>1155.4855555555557</v>
      </c>
      <c r="I70" s="16">
        <f t="shared" si="3"/>
        <v>-0.33930805423790106</v>
      </c>
      <c r="O70" s="5" t="s">
        <v>37</v>
      </c>
      <c r="P70" s="15">
        <v>2149.7080000000001</v>
      </c>
    </row>
    <row r="71" spans="1:16" x14ac:dyDescent="0.35">
      <c r="A71" t="s">
        <v>5</v>
      </c>
      <c r="B71" t="s">
        <v>9</v>
      </c>
      <c r="C71" s="1">
        <v>58</v>
      </c>
      <c r="D71" s="2">
        <v>41711</v>
      </c>
      <c r="E71" s="2">
        <v>41717</v>
      </c>
      <c r="F71" s="2" t="s">
        <v>103</v>
      </c>
      <c r="G71" s="3">
        <v>943.25</v>
      </c>
      <c r="H71" s="18">
        <f t="shared" si="2"/>
        <v>1155.4855555555557</v>
      </c>
      <c r="I71" s="16">
        <f t="shared" si="3"/>
        <v>-0.1836765111732731</v>
      </c>
      <c r="O71" s="5" t="s">
        <v>38</v>
      </c>
      <c r="P71" s="15">
        <v>2179.1190000000001</v>
      </c>
    </row>
    <row r="72" spans="1:16" x14ac:dyDescent="0.35">
      <c r="A72" t="s">
        <v>5</v>
      </c>
      <c r="B72" t="s">
        <v>9</v>
      </c>
      <c r="C72" s="1">
        <v>59</v>
      </c>
      <c r="D72" s="2">
        <v>41718</v>
      </c>
      <c r="E72" s="2">
        <v>41724</v>
      </c>
      <c r="F72" s="2" t="s">
        <v>102</v>
      </c>
      <c r="G72" s="3">
        <v>1221.46</v>
      </c>
      <c r="H72" s="18">
        <f t="shared" si="2"/>
        <v>1155.4855555555557</v>
      </c>
      <c r="I72" s="16">
        <f t="shared" si="3"/>
        <v>5.7096727974867589E-2</v>
      </c>
      <c r="O72" s="5" t="s">
        <v>39</v>
      </c>
      <c r="P72" s="15">
        <v>2381.4290000000001</v>
      </c>
    </row>
    <row r="73" spans="1:16" x14ac:dyDescent="0.35">
      <c r="A73" t="s">
        <v>5</v>
      </c>
      <c r="B73" t="s">
        <v>9</v>
      </c>
      <c r="C73" s="1">
        <v>60</v>
      </c>
      <c r="D73" s="2">
        <v>41725</v>
      </c>
      <c r="E73" s="2">
        <v>41731</v>
      </c>
      <c r="F73" s="2" t="s">
        <v>102</v>
      </c>
      <c r="G73" s="3">
        <v>1700.89</v>
      </c>
      <c r="H73" s="18">
        <f t="shared" si="2"/>
        <v>1155.4855555555557</v>
      </c>
      <c r="I73" s="16">
        <f t="shared" si="3"/>
        <v>0.47201320849243739</v>
      </c>
      <c r="O73" s="5" t="s">
        <v>40</v>
      </c>
      <c r="P73" s="15">
        <v>2323.66</v>
      </c>
    </row>
    <row r="74" spans="1:16" x14ac:dyDescent="0.35">
      <c r="A74" t="s">
        <v>5</v>
      </c>
      <c r="B74" t="s">
        <v>9</v>
      </c>
      <c r="C74" s="1">
        <v>61</v>
      </c>
      <c r="D74" s="2">
        <v>41732</v>
      </c>
      <c r="E74" s="2">
        <v>41738</v>
      </c>
      <c r="F74" s="2" t="s">
        <v>102</v>
      </c>
      <c r="G74" s="3">
        <v>560.49</v>
      </c>
      <c r="H74" s="18">
        <f t="shared" si="2"/>
        <v>1155.4855555555557</v>
      </c>
      <c r="I74" s="16">
        <f t="shared" si="3"/>
        <v>-0.51493119294726508</v>
      </c>
      <c r="O74" s="5" t="s">
        <v>41</v>
      </c>
      <c r="P74" s="15">
        <v>1050.3319999999999</v>
      </c>
    </row>
    <row r="75" spans="1:16" x14ac:dyDescent="0.35">
      <c r="A75" t="s">
        <v>5</v>
      </c>
      <c r="B75" t="s">
        <v>9</v>
      </c>
      <c r="C75" s="1">
        <v>62</v>
      </c>
      <c r="D75" s="2">
        <v>41739</v>
      </c>
      <c r="E75" s="2">
        <v>41745</v>
      </c>
      <c r="F75" s="2" t="s">
        <v>102</v>
      </c>
      <c r="G75" s="3">
        <v>635.09</v>
      </c>
      <c r="H75" s="18">
        <f t="shared" si="2"/>
        <v>1155.4855555555557</v>
      </c>
      <c r="I75" s="16">
        <f t="shared" si="3"/>
        <v>-0.45036958969629898</v>
      </c>
      <c r="O75" s="5" t="s">
        <v>42</v>
      </c>
      <c r="P75" s="15">
        <v>1407.2990000000002</v>
      </c>
    </row>
    <row r="76" spans="1:16" x14ac:dyDescent="0.35">
      <c r="A76" t="s">
        <v>5</v>
      </c>
      <c r="B76" t="s">
        <v>9</v>
      </c>
      <c r="C76" s="1">
        <v>64</v>
      </c>
      <c r="D76" s="2">
        <v>41753</v>
      </c>
      <c r="E76" s="2">
        <v>41759</v>
      </c>
      <c r="F76" s="2" t="s">
        <v>102</v>
      </c>
      <c r="G76" s="3">
        <v>576.57000000000005</v>
      </c>
      <c r="H76" s="18">
        <f t="shared" si="2"/>
        <v>1155.4855555555557</v>
      </c>
      <c r="I76" s="16">
        <f t="shared" si="3"/>
        <v>-0.50101496532963052</v>
      </c>
      <c r="O76" s="5" t="s">
        <v>43</v>
      </c>
      <c r="P76" s="15">
        <v>2003.1339999999996</v>
      </c>
    </row>
    <row r="77" spans="1:16" x14ac:dyDescent="0.35">
      <c r="A77" t="s">
        <v>5</v>
      </c>
      <c r="B77" t="s">
        <v>9</v>
      </c>
      <c r="C77" s="1">
        <v>66</v>
      </c>
      <c r="D77" s="2">
        <v>41767</v>
      </c>
      <c r="E77" s="2">
        <v>41773</v>
      </c>
      <c r="F77" s="2" t="s">
        <v>102</v>
      </c>
      <c r="G77" s="3">
        <v>1120.25</v>
      </c>
      <c r="H77" s="18">
        <f t="shared" si="2"/>
        <v>1155.4855555555557</v>
      </c>
      <c r="I77" s="16">
        <f t="shared" si="3"/>
        <v>-3.0494154934385585E-2</v>
      </c>
      <c r="O77" s="5" t="s">
        <v>44</v>
      </c>
      <c r="P77" s="15">
        <v>805.03100000000006</v>
      </c>
    </row>
    <row r="78" spans="1:16" x14ac:dyDescent="0.35">
      <c r="A78" t="s">
        <v>5</v>
      </c>
      <c r="B78" t="s">
        <v>9</v>
      </c>
      <c r="C78" s="1">
        <v>67</v>
      </c>
      <c r="D78" s="2">
        <v>41774</v>
      </c>
      <c r="E78" s="2">
        <v>41780</v>
      </c>
      <c r="F78" s="2" t="s">
        <v>102</v>
      </c>
      <c r="G78" s="3">
        <v>668.16</v>
      </c>
      <c r="H78" s="18">
        <f t="shared" si="2"/>
        <v>1155.4855555555557</v>
      </c>
      <c r="I78" s="16">
        <f t="shared" si="3"/>
        <v>-0.42174958675381308</v>
      </c>
      <c r="O78" s="5" t="s">
        <v>45</v>
      </c>
      <c r="P78" s="15">
        <v>1559.6749999999997</v>
      </c>
    </row>
    <row r="79" spans="1:16" x14ac:dyDescent="0.35">
      <c r="A79" t="s">
        <v>5</v>
      </c>
      <c r="B79" t="s">
        <v>9</v>
      </c>
      <c r="C79" s="1">
        <v>68</v>
      </c>
      <c r="D79" s="2">
        <v>41781</v>
      </c>
      <c r="E79" s="2">
        <v>41787</v>
      </c>
      <c r="F79" s="2" t="s">
        <v>102</v>
      </c>
      <c r="G79" s="3">
        <v>804.67</v>
      </c>
      <c r="H79" s="18">
        <f t="shared" si="2"/>
        <v>1155.4855555555557</v>
      </c>
      <c r="I79" s="16">
        <f t="shared" si="3"/>
        <v>-0.30360877630087219</v>
      </c>
      <c r="O79" s="5" t="s">
        <v>46</v>
      </c>
      <c r="P79" s="15">
        <v>2777.3419999999996</v>
      </c>
    </row>
    <row r="80" spans="1:16" x14ac:dyDescent="0.35">
      <c r="A80" t="s">
        <v>5</v>
      </c>
      <c r="B80" t="s">
        <v>10</v>
      </c>
      <c r="C80" s="1">
        <v>49</v>
      </c>
      <c r="D80" s="2">
        <v>41648</v>
      </c>
      <c r="E80" s="2">
        <v>41654</v>
      </c>
      <c r="F80" s="2" t="s">
        <v>103</v>
      </c>
      <c r="G80" s="3">
        <v>1000.1</v>
      </c>
      <c r="H80" s="18">
        <f t="shared" si="2"/>
        <v>2013.8359999999998</v>
      </c>
      <c r="I80" s="16">
        <f t="shared" si="3"/>
        <v>-0.50338557856747013</v>
      </c>
      <c r="O80" s="5" t="s">
        <v>47</v>
      </c>
      <c r="P80" s="15">
        <v>1590.269</v>
      </c>
    </row>
    <row r="81" spans="1:16" x14ac:dyDescent="0.35">
      <c r="A81" t="s">
        <v>5</v>
      </c>
      <c r="B81" t="s">
        <v>10</v>
      </c>
      <c r="C81" s="1">
        <v>50</v>
      </c>
      <c r="D81" s="2">
        <v>41655</v>
      </c>
      <c r="E81" s="2">
        <v>41661</v>
      </c>
      <c r="F81" s="2" t="s">
        <v>103</v>
      </c>
      <c r="G81" s="3">
        <v>2192.19</v>
      </c>
      <c r="H81" s="18">
        <f t="shared" si="2"/>
        <v>2013.8359999999998</v>
      </c>
      <c r="I81" s="16">
        <f t="shared" si="3"/>
        <v>8.8564312088968658E-2</v>
      </c>
      <c r="O81" s="5" t="s">
        <v>48</v>
      </c>
      <c r="P81" s="15">
        <v>2542.136</v>
      </c>
    </row>
    <row r="82" spans="1:16" x14ac:dyDescent="0.35">
      <c r="A82" t="s">
        <v>5</v>
      </c>
      <c r="B82" t="s">
        <v>10</v>
      </c>
      <c r="C82" s="1">
        <v>51</v>
      </c>
      <c r="D82" s="2">
        <v>41662</v>
      </c>
      <c r="E82" s="2">
        <v>41668</v>
      </c>
      <c r="F82" s="2" t="s">
        <v>103</v>
      </c>
      <c r="G82" s="3">
        <v>1134.17</v>
      </c>
      <c r="H82" s="18">
        <f t="shared" si="2"/>
        <v>2013.8359999999998</v>
      </c>
      <c r="I82" s="16">
        <f t="shared" si="3"/>
        <v>-0.43681114052981462</v>
      </c>
      <c r="O82" s="5" t="s">
        <v>49</v>
      </c>
      <c r="P82" s="15">
        <v>2524.683</v>
      </c>
    </row>
    <row r="83" spans="1:16" x14ac:dyDescent="0.35">
      <c r="A83" t="s">
        <v>5</v>
      </c>
      <c r="B83" t="s">
        <v>10</v>
      </c>
      <c r="C83" s="1">
        <v>52</v>
      </c>
      <c r="D83" s="2">
        <v>41669</v>
      </c>
      <c r="E83" s="2">
        <v>41675</v>
      </c>
      <c r="F83" s="2" t="s">
        <v>103</v>
      </c>
      <c r="G83" s="3">
        <v>1639.88</v>
      </c>
      <c r="H83" s="18">
        <f t="shared" si="2"/>
        <v>2013.8359999999998</v>
      </c>
      <c r="I83" s="16">
        <f t="shared" si="3"/>
        <v>-0.18569337324389856</v>
      </c>
      <c r="O83" s="5" t="s">
        <v>50</v>
      </c>
      <c r="P83" s="15">
        <v>2178.1189999999997</v>
      </c>
    </row>
    <row r="84" spans="1:16" x14ac:dyDescent="0.35">
      <c r="A84" t="s">
        <v>5</v>
      </c>
      <c r="B84" t="s">
        <v>10</v>
      </c>
      <c r="C84" s="1">
        <v>53</v>
      </c>
      <c r="D84" s="2">
        <v>41676</v>
      </c>
      <c r="E84" s="2">
        <v>41682</v>
      </c>
      <c r="F84" s="2" t="s">
        <v>103</v>
      </c>
      <c r="G84" s="3">
        <v>2432.6</v>
      </c>
      <c r="H84" s="18">
        <f t="shared" si="2"/>
        <v>2013.8359999999998</v>
      </c>
      <c r="I84" s="16">
        <f t="shared" si="3"/>
        <v>0.20794344723204877</v>
      </c>
      <c r="O84" s="5" t="s">
        <v>51</v>
      </c>
      <c r="P84" s="15">
        <v>1332.0709999999997</v>
      </c>
    </row>
    <row r="85" spans="1:16" x14ac:dyDescent="0.35">
      <c r="A85" t="s">
        <v>5</v>
      </c>
      <c r="B85" t="s">
        <v>10</v>
      </c>
      <c r="C85" s="1">
        <v>54</v>
      </c>
      <c r="D85" s="2">
        <v>41683</v>
      </c>
      <c r="E85" s="2">
        <v>41689</v>
      </c>
      <c r="F85" s="2" t="s">
        <v>103</v>
      </c>
      <c r="G85" s="3">
        <v>2275.63</v>
      </c>
      <c r="H85" s="18">
        <f t="shared" si="2"/>
        <v>2013.8359999999998</v>
      </c>
      <c r="I85" s="16">
        <f t="shared" si="3"/>
        <v>0.12999767607690019</v>
      </c>
      <c r="O85" s="5" t="s">
        <v>52</v>
      </c>
      <c r="P85" s="15">
        <v>2943.5240000000003</v>
      </c>
    </row>
    <row r="86" spans="1:16" x14ac:dyDescent="0.35">
      <c r="A86" t="s">
        <v>5</v>
      </c>
      <c r="B86" t="s">
        <v>10</v>
      </c>
      <c r="C86" s="1">
        <v>55</v>
      </c>
      <c r="D86" s="2">
        <v>41690</v>
      </c>
      <c r="E86" s="2">
        <v>41696</v>
      </c>
      <c r="F86" s="2" t="s">
        <v>103</v>
      </c>
      <c r="G86" s="3">
        <v>2361.5500000000002</v>
      </c>
      <c r="H86" s="18">
        <f t="shared" si="2"/>
        <v>2013.8359999999998</v>
      </c>
      <c r="I86" s="16">
        <f t="shared" si="3"/>
        <v>0.17266252068192267</v>
      </c>
      <c r="O86" s="5" t="s">
        <v>53</v>
      </c>
      <c r="P86" s="15">
        <v>1450.4569999999999</v>
      </c>
    </row>
    <row r="87" spans="1:16" x14ac:dyDescent="0.35">
      <c r="A87" t="s">
        <v>5</v>
      </c>
      <c r="B87" t="s">
        <v>10</v>
      </c>
      <c r="C87" s="1">
        <v>56</v>
      </c>
      <c r="D87" s="2">
        <v>41697</v>
      </c>
      <c r="E87" s="2">
        <v>41703</v>
      </c>
      <c r="F87" s="2" t="s">
        <v>103</v>
      </c>
      <c r="G87" s="3">
        <v>2375.42</v>
      </c>
      <c r="H87" s="18">
        <f t="shared" si="2"/>
        <v>2013.8359999999998</v>
      </c>
      <c r="I87" s="16">
        <f t="shared" si="3"/>
        <v>0.17954987397186281</v>
      </c>
      <c r="O87" s="5" t="s">
        <v>54</v>
      </c>
      <c r="P87" s="15">
        <v>1241.4379999999999</v>
      </c>
    </row>
    <row r="88" spans="1:16" x14ac:dyDescent="0.35">
      <c r="A88" t="s">
        <v>5</v>
      </c>
      <c r="B88" t="s">
        <v>10</v>
      </c>
      <c r="C88" s="1">
        <v>57</v>
      </c>
      <c r="D88" s="2">
        <v>41704</v>
      </c>
      <c r="E88" s="2">
        <v>41710</v>
      </c>
      <c r="F88" s="2" t="s">
        <v>103</v>
      </c>
      <c r="G88" s="3">
        <v>2434.86</v>
      </c>
      <c r="H88" s="18">
        <f t="shared" si="2"/>
        <v>2013.8359999999998</v>
      </c>
      <c r="I88" s="16">
        <f t="shared" si="3"/>
        <v>0.20906568360084951</v>
      </c>
      <c r="O88" s="5" t="s">
        <v>55</v>
      </c>
      <c r="P88" s="15">
        <v>1978.797</v>
      </c>
    </row>
    <row r="89" spans="1:16" x14ac:dyDescent="0.35">
      <c r="A89" t="s">
        <v>5</v>
      </c>
      <c r="B89" t="s">
        <v>10</v>
      </c>
      <c r="C89" s="1">
        <v>58</v>
      </c>
      <c r="D89" s="2">
        <v>41711</v>
      </c>
      <c r="E89" s="2">
        <v>41717</v>
      </c>
      <c r="F89" s="2" t="s">
        <v>103</v>
      </c>
      <c r="G89" s="3">
        <v>2291.96</v>
      </c>
      <c r="H89" s="18">
        <f t="shared" si="2"/>
        <v>2013.8359999999998</v>
      </c>
      <c r="I89" s="16">
        <f t="shared" si="3"/>
        <v>0.13810657868863219</v>
      </c>
      <c r="O89" s="5" t="s">
        <v>56</v>
      </c>
      <c r="P89" s="15">
        <v>2006.6240000000003</v>
      </c>
    </row>
    <row r="90" spans="1:16" x14ac:dyDescent="0.35">
      <c r="A90" t="s">
        <v>5</v>
      </c>
      <c r="B90" t="s">
        <v>10</v>
      </c>
      <c r="C90" s="1">
        <v>59</v>
      </c>
      <c r="D90" s="2">
        <v>41718</v>
      </c>
      <c r="E90" s="2">
        <v>41724</v>
      </c>
      <c r="F90" s="2" t="s">
        <v>102</v>
      </c>
      <c r="G90" s="3">
        <v>1813.92</v>
      </c>
      <c r="H90" s="18">
        <f t="shared" si="2"/>
        <v>2013.8359999999998</v>
      </c>
      <c r="I90" s="16">
        <f t="shared" si="3"/>
        <v>-9.9271241550950393E-2</v>
      </c>
      <c r="O90" s="5" t="s">
        <v>57</v>
      </c>
      <c r="P90" s="15">
        <v>2915.0160000000001</v>
      </c>
    </row>
    <row r="91" spans="1:16" x14ac:dyDescent="0.35">
      <c r="A91" t="s">
        <v>5</v>
      </c>
      <c r="B91" t="s">
        <v>10</v>
      </c>
      <c r="C91" s="1">
        <v>60</v>
      </c>
      <c r="D91" s="2">
        <v>41725</v>
      </c>
      <c r="E91" s="2">
        <v>41731</v>
      </c>
      <c r="F91" s="2" t="s">
        <v>102</v>
      </c>
      <c r="G91" s="3">
        <v>1375.11</v>
      </c>
      <c r="H91" s="18">
        <f t="shared" si="2"/>
        <v>2013.8359999999998</v>
      </c>
      <c r="I91" s="16">
        <f t="shared" si="3"/>
        <v>-0.31716882606130786</v>
      </c>
      <c r="O91" s="5" t="s">
        <v>58</v>
      </c>
      <c r="P91" s="15">
        <v>1884.9559999999997</v>
      </c>
    </row>
    <row r="92" spans="1:16" x14ac:dyDescent="0.35">
      <c r="A92" t="s">
        <v>5</v>
      </c>
      <c r="B92" t="s">
        <v>10</v>
      </c>
      <c r="C92" s="1">
        <v>61</v>
      </c>
      <c r="D92" s="2">
        <v>41732</v>
      </c>
      <c r="E92" s="2">
        <v>41738</v>
      </c>
      <c r="F92" s="2" t="s">
        <v>102</v>
      </c>
      <c r="G92" s="3">
        <v>1711.26</v>
      </c>
      <c r="H92" s="18">
        <f t="shared" si="2"/>
        <v>2013.8359999999998</v>
      </c>
      <c r="I92" s="16">
        <f t="shared" si="3"/>
        <v>-0.15024858032133689</v>
      </c>
      <c r="O92" s="5" t="s">
        <v>59</v>
      </c>
      <c r="P92" s="15">
        <v>2291.3010000000004</v>
      </c>
    </row>
    <row r="93" spans="1:16" x14ac:dyDescent="0.35">
      <c r="A93" t="s">
        <v>5</v>
      </c>
      <c r="B93" t="s">
        <v>10</v>
      </c>
      <c r="C93" s="1">
        <v>62</v>
      </c>
      <c r="D93" s="2">
        <v>41739</v>
      </c>
      <c r="E93" s="2">
        <v>41745</v>
      </c>
      <c r="F93" s="2" t="s">
        <v>102</v>
      </c>
      <c r="G93" s="3">
        <v>2992.53</v>
      </c>
      <c r="H93" s="18">
        <f t="shared" si="2"/>
        <v>2013.8359999999998</v>
      </c>
      <c r="I93" s="16">
        <f t="shared" si="3"/>
        <v>0.48598495607388115</v>
      </c>
      <c r="O93" s="5" t="s">
        <v>60</v>
      </c>
      <c r="P93" s="15">
        <v>2774.9669999999996</v>
      </c>
    </row>
    <row r="94" spans="1:16" x14ac:dyDescent="0.35">
      <c r="A94" t="s">
        <v>5</v>
      </c>
      <c r="B94" t="s">
        <v>10</v>
      </c>
      <c r="C94" s="1">
        <v>63</v>
      </c>
      <c r="D94" s="2">
        <v>41746</v>
      </c>
      <c r="E94" s="2">
        <v>41752</v>
      </c>
      <c r="F94" s="2" t="s">
        <v>102</v>
      </c>
      <c r="G94" s="3">
        <v>2593.09</v>
      </c>
      <c r="H94" s="18">
        <f t="shared" si="2"/>
        <v>2013.8359999999998</v>
      </c>
      <c r="I94" s="16">
        <f t="shared" si="3"/>
        <v>0.28763712635984284</v>
      </c>
      <c r="O94" s="5" t="s">
        <v>61</v>
      </c>
      <c r="P94" s="15">
        <v>1803.3259999999998</v>
      </c>
    </row>
    <row r="95" spans="1:16" x14ac:dyDescent="0.35">
      <c r="A95" t="s">
        <v>5</v>
      </c>
      <c r="B95" t="s">
        <v>10</v>
      </c>
      <c r="C95" s="1">
        <v>64</v>
      </c>
      <c r="D95" s="2">
        <v>41753</v>
      </c>
      <c r="E95" s="2">
        <v>41759</v>
      </c>
      <c r="F95" s="2" t="s">
        <v>102</v>
      </c>
      <c r="G95" s="3">
        <v>1148.02</v>
      </c>
      <c r="H95" s="18">
        <f t="shared" si="2"/>
        <v>2013.8359999999998</v>
      </c>
      <c r="I95" s="16">
        <f t="shared" si="3"/>
        <v>-0.42993371853517359</v>
      </c>
      <c r="O95" s="5" t="s">
        <v>151</v>
      </c>
      <c r="P95" s="15">
        <v>2056.32237880496</v>
      </c>
    </row>
    <row r="96" spans="1:16" x14ac:dyDescent="0.35">
      <c r="A96" t="s">
        <v>5</v>
      </c>
      <c r="B96" t="s">
        <v>10</v>
      </c>
      <c r="C96" s="1">
        <v>65</v>
      </c>
      <c r="D96" s="2">
        <v>41760</v>
      </c>
      <c r="E96" s="2">
        <v>41766</v>
      </c>
      <c r="F96" s="2" t="s">
        <v>102</v>
      </c>
      <c r="G96" s="3">
        <v>248.45</v>
      </c>
      <c r="H96" s="18">
        <f t="shared" si="2"/>
        <v>2013.8359999999998</v>
      </c>
      <c r="I96" s="16">
        <f t="shared" si="3"/>
        <v>-0.87662848414667327</v>
      </c>
    </row>
    <row r="97" spans="1:9" x14ac:dyDescent="0.35">
      <c r="A97" t="s">
        <v>5</v>
      </c>
      <c r="B97" t="s">
        <v>10</v>
      </c>
      <c r="C97" s="1">
        <v>66</v>
      </c>
      <c r="D97" s="2">
        <v>41767</v>
      </c>
      <c r="E97" s="2">
        <v>41773</v>
      </c>
      <c r="F97" s="2" t="s">
        <v>102</v>
      </c>
      <c r="G97" s="3">
        <v>1074.92</v>
      </c>
      <c r="H97" s="18">
        <f t="shared" si="2"/>
        <v>2013.8359999999998</v>
      </c>
      <c r="I97" s="16">
        <f t="shared" si="3"/>
        <v>-0.46623260285345969</v>
      </c>
    </row>
    <row r="98" spans="1:9" x14ac:dyDescent="0.35">
      <c r="A98" t="s">
        <v>5</v>
      </c>
      <c r="B98" t="s">
        <v>10</v>
      </c>
      <c r="C98" s="1">
        <v>67</v>
      </c>
      <c r="D98" s="2">
        <v>41774</v>
      </c>
      <c r="E98" s="2">
        <v>41780</v>
      </c>
      <c r="F98" s="2" t="s">
        <v>102</v>
      </c>
      <c r="G98" s="3">
        <v>1333.11</v>
      </c>
      <c r="H98" s="18">
        <f t="shared" si="2"/>
        <v>2013.8359999999998</v>
      </c>
      <c r="I98" s="16">
        <f t="shared" si="3"/>
        <v>-0.33802454618946126</v>
      </c>
    </row>
    <row r="99" spans="1:9" x14ac:dyDescent="0.35">
      <c r="A99" t="s">
        <v>5</v>
      </c>
      <c r="B99" t="s">
        <v>10</v>
      </c>
      <c r="C99" s="1">
        <v>68</v>
      </c>
      <c r="D99" s="2">
        <v>41781</v>
      </c>
      <c r="E99" s="2">
        <v>41787</v>
      </c>
      <c r="F99" s="2" t="s">
        <v>102</v>
      </c>
      <c r="G99" s="3">
        <v>2066.0700000000002</v>
      </c>
      <c r="H99" s="18">
        <f t="shared" si="2"/>
        <v>2013.8359999999998</v>
      </c>
      <c r="I99" s="16">
        <f t="shared" si="3"/>
        <v>2.5937563932713677E-2</v>
      </c>
    </row>
    <row r="100" spans="1:9" x14ac:dyDescent="0.35">
      <c r="A100" t="s">
        <v>5</v>
      </c>
      <c r="B100" t="s">
        <v>11</v>
      </c>
      <c r="C100" s="1">
        <v>49</v>
      </c>
      <c r="D100" s="2">
        <v>41648</v>
      </c>
      <c r="E100" s="2">
        <v>41654</v>
      </c>
      <c r="F100" s="2" t="s">
        <v>103</v>
      </c>
      <c r="G100" s="3">
        <v>2604.96</v>
      </c>
      <c r="H100" s="18">
        <f t="shared" si="2"/>
        <v>1763.3740000000003</v>
      </c>
      <c r="I100" s="16">
        <f t="shared" si="3"/>
        <v>0.47725893656138724</v>
      </c>
    </row>
    <row r="101" spans="1:9" x14ac:dyDescent="0.35">
      <c r="A101" t="s">
        <v>5</v>
      </c>
      <c r="B101" t="s">
        <v>11</v>
      </c>
      <c r="C101" s="1">
        <v>50</v>
      </c>
      <c r="D101" s="2">
        <v>41655</v>
      </c>
      <c r="E101" s="2">
        <v>41661</v>
      </c>
      <c r="F101" s="2" t="s">
        <v>103</v>
      </c>
      <c r="G101" s="3">
        <v>2426.3200000000002</v>
      </c>
      <c r="H101" s="18">
        <f t="shared" si="2"/>
        <v>1763.3740000000003</v>
      </c>
      <c r="I101" s="16">
        <f t="shared" si="3"/>
        <v>0.3759531443698273</v>
      </c>
    </row>
    <row r="102" spans="1:9" x14ac:dyDescent="0.35">
      <c r="A102" t="s">
        <v>5</v>
      </c>
      <c r="B102" t="s">
        <v>11</v>
      </c>
      <c r="C102" s="1">
        <v>51</v>
      </c>
      <c r="D102" s="2">
        <v>41662</v>
      </c>
      <c r="E102" s="2">
        <v>41668</v>
      </c>
      <c r="F102" s="2" t="s">
        <v>103</v>
      </c>
      <c r="G102" s="3">
        <v>1934.83</v>
      </c>
      <c r="H102" s="18">
        <f t="shared" si="2"/>
        <v>1763.3740000000003</v>
      </c>
      <c r="I102" s="16">
        <f t="shared" si="3"/>
        <v>9.7231784068495766E-2</v>
      </c>
    </row>
    <row r="103" spans="1:9" x14ac:dyDescent="0.35">
      <c r="A103" t="s">
        <v>5</v>
      </c>
      <c r="B103" t="s">
        <v>11</v>
      </c>
      <c r="C103" s="1">
        <v>52</v>
      </c>
      <c r="D103" s="2">
        <v>41669</v>
      </c>
      <c r="E103" s="2">
        <v>41675</v>
      </c>
      <c r="F103" s="2" t="s">
        <v>103</v>
      </c>
      <c r="G103" s="3">
        <v>1721.64</v>
      </c>
      <c r="H103" s="18">
        <f t="shared" si="2"/>
        <v>1763.3740000000003</v>
      </c>
      <c r="I103" s="16">
        <f t="shared" si="3"/>
        <v>-2.3667129037855918E-2</v>
      </c>
    </row>
    <row r="104" spans="1:9" x14ac:dyDescent="0.35">
      <c r="A104" t="s">
        <v>5</v>
      </c>
      <c r="B104" t="s">
        <v>11</v>
      </c>
      <c r="C104" s="1">
        <v>53</v>
      </c>
      <c r="D104" s="2">
        <v>41676</v>
      </c>
      <c r="E104" s="2">
        <v>41682</v>
      </c>
      <c r="F104" s="2" t="s">
        <v>103</v>
      </c>
      <c r="G104" s="3">
        <v>3370.53</v>
      </c>
      <c r="H104" s="18">
        <f t="shared" si="2"/>
        <v>1763.3740000000003</v>
      </c>
      <c r="I104" s="16">
        <f t="shared" si="3"/>
        <v>0.91140960454220132</v>
      </c>
    </row>
    <row r="105" spans="1:9" x14ac:dyDescent="0.35">
      <c r="A105" t="s">
        <v>5</v>
      </c>
      <c r="B105" t="s">
        <v>11</v>
      </c>
      <c r="C105" s="1">
        <v>54</v>
      </c>
      <c r="D105" s="2">
        <v>41683</v>
      </c>
      <c r="E105" s="2">
        <v>41689</v>
      </c>
      <c r="F105" s="2" t="s">
        <v>103</v>
      </c>
      <c r="G105" s="3">
        <v>1695.35</v>
      </c>
      <c r="H105" s="18">
        <f t="shared" si="2"/>
        <v>1763.3740000000003</v>
      </c>
      <c r="I105" s="16">
        <f t="shared" si="3"/>
        <v>-3.8576047962599162E-2</v>
      </c>
    </row>
    <row r="106" spans="1:9" x14ac:dyDescent="0.35">
      <c r="A106" t="s">
        <v>5</v>
      </c>
      <c r="B106" t="s">
        <v>11</v>
      </c>
      <c r="C106" s="1">
        <v>55</v>
      </c>
      <c r="D106" s="2">
        <v>41690</v>
      </c>
      <c r="E106" s="2">
        <v>41696</v>
      </c>
      <c r="F106" s="2" t="s">
        <v>103</v>
      </c>
      <c r="G106" s="3">
        <v>1905.04</v>
      </c>
      <c r="H106" s="18">
        <f t="shared" si="2"/>
        <v>1763.3740000000003</v>
      </c>
      <c r="I106" s="16">
        <f t="shared" si="3"/>
        <v>8.0338033792037133E-2</v>
      </c>
    </row>
    <row r="107" spans="1:9" x14ac:dyDescent="0.35">
      <c r="A107" t="s">
        <v>5</v>
      </c>
      <c r="B107" t="s">
        <v>11</v>
      </c>
      <c r="C107" s="1">
        <v>56</v>
      </c>
      <c r="D107" s="2">
        <v>41697</v>
      </c>
      <c r="E107" s="2">
        <v>41703</v>
      </c>
      <c r="F107" s="2" t="s">
        <v>103</v>
      </c>
      <c r="G107" s="3">
        <v>679.44</v>
      </c>
      <c r="H107" s="18">
        <f t="shared" si="2"/>
        <v>1763.3740000000003</v>
      </c>
      <c r="I107" s="16">
        <f t="shared" si="3"/>
        <v>-0.61469319611154527</v>
      </c>
    </row>
    <row r="108" spans="1:9" x14ac:dyDescent="0.35">
      <c r="A108" t="s">
        <v>5</v>
      </c>
      <c r="B108" t="s">
        <v>11</v>
      </c>
      <c r="C108" s="1">
        <v>57</v>
      </c>
      <c r="D108" s="2">
        <v>41704</v>
      </c>
      <c r="E108" s="2">
        <v>41710</v>
      </c>
      <c r="F108" s="2" t="s">
        <v>103</v>
      </c>
      <c r="G108" s="3">
        <v>360.63</v>
      </c>
      <c r="H108" s="18">
        <f t="shared" si="2"/>
        <v>1763.3740000000003</v>
      </c>
      <c r="I108" s="16">
        <f t="shared" si="3"/>
        <v>-0.79548864846595213</v>
      </c>
    </row>
    <row r="109" spans="1:9" x14ac:dyDescent="0.35">
      <c r="A109" t="s">
        <v>5</v>
      </c>
      <c r="B109" t="s">
        <v>11</v>
      </c>
      <c r="C109" s="1">
        <v>58</v>
      </c>
      <c r="D109" s="2">
        <v>41711</v>
      </c>
      <c r="E109" s="2">
        <v>41717</v>
      </c>
      <c r="F109" s="2" t="s">
        <v>103</v>
      </c>
      <c r="G109" s="3">
        <v>935</v>
      </c>
      <c r="H109" s="18">
        <f t="shared" si="2"/>
        <v>1763.3740000000003</v>
      </c>
      <c r="I109" s="16">
        <f t="shared" si="3"/>
        <v>-0.46976648175599739</v>
      </c>
    </row>
    <row r="110" spans="1:9" x14ac:dyDescent="0.35">
      <c r="A110" t="s">
        <v>5</v>
      </c>
      <c r="B110" t="s">
        <v>11</v>
      </c>
      <c r="C110" s="1">
        <v>59</v>
      </c>
      <c r="D110" s="2">
        <v>41718</v>
      </c>
      <c r="E110" s="2">
        <v>41724</v>
      </c>
      <c r="F110" s="2" t="s">
        <v>102</v>
      </c>
      <c r="G110" s="3">
        <v>439.77</v>
      </c>
      <c r="H110" s="18">
        <f t="shared" si="2"/>
        <v>1763.3740000000003</v>
      </c>
      <c r="I110" s="16">
        <f t="shared" si="3"/>
        <v>-0.75060877613030474</v>
      </c>
    </row>
    <row r="111" spans="1:9" x14ac:dyDescent="0.35">
      <c r="A111" t="s">
        <v>5</v>
      </c>
      <c r="B111" t="s">
        <v>11</v>
      </c>
      <c r="C111" s="1">
        <v>60</v>
      </c>
      <c r="D111" s="2">
        <v>41725</v>
      </c>
      <c r="E111" s="2">
        <v>41731</v>
      </c>
      <c r="F111" s="2" t="s">
        <v>102</v>
      </c>
      <c r="G111" s="3">
        <v>143.43</v>
      </c>
      <c r="H111" s="18">
        <f t="shared" si="2"/>
        <v>1763.3740000000003</v>
      </c>
      <c r="I111" s="16">
        <f t="shared" si="3"/>
        <v>-0.91866161120669809</v>
      </c>
    </row>
    <row r="112" spans="1:9" x14ac:dyDescent="0.35">
      <c r="A112" t="s">
        <v>5</v>
      </c>
      <c r="B112" t="s">
        <v>11</v>
      </c>
      <c r="C112" s="1">
        <v>61</v>
      </c>
      <c r="D112" s="2">
        <v>41732</v>
      </c>
      <c r="E112" s="2">
        <v>41738</v>
      </c>
      <c r="F112" s="2" t="s">
        <v>102</v>
      </c>
      <c r="G112" s="3">
        <v>580.04</v>
      </c>
      <c r="H112" s="18">
        <f t="shared" si="2"/>
        <v>1763.3740000000003</v>
      </c>
      <c r="I112" s="16">
        <f t="shared" si="3"/>
        <v>-0.67106240650026605</v>
      </c>
    </row>
    <row r="113" spans="1:9" x14ac:dyDescent="0.35">
      <c r="A113" t="s">
        <v>5</v>
      </c>
      <c r="B113" t="s">
        <v>11</v>
      </c>
      <c r="C113" s="1">
        <v>62</v>
      </c>
      <c r="D113" s="2">
        <v>41739</v>
      </c>
      <c r="E113" s="2">
        <v>41745</v>
      </c>
      <c r="F113" s="2" t="s">
        <v>102</v>
      </c>
      <c r="G113" s="3">
        <v>889.17</v>
      </c>
      <c r="H113" s="18">
        <f t="shared" si="2"/>
        <v>1763.3740000000003</v>
      </c>
      <c r="I113" s="16">
        <f t="shared" si="3"/>
        <v>-0.49575643057003232</v>
      </c>
    </row>
    <row r="114" spans="1:9" x14ac:dyDescent="0.35">
      <c r="A114" t="s">
        <v>5</v>
      </c>
      <c r="B114" t="s">
        <v>11</v>
      </c>
      <c r="C114" s="1">
        <v>63</v>
      </c>
      <c r="D114" s="2">
        <v>41746</v>
      </c>
      <c r="E114" s="2">
        <v>41752</v>
      </c>
      <c r="F114" s="2" t="s">
        <v>102</v>
      </c>
      <c r="G114" s="3">
        <v>687.3</v>
      </c>
      <c r="H114" s="18">
        <f t="shared" si="2"/>
        <v>1763.3740000000003</v>
      </c>
      <c r="I114" s="16">
        <f t="shared" si="3"/>
        <v>-0.61023583199026421</v>
      </c>
    </row>
    <row r="115" spans="1:9" x14ac:dyDescent="0.35">
      <c r="A115" t="s">
        <v>5</v>
      </c>
      <c r="B115" t="s">
        <v>11</v>
      </c>
      <c r="C115" s="1">
        <v>64</v>
      </c>
      <c r="D115" s="2">
        <v>41753</v>
      </c>
      <c r="E115" s="2">
        <v>41759</v>
      </c>
      <c r="F115" s="2" t="s">
        <v>102</v>
      </c>
      <c r="G115" s="3">
        <v>752.54</v>
      </c>
      <c r="H115" s="18">
        <f t="shared" si="2"/>
        <v>1763.3740000000003</v>
      </c>
      <c r="I115" s="16">
        <f t="shared" si="3"/>
        <v>-0.57323857559428693</v>
      </c>
    </row>
    <row r="116" spans="1:9" x14ac:dyDescent="0.35">
      <c r="A116" t="s">
        <v>5</v>
      </c>
      <c r="B116" t="s">
        <v>11</v>
      </c>
      <c r="C116" s="1">
        <v>65</v>
      </c>
      <c r="D116" s="2">
        <v>41760</v>
      </c>
      <c r="E116" s="2">
        <v>41766</v>
      </c>
      <c r="F116" s="2" t="s">
        <v>102</v>
      </c>
      <c r="G116" s="3">
        <v>1112.51</v>
      </c>
      <c r="H116" s="18">
        <f t="shared" si="2"/>
        <v>1763.3740000000003</v>
      </c>
      <c r="I116" s="16">
        <f t="shared" si="3"/>
        <v>-0.36910150654370549</v>
      </c>
    </row>
    <row r="117" spans="1:9" x14ac:dyDescent="0.35">
      <c r="A117" t="s">
        <v>5</v>
      </c>
      <c r="B117" t="s">
        <v>11</v>
      </c>
      <c r="C117" s="1">
        <v>66</v>
      </c>
      <c r="D117" s="2">
        <v>41767</v>
      </c>
      <c r="E117" s="2">
        <v>41773</v>
      </c>
      <c r="F117" s="2" t="s">
        <v>102</v>
      </c>
      <c r="G117" s="3">
        <v>142.33000000000001</v>
      </c>
      <c r="H117" s="18">
        <f t="shared" si="2"/>
        <v>1763.3740000000003</v>
      </c>
      <c r="I117" s="16">
        <f t="shared" si="3"/>
        <v>-0.91928541534580877</v>
      </c>
    </row>
    <row r="118" spans="1:9" x14ac:dyDescent="0.35">
      <c r="A118" t="s">
        <v>5</v>
      </c>
      <c r="B118" t="s">
        <v>11</v>
      </c>
      <c r="C118" s="1">
        <v>67</v>
      </c>
      <c r="D118" s="2">
        <v>41774</v>
      </c>
      <c r="E118" s="2">
        <v>41780</v>
      </c>
      <c r="F118" s="2" t="s">
        <v>102</v>
      </c>
      <c r="G118" s="3">
        <v>1451</v>
      </c>
      <c r="H118" s="18">
        <f t="shared" si="2"/>
        <v>1763.3740000000003</v>
      </c>
      <c r="I118" s="16">
        <f t="shared" si="3"/>
        <v>-0.1771456310459382</v>
      </c>
    </row>
    <row r="119" spans="1:9" x14ac:dyDescent="0.35">
      <c r="A119" t="s">
        <v>5</v>
      </c>
      <c r="B119" t="s">
        <v>11</v>
      </c>
      <c r="C119" s="1">
        <v>68</v>
      </c>
      <c r="D119" s="2">
        <v>41781</v>
      </c>
      <c r="E119" s="2">
        <v>41787</v>
      </c>
      <c r="F119" s="2" t="s">
        <v>102</v>
      </c>
      <c r="G119" s="3">
        <v>2549.27</v>
      </c>
      <c r="H119" s="18">
        <f t="shared" si="2"/>
        <v>1763.3740000000003</v>
      </c>
      <c r="I119" s="16">
        <f t="shared" si="3"/>
        <v>0.44567743428223372</v>
      </c>
    </row>
    <row r="120" spans="1:9" x14ac:dyDescent="0.35">
      <c r="A120" t="s">
        <v>5</v>
      </c>
      <c r="B120" t="s">
        <v>12</v>
      </c>
      <c r="C120" s="1">
        <v>49</v>
      </c>
      <c r="D120" s="2">
        <v>41648</v>
      </c>
      <c r="E120" s="2">
        <v>41654</v>
      </c>
      <c r="F120" s="2" t="s">
        <v>103</v>
      </c>
      <c r="G120" s="3">
        <v>1983.59</v>
      </c>
      <c r="H120" s="18">
        <f t="shared" si="2"/>
        <v>2428.7810000000004</v>
      </c>
      <c r="I120" s="16">
        <f t="shared" si="3"/>
        <v>-0.18329812362662604</v>
      </c>
    </row>
    <row r="121" spans="1:9" x14ac:dyDescent="0.35">
      <c r="A121" t="s">
        <v>5</v>
      </c>
      <c r="B121" t="s">
        <v>12</v>
      </c>
      <c r="C121" s="1">
        <v>50</v>
      </c>
      <c r="D121" s="2">
        <v>41655</v>
      </c>
      <c r="E121" s="2">
        <v>41661</v>
      </c>
      <c r="F121" s="2" t="s">
        <v>103</v>
      </c>
      <c r="G121" s="3">
        <v>3488.86</v>
      </c>
      <c r="H121" s="18">
        <f t="shared" si="2"/>
        <v>2428.7810000000004</v>
      </c>
      <c r="I121" s="16">
        <f t="shared" si="3"/>
        <v>0.43646545324588737</v>
      </c>
    </row>
    <row r="122" spans="1:9" x14ac:dyDescent="0.35">
      <c r="A122" t="s">
        <v>5</v>
      </c>
      <c r="B122" t="s">
        <v>12</v>
      </c>
      <c r="C122" s="1">
        <v>51</v>
      </c>
      <c r="D122" s="2">
        <v>41662</v>
      </c>
      <c r="E122" s="2">
        <v>41668</v>
      </c>
      <c r="F122" s="2" t="s">
        <v>103</v>
      </c>
      <c r="G122" s="3">
        <v>2713.76</v>
      </c>
      <c r="H122" s="18">
        <f t="shared" si="2"/>
        <v>2428.7810000000004</v>
      </c>
      <c r="I122" s="16">
        <f t="shared" si="3"/>
        <v>0.11733416886907455</v>
      </c>
    </row>
    <row r="123" spans="1:9" x14ac:dyDescent="0.35">
      <c r="A123" t="s">
        <v>5</v>
      </c>
      <c r="B123" t="s">
        <v>12</v>
      </c>
      <c r="C123" s="1">
        <v>52</v>
      </c>
      <c r="D123" s="2">
        <v>41669</v>
      </c>
      <c r="E123" s="2">
        <v>41675</v>
      </c>
      <c r="F123" s="2" t="s">
        <v>103</v>
      </c>
      <c r="G123" s="3">
        <v>1056.8599999999999</v>
      </c>
      <c r="H123" s="18">
        <f t="shared" si="2"/>
        <v>2428.7810000000004</v>
      </c>
      <c r="I123" s="16">
        <f t="shared" si="3"/>
        <v>-0.56485990297190247</v>
      </c>
    </row>
    <row r="124" spans="1:9" x14ac:dyDescent="0.35">
      <c r="A124" t="s">
        <v>5</v>
      </c>
      <c r="B124" t="s">
        <v>12</v>
      </c>
      <c r="C124" s="1">
        <v>53</v>
      </c>
      <c r="D124" s="2">
        <v>41676</v>
      </c>
      <c r="E124" s="2">
        <v>41682</v>
      </c>
      <c r="F124" s="2" t="s">
        <v>103</v>
      </c>
      <c r="G124" s="3">
        <v>2145.2800000000002</v>
      </c>
      <c r="H124" s="18">
        <f t="shared" si="2"/>
        <v>2428.7810000000004</v>
      </c>
      <c r="I124" s="16">
        <f t="shared" si="3"/>
        <v>-0.1167256331468338</v>
      </c>
    </row>
    <row r="125" spans="1:9" x14ac:dyDescent="0.35">
      <c r="A125" t="s">
        <v>5</v>
      </c>
      <c r="B125" t="s">
        <v>12</v>
      </c>
      <c r="C125" s="1">
        <v>54</v>
      </c>
      <c r="D125" s="2">
        <v>41683</v>
      </c>
      <c r="E125" s="2">
        <v>41689</v>
      </c>
      <c r="F125" s="2" t="s">
        <v>103</v>
      </c>
      <c r="G125" s="3">
        <v>3267.94</v>
      </c>
      <c r="H125" s="18">
        <f t="shared" si="2"/>
        <v>2428.7810000000004</v>
      </c>
      <c r="I125" s="16">
        <f t="shared" si="3"/>
        <v>0.34550624366709043</v>
      </c>
    </row>
    <row r="126" spans="1:9" x14ac:dyDescent="0.35">
      <c r="A126" t="s">
        <v>5</v>
      </c>
      <c r="B126" t="s">
        <v>12</v>
      </c>
      <c r="C126" s="1">
        <v>55</v>
      </c>
      <c r="D126" s="2">
        <v>41690</v>
      </c>
      <c r="E126" s="2">
        <v>41696</v>
      </c>
      <c r="F126" s="2" t="s">
        <v>103</v>
      </c>
      <c r="G126" s="3">
        <v>2882.81</v>
      </c>
      <c r="H126" s="18">
        <f t="shared" si="2"/>
        <v>2428.7810000000004</v>
      </c>
      <c r="I126" s="16">
        <f t="shared" si="3"/>
        <v>0.18693698608478881</v>
      </c>
    </row>
    <row r="127" spans="1:9" x14ac:dyDescent="0.35">
      <c r="A127" t="s">
        <v>5</v>
      </c>
      <c r="B127" t="s">
        <v>12</v>
      </c>
      <c r="C127" s="1">
        <v>56</v>
      </c>
      <c r="D127" s="2">
        <v>41697</v>
      </c>
      <c r="E127" s="2">
        <v>41703</v>
      </c>
      <c r="F127" s="2" t="s">
        <v>103</v>
      </c>
      <c r="G127" s="3">
        <v>1463.04</v>
      </c>
      <c r="H127" s="18">
        <f t="shared" si="2"/>
        <v>2428.7810000000004</v>
      </c>
      <c r="I127" s="16">
        <f t="shared" si="3"/>
        <v>-0.3976237462331928</v>
      </c>
    </row>
    <row r="128" spans="1:9" x14ac:dyDescent="0.35">
      <c r="A128" t="s">
        <v>5</v>
      </c>
      <c r="B128" t="s">
        <v>12</v>
      </c>
      <c r="C128" s="1">
        <v>57</v>
      </c>
      <c r="D128" s="2">
        <v>41704</v>
      </c>
      <c r="E128" s="2">
        <v>41710</v>
      </c>
      <c r="F128" s="2" t="s">
        <v>103</v>
      </c>
      <c r="G128" s="3">
        <v>2211.9699999999998</v>
      </c>
      <c r="H128" s="18">
        <f t="shared" si="2"/>
        <v>2428.7810000000004</v>
      </c>
      <c r="I128" s="16">
        <f t="shared" si="3"/>
        <v>-8.9267414394299263E-2</v>
      </c>
    </row>
    <row r="129" spans="1:9" x14ac:dyDescent="0.35">
      <c r="A129" t="s">
        <v>5</v>
      </c>
      <c r="B129" t="s">
        <v>12</v>
      </c>
      <c r="C129" s="1">
        <v>58</v>
      </c>
      <c r="D129" s="2">
        <v>41711</v>
      </c>
      <c r="E129" s="2">
        <v>41717</v>
      </c>
      <c r="F129" s="2" t="s">
        <v>103</v>
      </c>
      <c r="G129" s="3">
        <v>3073.7</v>
      </c>
      <c r="H129" s="18">
        <f t="shared" si="2"/>
        <v>2428.7810000000004</v>
      </c>
      <c r="I129" s="16">
        <f t="shared" si="3"/>
        <v>0.26553196850601157</v>
      </c>
    </row>
    <row r="130" spans="1:9" x14ac:dyDescent="0.35">
      <c r="A130" t="s">
        <v>5</v>
      </c>
      <c r="B130" t="s">
        <v>12</v>
      </c>
      <c r="C130" s="1">
        <v>59</v>
      </c>
      <c r="D130" s="2">
        <v>41718</v>
      </c>
      <c r="E130" s="2">
        <v>41724</v>
      </c>
      <c r="F130" s="2" t="s">
        <v>102</v>
      </c>
      <c r="G130" s="3">
        <v>2553.12</v>
      </c>
      <c r="H130" s="18">
        <f t="shared" si="2"/>
        <v>2428.7810000000004</v>
      </c>
      <c r="I130" s="16">
        <f t="shared" si="3"/>
        <v>5.1193994024162519E-2</v>
      </c>
    </row>
    <row r="131" spans="1:9" x14ac:dyDescent="0.35">
      <c r="A131" t="s">
        <v>5</v>
      </c>
      <c r="B131" t="s">
        <v>12</v>
      </c>
      <c r="C131" s="1">
        <v>60</v>
      </c>
      <c r="D131" s="2">
        <v>41725</v>
      </c>
      <c r="E131" s="2">
        <v>41731</v>
      </c>
      <c r="F131" s="2" t="s">
        <v>102</v>
      </c>
      <c r="G131" s="3">
        <v>3119.93</v>
      </c>
      <c r="H131" s="18">
        <f t="shared" ref="H131:H194" si="4">VLOOKUP(B131,O:P,2,0)</f>
        <v>2428.7810000000004</v>
      </c>
      <c r="I131" s="16">
        <f t="shared" ref="I131:I194" si="5">(G131-H131)/H131</f>
        <v>0.28456620831602325</v>
      </c>
    </row>
    <row r="132" spans="1:9" x14ac:dyDescent="0.35">
      <c r="A132" t="s">
        <v>5</v>
      </c>
      <c r="B132" t="s">
        <v>12</v>
      </c>
      <c r="C132" s="1">
        <v>61</v>
      </c>
      <c r="D132" s="2">
        <v>41732</v>
      </c>
      <c r="E132" s="2">
        <v>41738</v>
      </c>
      <c r="F132" s="2" t="s">
        <v>102</v>
      </c>
      <c r="G132" s="3">
        <v>1220.08</v>
      </c>
      <c r="H132" s="18">
        <f t="shared" si="4"/>
        <v>2428.7810000000004</v>
      </c>
      <c r="I132" s="16">
        <f t="shared" si="5"/>
        <v>-0.49765746685271345</v>
      </c>
    </row>
    <row r="133" spans="1:9" x14ac:dyDescent="0.35">
      <c r="A133" t="s">
        <v>5</v>
      </c>
      <c r="B133" t="s">
        <v>12</v>
      </c>
      <c r="C133" s="1">
        <v>62</v>
      </c>
      <c r="D133" s="2">
        <v>41739</v>
      </c>
      <c r="E133" s="2">
        <v>41745</v>
      </c>
      <c r="F133" s="2" t="s">
        <v>102</v>
      </c>
      <c r="G133" s="3">
        <v>3342.96</v>
      </c>
      <c r="H133" s="18">
        <f t="shared" si="4"/>
        <v>2428.7810000000004</v>
      </c>
      <c r="I133" s="16">
        <f t="shared" si="5"/>
        <v>0.37639416645634144</v>
      </c>
    </row>
    <row r="134" spans="1:9" x14ac:dyDescent="0.35">
      <c r="A134" t="s">
        <v>5</v>
      </c>
      <c r="B134" t="s">
        <v>12</v>
      </c>
      <c r="C134" s="1">
        <v>63</v>
      </c>
      <c r="D134" s="2">
        <v>41746</v>
      </c>
      <c r="E134" s="2">
        <v>41752</v>
      </c>
      <c r="F134" s="2" t="s">
        <v>102</v>
      </c>
      <c r="G134" s="3">
        <v>1627.31</v>
      </c>
      <c r="H134" s="18">
        <f t="shared" si="4"/>
        <v>2428.7810000000004</v>
      </c>
      <c r="I134" s="16">
        <f t="shared" si="5"/>
        <v>-0.32998899447912361</v>
      </c>
    </row>
    <row r="135" spans="1:9" x14ac:dyDescent="0.35">
      <c r="A135" t="s">
        <v>5</v>
      </c>
      <c r="B135" t="s">
        <v>12</v>
      </c>
      <c r="C135" s="1">
        <v>64</v>
      </c>
      <c r="D135" s="2">
        <v>41753</v>
      </c>
      <c r="E135" s="2">
        <v>41759</v>
      </c>
      <c r="F135" s="2" t="s">
        <v>102</v>
      </c>
      <c r="G135" s="3">
        <v>1555.45</v>
      </c>
      <c r="H135" s="18">
        <f t="shared" si="4"/>
        <v>2428.7810000000004</v>
      </c>
      <c r="I135" s="16">
        <f t="shared" si="5"/>
        <v>-0.35957585307197321</v>
      </c>
    </row>
    <row r="136" spans="1:9" x14ac:dyDescent="0.35">
      <c r="A136" t="s">
        <v>5</v>
      </c>
      <c r="B136" t="s">
        <v>12</v>
      </c>
      <c r="C136" s="1">
        <v>65</v>
      </c>
      <c r="D136" s="2">
        <v>41760</v>
      </c>
      <c r="E136" s="2">
        <v>41766</v>
      </c>
      <c r="F136" s="2" t="s">
        <v>102</v>
      </c>
      <c r="G136" s="3">
        <v>1772.32</v>
      </c>
      <c r="H136" s="18">
        <f t="shared" si="4"/>
        <v>2428.7810000000004</v>
      </c>
      <c r="I136" s="16">
        <f t="shared" si="5"/>
        <v>-0.27028414665628575</v>
      </c>
    </row>
    <row r="137" spans="1:9" x14ac:dyDescent="0.35">
      <c r="A137" t="s">
        <v>5</v>
      </c>
      <c r="B137" t="s">
        <v>12</v>
      </c>
      <c r="C137" s="1">
        <v>66</v>
      </c>
      <c r="D137" s="2">
        <v>41767</v>
      </c>
      <c r="E137" s="2">
        <v>41773</v>
      </c>
      <c r="F137" s="2" t="s">
        <v>102</v>
      </c>
      <c r="G137" s="3">
        <v>1199.82</v>
      </c>
      <c r="H137" s="18">
        <f t="shared" si="4"/>
        <v>2428.7810000000004</v>
      </c>
      <c r="I137" s="16">
        <f t="shared" si="5"/>
        <v>-0.50599909996002124</v>
      </c>
    </row>
    <row r="138" spans="1:9" x14ac:dyDescent="0.35">
      <c r="A138" t="s">
        <v>5</v>
      </c>
      <c r="B138" t="s">
        <v>12</v>
      </c>
      <c r="C138" s="1">
        <v>67</v>
      </c>
      <c r="D138" s="2">
        <v>41774</v>
      </c>
      <c r="E138" s="2">
        <v>41780</v>
      </c>
      <c r="F138" s="2" t="s">
        <v>102</v>
      </c>
      <c r="G138" s="3">
        <v>2491.31</v>
      </c>
      <c r="H138" s="18">
        <f t="shared" si="4"/>
        <v>2428.7810000000004</v>
      </c>
      <c r="I138" s="16">
        <f t="shared" si="5"/>
        <v>2.5745013650880638E-2</v>
      </c>
    </row>
    <row r="139" spans="1:9" x14ac:dyDescent="0.35">
      <c r="A139" t="s">
        <v>5</v>
      </c>
      <c r="B139" t="s">
        <v>12</v>
      </c>
      <c r="C139" s="1">
        <v>68</v>
      </c>
      <c r="D139" s="2">
        <v>41781</v>
      </c>
      <c r="E139" s="2">
        <v>41787</v>
      </c>
      <c r="F139" s="2" t="s">
        <v>102</v>
      </c>
      <c r="G139" s="3">
        <v>1677.01</v>
      </c>
      <c r="H139" s="18">
        <f t="shared" si="4"/>
        <v>2428.7810000000004</v>
      </c>
      <c r="I139" s="16">
        <f t="shared" si="5"/>
        <v>-0.30952605442812681</v>
      </c>
    </row>
    <row r="140" spans="1:9" x14ac:dyDescent="0.35">
      <c r="A140" t="s">
        <v>5</v>
      </c>
      <c r="B140" t="s">
        <v>13</v>
      </c>
      <c r="C140" s="1">
        <v>49</v>
      </c>
      <c r="D140" s="2">
        <v>41648</v>
      </c>
      <c r="E140" s="2">
        <v>41654</v>
      </c>
      <c r="F140" s="2" t="s">
        <v>103</v>
      </c>
      <c r="G140" s="3">
        <v>2100.81</v>
      </c>
      <c r="H140" s="18">
        <f t="shared" si="4"/>
        <v>2349.018</v>
      </c>
      <c r="I140" s="16">
        <f t="shared" si="5"/>
        <v>-0.10566457983719157</v>
      </c>
    </row>
    <row r="141" spans="1:9" x14ac:dyDescent="0.35">
      <c r="A141" t="s">
        <v>5</v>
      </c>
      <c r="B141" t="s">
        <v>13</v>
      </c>
      <c r="C141" s="1">
        <v>50</v>
      </c>
      <c r="D141" s="2">
        <v>41655</v>
      </c>
      <c r="E141" s="2">
        <v>41661</v>
      </c>
      <c r="F141" s="2" t="s">
        <v>103</v>
      </c>
      <c r="G141" s="3">
        <v>2138.66</v>
      </c>
      <c r="H141" s="18">
        <f t="shared" si="4"/>
        <v>2349.018</v>
      </c>
      <c r="I141" s="16">
        <f t="shared" si="5"/>
        <v>-8.9551463632888365E-2</v>
      </c>
    </row>
    <row r="142" spans="1:9" x14ac:dyDescent="0.35">
      <c r="A142" t="s">
        <v>5</v>
      </c>
      <c r="B142" t="s">
        <v>13</v>
      </c>
      <c r="C142" s="1">
        <v>51</v>
      </c>
      <c r="D142" s="2">
        <v>41662</v>
      </c>
      <c r="E142" s="2">
        <v>41668</v>
      </c>
      <c r="F142" s="2" t="s">
        <v>103</v>
      </c>
      <c r="G142" s="3">
        <v>1815.52</v>
      </c>
      <c r="H142" s="18">
        <f t="shared" si="4"/>
        <v>2349.018</v>
      </c>
      <c r="I142" s="16">
        <f t="shared" si="5"/>
        <v>-0.22711533074672055</v>
      </c>
    </row>
    <row r="143" spans="1:9" x14ac:dyDescent="0.35">
      <c r="A143" t="s">
        <v>5</v>
      </c>
      <c r="B143" t="s">
        <v>13</v>
      </c>
      <c r="C143" s="1">
        <v>52</v>
      </c>
      <c r="D143" s="2">
        <v>41669</v>
      </c>
      <c r="E143" s="2">
        <v>41675</v>
      </c>
      <c r="F143" s="2" t="s">
        <v>103</v>
      </c>
      <c r="G143" s="3">
        <v>2885.51</v>
      </c>
      <c r="H143" s="18">
        <f t="shared" si="4"/>
        <v>2349.018</v>
      </c>
      <c r="I143" s="16">
        <f t="shared" si="5"/>
        <v>0.22838990590961847</v>
      </c>
    </row>
    <row r="144" spans="1:9" x14ac:dyDescent="0.35">
      <c r="A144" t="s">
        <v>5</v>
      </c>
      <c r="B144" t="s">
        <v>13</v>
      </c>
      <c r="C144" s="1">
        <v>53</v>
      </c>
      <c r="D144" s="2">
        <v>41676</v>
      </c>
      <c r="E144" s="2">
        <v>41682</v>
      </c>
      <c r="F144" s="2" t="s">
        <v>103</v>
      </c>
      <c r="G144" s="3">
        <v>3689.17</v>
      </c>
      <c r="H144" s="18">
        <f t="shared" si="4"/>
        <v>2349.018</v>
      </c>
      <c r="I144" s="16">
        <f t="shared" si="5"/>
        <v>0.57051584960183366</v>
      </c>
    </row>
    <row r="145" spans="1:9" x14ac:dyDescent="0.35">
      <c r="A145" t="s">
        <v>5</v>
      </c>
      <c r="B145" t="s">
        <v>13</v>
      </c>
      <c r="C145" s="1">
        <v>54</v>
      </c>
      <c r="D145" s="2">
        <v>41683</v>
      </c>
      <c r="E145" s="2">
        <v>41689</v>
      </c>
      <c r="F145" s="2" t="s">
        <v>103</v>
      </c>
      <c r="G145" s="3">
        <v>2204.06</v>
      </c>
      <c r="H145" s="18">
        <f t="shared" si="4"/>
        <v>2349.018</v>
      </c>
      <c r="I145" s="16">
        <f t="shared" si="5"/>
        <v>-6.1710042238927107E-2</v>
      </c>
    </row>
    <row r="146" spans="1:9" x14ac:dyDescent="0.35">
      <c r="A146" t="s">
        <v>5</v>
      </c>
      <c r="B146" t="s">
        <v>13</v>
      </c>
      <c r="C146" s="1">
        <v>55</v>
      </c>
      <c r="D146" s="2">
        <v>41690</v>
      </c>
      <c r="E146" s="2">
        <v>41696</v>
      </c>
      <c r="F146" s="2" t="s">
        <v>103</v>
      </c>
      <c r="G146" s="3">
        <v>1213.3499999999999</v>
      </c>
      <c r="H146" s="18">
        <f t="shared" si="4"/>
        <v>2349.018</v>
      </c>
      <c r="I146" s="16">
        <f t="shared" si="5"/>
        <v>-0.48346500537671488</v>
      </c>
    </row>
    <row r="147" spans="1:9" x14ac:dyDescent="0.35">
      <c r="A147" t="s">
        <v>5</v>
      </c>
      <c r="B147" t="s">
        <v>13</v>
      </c>
      <c r="C147" s="1">
        <v>56</v>
      </c>
      <c r="D147" s="2">
        <v>41697</v>
      </c>
      <c r="E147" s="2">
        <v>41703</v>
      </c>
      <c r="F147" s="2" t="s">
        <v>103</v>
      </c>
      <c r="G147" s="3">
        <v>1898.58</v>
      </c>
      <c r="H147" s="18">
        <f t="shared" si="4"/>
        <v>2349.018</v>
      </c>
      <c r="I147" s="16">
        <f t="shared" si="5"/>
        <v>-0.19175587415677534</v>
      </c>
    </row>
    <row r="148" spans="1:9" x14ac:dyDescent="0.35">
      <c r="A148" t="s">
        <v>5</v>
      </c>
      <c r="B148" t="s">
        <v>13</v>
      </c>
      <c r="C148" s="1">
        <v>57</v>
      </c>
      <c r="D148" s="2">
        <v>41704</v>
      </c>
      <c r="E148" s="2">
        <v>41710</v>
      </c>
      <c r="F148" s="2" t="s">
        <v>103</v>
      </c>
      <c r="G148" s="3">
        <v>4027.92</v>
      </c>
      <c r="H148" s="18">
        <f t="shared" si="4"/>
        <v>2349.018</v>
      </c>
      <c r="I148" s="16">
        <f t="shared" si="5"/>
        <v>0.71472504680679327</v>
      </c>
    </row>
    <row r="149" spans="1:9" x14ac:dyDescent="0.35">
      <c r="A149" t="s">
        <v>5</v>
      </c>
      <c r="B149" t="s">
        <v>13</v>
      </c>
      <c r="C149" s="1">
        <v>58</v>
      </c>
      <c r="D149" s="2">
        <v>41711</v>
      </c>
      <c r="E149" s="2">
        <v>41717</v>
      </c>
      <c r="F149" s="2" t="s">
        <v>103</v>
      </c>
      <c r="G149" s="3">
        <v>1516.6</v>
      </c>
      <c r="H149" s="18">
        <f t="shared" si="4"/>
        <v>2349.018</v>
      </c>
      <c r="I149" s="16">
        <f t="shared" si="5"/>
        <v>-0.35436850632902778</v>
      </c>
    </row>
    <row r="150" spans="1:9" x14ac:dyDescent="0.35">
      <c r="A150" t="s">
        <v>5</v>
      </c>
      <c r="B150" t="s">
        <v>13</v>
      </c>
      <c r="C150" s="1">
        <v>59</v>
      </c>
      <c r="D150" s="2">
        <v>41718</v>
      </c>
      <c r="E150" s="2">
        <v>41724</v>
      </c>
      <c r="F150" s="2" t="s">
        <v>102</v>
      </c>
      <c r="G150" s="3">
        <v>3228.05</v>
      </c>
      <c r="H150" s="18">
        <f t="shared" si="4"/>
        <v>2349.018</v>
      </c>
      <c r="I150" s="16">
        <f t="shared" si="5"/>
        <v>0.37421254328404469</v>
      </c>
    </row>
    <row r="151" spans="1:9" x14ac:dyDescent="0.35">
      <c r="A151" t="s">
        <v>5</v>
      </c>
      <c r="B151" t="s">
        <v>13</v>
      </c>
      <c r="C151" s="1">
        <v>60</v>
      </c>
      <c r="D151" s="2">
        <v>41725</v>
      </c>
      <c r="E151" s="2">
        <v>41731</v>
      </c>
      <c r="F151" s="2" t="s">
        <v>102</v>
      </c>
      <c r="G151" s="3">
        <v>1232.92</v>
      </c>
      <c r="H151" s="18">
        <f t="shared" si="4"/>
        <v>2349.018</v>
      </c>
      <c r="I151" s="16">
        <f t="shared" si="5"/>
        <v>-0.47513386444888883</v>
      </c>
    </row>
    <row r="152" spans="1:9" x14ac:dyDescent="0.35">
      <c r="A152" t="s">
        <v>5</v>
      </c>
      <c r="B152" t="s">
        <v>13</v>
      </c>
      <c r="C152" s="1">
        <v>61</v>
      </c>
      <c r="D152" s="2">
        <v>41732</v>
      </c>
      <c r="E152" s="2">
        <v>41738</v>
      </c>
      <c r="F152" s="2" t="s">
        <v>102</v>
      </c>
      <c r="G152" s="3">
        <v>918.78</v>
      </c>
      <c r="H152" s="18">
        <f t="shared" si="4"/>
        <v>2349.018</v>
      </c>
      <c r="I152" s="16">
        <f t="shared" si="5"/>
        <v>-0.60886634329749711</v>
      </c>
    </row>
    <row r="153" spans="1:9" x14ac:dyDescent="0.35">
      <c r="A153" t="s">
        <v>5</v>
      </c>
      <c r="B153" t="s">
        <v>13</v>
      </c>
      <c r="C153" s="1">
        <v>62</v>
      </c>
      <c r="D153" s="2">
        <v>41739</v>
      </c>
      <c r="E153" s="2">
        <v>41745</v>
      </c>
      <c r="F153" s="2" t="s">
        <v>102</v>
      </c>
      <c r="G153" s="3">
        <v>980.94</v>
      </c>
      <c r="H153" s="18">
        <f t="shared" si="4"/>
        <v>2349.018</v>
      </c>
      <c r="I153" s="16">
        <f t="shared" si="5"/>
        <v>-0.58240422167901651</v>
      </c>
    </row>
    <row r="154" spans="1:9" x14ac:dyDescent="0.35">
      <c r="A154" t="s">
        <v>5</v>
      </c>
      <c r="B154" t="s">
        <v>13</v>
      </c>
      <c r="C154" s="1">
        <v>63</v>
      </c>
      <c r="D154" s="2">
        <v>41746</v>
      </c>
      <c r="E154" s="2">
        <v>41752</v>
      </c>
      <c r="F154" s="2" t="s">
        <v>102</v>
      </c>
      <c r="G154" s="3">
        <v>1304.73</v>
      </c>
      <c r="H154" s="18">
        <f t="shared" si="4"/>
        <v>2349.018</v>
      </c>
      <c r="I154" s="16">
        <f t="shared" si="5"/>
        <v>-0.44456364319047365</v>
      </c>
    </row>
    <row r="155" spans="1:9" x14ac:dyDescent="0.35">
      <c r="A155" t="s">
        <v>5</v>
      </c>
      <c r="B155" t="s">
        <v>13</v>
      </c>
      <c r="C155" s="1">
        <v>65</v>
      </c>
      <c r="D155" s="2">
        <v>41760</v>
      </c>
      <c r="E155" s="2">
        <v>41766</v>
      </c>
      <c r="F155" s="2" t="s">
        <v>102</v>
      </c>
      <c r="G155" s="3">
        <v>2186.8000000000002</v>
      </c>
      <c r="H155" s="18">
        <f t="shared" si="4"/>
        <v>2349.018</v>
      </c>
      <c r="I155" s="16">
        <f t="shared" si="5"/>
        <v>-6.9057793512012189E-2</v>
      </c>
    </row>
    <row r="156" spans="1:9" x14ac:dyDescent="0.35">
      <c r="A156" t="s">
        <v>5</v>
      </c>
      <c r="B156" t="s">
        <v>13</v>
      </c>
      <c r="C156" s="1">
        <v>66</v>
      </c>
      <c r="D156" s="2">
        <v>41767</v>
      </c>
      <c r="E156" s="2">
        <v>41773</v>
      </c>
      <c r="F156" s="2" t="s">
        <v>102</v>
      </c>
      <c r="G156" s="3">
        <v>3598.75</v>
      </c>
      <c r="H156" s="18">
        <f t="shared" si="4"/>
        <v>2349.018</v>
      </c>
      <c r="I156" s="16">
        <f t="shared" si="5"/>
        <v>0.53202316883054956</v>
      </c>
    </row>
    <row r="157" spans="1:9" x14ac:dyDescent="0.35">
      <c r="A157" t="s">
        <v>5</v>
      </c>
      <c r="B157" t="s">
        <v>13</v>
      </c>
      <c r="C157" s="1">
        <v>67</v>
      </c>
      <c r="D157" s="2">
        <v>41774</v>
      </c>
      <c r="E157" s="2">
        <v>41780</v>
      </c>
      <c r="F157" s="2" t="s">
        <v>102</v>
      </c>
      <c r="G157" s="3">
        <v>4800.32</v>
      </c>
      <c r="H157" s="18">
        <f t="shared" si="4"/>
        <v>2349.018</v>
      </c>
      <c r="I157" s="16">
        <f t="shared" si="5"/>
        <v>1.0435433019244635</v>
      </c>
    </row>
    <row r="158" spans="1:9" x14ac:dyDescent="0.35">
      <c r="A158" t="s">
        <v>5</v>
      </c>
      <c r="B158" t="s">
        <v>13</v>
      </c>
      <c r="C158" s="1">
        <v>68</v>
      </c>
      <c r="D158" s="2">
        <v>41781</v>
      </c>
      <c r="E158" s="2">
        <v>41787</v>
      </c>
      <c r="F158" s="2" t="s">
        <v>102</v>
      </c>
      <c r="G158" s="3">
        <v>2207.3000000000002</v>
      </c>
      <c r="H158" s="18">
        <f t="shared" si="4"/>
        <v>2349.018</v>
      </c>
      <c r="I158" s="16">
        <f t="shared" si="5"/>
        <v>-6.0330742463446364E-2</v>
      </c>
    </row>
    <row r="159" spans="1:9" x14ac:dyDescent="0.35">
      <c r="A159" t="s">
        <v>62</v>
      </c>
      <c r="B159" t="s">
        <v>63</v>
      </c>
      <c r="C159" s="1">
        <v>49</v>
      </c>
      <c r="D159" s="2">
        <v>41648</v>
      </c>
      <c r="E159" s="2">
        <v>41654</v>
      </c>
      <c r="F159" s="2" t="s">
        <v>103</v>
      </c>
      <c r="G159" s="3">
        <v>3960.32</v>
      </c>
      <c r="H159" s="18">
        <f t="shared" si="4"/>
        <v>2768.5739999999996</v>
      </c>
      <c r="I159" s="16">
        <f t="shared" si="5"/>
        <v>0.43045481175507705</v>
      </c>
    </row>
    <row r="160" spans="1:9" x14ac:dyDescent="0.35">
      <c r="A160" t="s">
        <v>62</v>
      </c>
      <c r="B160" t="s">
        <v>63</v>
      </c>
      <c r="C160" s="1">
        <v>50</v>
      </c>
      <c r="D160" s="2">
        <v>41655</v>
      </c>
      <c r="E160" s="2">
        <v>41661</v>
      </c>
      <c r="F160" s="2" t="s">
        <v>103</v>
      </c>
      <c r="G160" s="3">
        <v>2226.33</v>
      </c>
      <c r="H160" s="18">
        <f t="shared" si="4"/>
        <v>2768.5739999999996</v>
      </c>
      <c r="I160" s="16">
        <f t="shared" si="5"/>
        <v>-0.19585678403394663</v>
      </c>
    </row>
    <row r="161" spans="1:9" x14ac:dyDescent="0.35">
      <c r="A161" t="s">
        <v>62</v>
      </c>
      <c r="B161" t="s">
        <v>63</v>
      </c>
      <c r="C161" s="1">
        <v>51</v>
      </c>
      <c r="D161" s="2">
        <v>41662</v>
      </c>
      <c r="E161" s="2">
        <v>41668</v>
      </c>
      <c r="F161" s="2" t="s">
        <v>103</v>
      </c>
      <c r="G161" s="3">
        <v>1492.2</v>
      </c>
      <c r="H161" s="18">
        <f t="shared" si="4"/>
        <v>2768.5739999999996</v>
      </c>
      <c r="I161" s="16">
        <f t="shared" si="5"/>
        <v>-0.46102217242522675</v>
      </c>
    </row>
    <row r="162" spans="1:9" x14ac:dyDescent="0.35">
      <c r="A162" t="s">
        <v>62</v>
      </c>
      <c r="B162" t="s">
        <v>63</v>
      </c>
      <c r="C162" s="1">
        <v>52</v>
      </c>
      <c r="D162" s="2">
        <v>41669</v>
      </c>
      <c r="E162" s="2">
        <v>41675</v>
      </c>
      <c r="F162" s="2" t="s">
        <v>103</v>
      </c>
      <c r="G162" s="3">
        <v>2598.16</v>
      </c>
      <c r="H162" s="18">
        <f t="shared" si="4"/>
        <v>2768.5739999999996</v>
      </c>
      <c r="I162" s="16">
        <f t="shared" si="5"/>
        <v>-6.1552987205687762E-2</v>
      </c>
    </row>
    <row r="163" spans="1:9" x14ac:dyDescent="0.35">
      <c r="A163" t="s">
        <v>62</v>
      </c>
      <c r="B163" t="s">
        <v>63</v>
      </c>
      <c r="C163" s="1">
        <v>53</v>
      </c>
      <c r="D163" s="2">
        <v>41676</v>
      </c>
      <c r="E163" s="2">
        <v>41682</v>
      </c>
      <c r="F163" s="2" t="s">
        <v>103</v>
      </c>
      <c r="G163" s="3">
        <v>3322.86</v>
      </c>
      <c r="H163" s="18">
        <f t="shared" si="4"/>
        <v>2768.5739999999996</v>
      </c>
      <c r="I163" s="16">
        <f t="shared" si="5"/>
        <v>0.20020631559784952</v>
      </c>
    </row>
    <row r="164" spans="1:9" x14ac:dyDescent="0.35">
      <c r="A164" t="s">
        <v>62</v>
      </c>
      <c r="B164" t="s">
        <v>63</v>
      </c>
      <c r="C164" s="1">
        <v>54</v>
      </c>
      <c r="D164" s="2">
        <v>41683</v>
      </c>
      <c r="E164" s="2">
        <v>41689</v>
      </c>
      <c r="F164" s="2" t="s">
        <v>103</v>
      </c>
      <c r="G164" s="3">
        <v>3334.3</v>
      </c>
      <c r="H164" s="18">
        <f t="shared" si="4"/>
        <v>2768.5739999999996</v>
      </c>
      <c r="I164" s="16">
        <f t="shared" si="5"/>
        <v>0.20433840670323447</v>
      </c>
    </row>
    <row r="165" spans="1:9" x14ac:dyDescent="0.35">
      <c r="A165" t="s">
        <v>62</v>
      </c>
      <c r="B165" t="s">
        <v>63</v>
      </c>
      <c r="C165" s="1">
        <v>55</v>
      </c>
      <c r="D165" s="2">
        <v>41690</v>
      </c>
      <c r="E165" s="2">
        <v>41696</v>
      </c>
      <c r="F165" s="2" t="s">
        <v>103</v>
      </c>
      <c r="G165" s="3">
        <v>1013.16</v>
      </c>
      <c r="H165" s="18">
        <f t="shared" si="4"/>
        <v>2768.5739999999996</v>
      </c>
      <c r="I165" s="16">
        <f t="shared" si="5"/>
        <v>-0.63404987549547165</v>
      </c>
    </row>
    <row r="166" spans="1:9" x14ac:dyDescent="0.35">
      <c r="A166" t="s">
        <v>62</v>
      </c>
      <c r="B166" t="s">
        <v>63</v>
      </c>
      <c r="C166" s="1">
        <v>56</v>
      </c>
      <c r="D166" s="2">
        <v>41697</v>
      </c>
      <c r="E166" s="2">
        <v>41703</v>
      </c>
      <c r="F166" s="2" t="s">
        <v>103</v>
      </c>
      <c r="G166" s="3">
        <v>2814.3</v>
      </c>
      <c r="H166" s="18">
        <f t="shared" si="4"/>
        <v>2768.5739999999996</v>
      </c>
      <c r="I166" s="16">
        <f t="shared" si="5"/>
        <v>1.6516083731191789E-2</v>
      </c>
    </row>
    <row r="167" spans="1:9" x14ac:dyDescent="0.35">
      <c r="A167" t="s">
        <v>62</v>
      </c>
      <c r="B167" t="s">
        <v>63</v>
      </c>
      <c r="C167" s="1">
        <v>57</v>
      </c>
      <c r="D167" s="2">
        <v>41704</v>
      </c>
      <c r="E167" s="2">
        <v>41710</v>
      </c>
      <c r="F167" s="2" t="s">
        <v>103</v>
      </c>
      <c r="G167" s="3">
        <v>4640.7299999999996</v>
      </c>
      <c r="H167" s="18">
        <f t="shared" si="4"/>
        <v>2768.5739999999996</v>
      </c>
      <c r="I167" s="16">
        <f t="shared" si="5"/>
        <v>0.67621670939624523</v>
      </c>
    </row>
    <row r="168" spans="1:9" x14ac:dyDescent="0.35">
      <c r="A168" t="s">
        <v>62</v>
      </c>
      <c r="B168" t="s">
        <v>63</v>
      </c>
      <c r="C168" s="1">
        <v>58</v>
      </c>
      <c r="D168" s="2">
        <v>41711</v>
      </c>
      <c r="E168" s="2">
        <v>41717</v>
      </c>
      <c r="F168" s="2" t="s">
        <v>103</v>
      </c>
      <c r="G168" s="3">
        <v>2283.38</v>
      </c>
      <c r="H168" s="18">
        <f t="shared" si="4"/>
        <v>2768.5739999999996</v>
      </c>
      <c r="I168" s="16">
        <f t="shared" si="5"/>
        <v>-0.17525050802326381</v>
      </c>
    </row>
    <row r="169" spans="1:9" x14ac:dyDescent="0.35">
      <c r="A169" t="s">
        <v>62</v>
      </c>
      <c r="B169" t="s">
        <v>63</v>
      </c>
      <c r="C169" s="1">
        <v>59</v>
      </c>
      <c r="D169" s="2">
        <v>41718</v>
      </c>
      <c r="E169" s="2">
        <v>41724</v>
      </c>
      <c r="F169" s="2" t="s">
        <v>102</v>
      </c>
      <c r="G169" s="3">
        <v>2401.1999999999998</v>
      </c>
      <c r="H169" s="18">
        <f t="shared" si="4"/>
        <v>2768.5739999999996</v>
      </c>
      <c r="I169" s="16">
        <f t="shared" si="5"/>
        <v>-0.1326943039990984</v>
      </c>
    </row>
    <row r="170" spans="1:9" x14ac:dyDescent="0.35">
      <c r="A170" t="s">
        <v>62</v>
      </c>
      <c r="B170" t="s">
        <v>63</v>
      </c>
      <c r="C170" s="1">
        <v>60</v>
      </c>
      <c r="D170" s="2">
        <v>41725</v>
      </c>
      <c r="E170" s="2">
        <v>41731</v>
      </c>
      <c r="F170" s="2" t="s">
        <v>102</v>
      </c>
      <c r="G170" s="3">
        <v>1252.5</v>
      </c>
      <c r="H170" s="18">
        <f t="shared" si="4"/>
        <v>2768.5739999999996</v>
      </c>
      <c r="I170" s="16">
        <f t="shared" si="5"/>
        <v>-0.5476010393798395</v>
      </c>
    </row>
    <row r="171" spans="1:9" x14ac:dyDescent="0.35">
      <c r="A171" t="s">
        <v>62</v>
      </c>
      <c r="B171" t="s">
        <v>63</v>
      </c>
      <c r="C171" s="1">
        <v>61</v>
      </c>
      <c r="D171" s="2">
        <v>41732</v>
      </c>
      <c r="E171" s="2">
        <v>41738</v>
      </c>
      <c r="F171" s="2" t="s">
        <v>102</v>
      </c>
      <c r="G171" s="3">
        <v>3488.19</v>
      </c>
      <c r="H171" s="18">
        <f t="shared" si="4"/>
        <v>2768.5739999999996</v>
      </c>
      <c r="I171" s="16">
        <f t="shared" si="5"/>
        <v>0.25992297839971068</v>
      </c>
    </row>
    <row r="172" spans="1:9" x14ac:dyDescent="0.35">
      <c r="A172" t="s">
        <v>62</v>
      </c>
      <c r="B172" t="s">
        <v>63</v>
      </c>
      <c r="C172" s="1">
        <v>62</v>
      </c>
      <c r="D172" s="2">
        <v>41739</v>
      </c>
      <c r="E172" s="2">
        <v>41745</v>
      </c>
      <c r="F172" s="2" t="s">
        <v>102</v>
      </c>
      <c r="G172" s="3">
        <v>2131.0700000000002</v>
      </c>
      <c r="H172" s="18">
        <f t="shared" si="4"/>
        <v>2768.5739999999996</v>
      </c>
      <c r="I172" s="16">
        <f t="shared" si="5"/>
        <v>-0.23026438881532499</v>
      </c>
    </row>
    <row r="173" spans="1:9" x14ac:dyDescent="0.35">
      <c r="A173" t="s">
        <v>62</v>
      </c>
      <c r="B173" t="s">
        <v>63</v>
      </c>
      <c r="C173" s="1">
        <v>63</v>
      </c>
      <c r="D173" s="2">
        <v>41746</v>
      </c>
      <c r="E173" s="2">
        <v>41752</v>
      </c>
      <c r="F173" s="2" t="s">
        <v>102</v>
      </c>
      <c r="G173" s="3">
        <v>3541.49</v>
      </c>
      <c r="H173" s="18">
        <f t="shared" si="4"/>
        <v>2768.5739999999996</v>
      </c>
      <c r="I173" s="16">
        <f t="shared" si="5"/>
        <v>0.27917476650434492</v>
      </c>
    </row>
    <row r="174" spans="1:9" x14ac:dyDescent="0.35">
      <c r="A174" t="s">
        <v>62</v>
      </c>
      <c r="B174" t="s">
        <v>63</v>
      </c>
      <c r="C174" s="1">
        <v>64</v>
      </c>
      <c r="D174" s="2">
        <v>41753</v>
      </c>
      <c r="E174" s="2">
        <v>41759</v>
      </c>
      <c r="F174" s="2" t="s">
        <v>102</v>
      </c>
      <c r="G174" s="3">
        <v>5824.38</v>
      </c>
      <c r="H174" s="18">
        <f t="shared" si="4"/>
        <v>2768.5739999999996</v>
      </c>
      <c r="I174" s="16">
        <f t="shared" si="5"/>
        <v>1.1037472720613575</v>
      </c>
    </row>
    <row r="175" spans="1:9" x14ac:dyDescent="0.35">
      <c r="A175" t="s">
        <v>62</v>
      </c>
      <c r="B175" t="s">
        <v>63</v>
      </c>
      <c r="C175" s="1">
        <v>65</v>
      </c>
      <c r="D175" s="2">
        <v>41760</v>
      </c>
      <c r="E175" s="2">
        <v>41766</v>
      </c>
      <c r="F175" s="2" t="s">
        <v>102</v>
      </c>
      <c r="G175" s="3">
        <v>1746.51</v>
      </c>
      <c r="H175" s="18">
        <f t="shared" si="4"/>
        <v>2768.5739999999996</v>
      </c>
      <c r="I175" s="16">
        <f t="shared" si="5"/>
        <v>-0.36916622058864951</v>
      </c>
    </row>
    <row r="176" spans="1:9" x14ac:dyDescent="0.35">
      <c r="A176" t="s">
        <v>62</v>
      </c>
      <c r="B176" t="s">
        <v>63</v>
      </c>
      <c r="C176" s="1">
        <v>66</v>
      </c>
      <c r="D176" s="2">
        <v>41767</v>
      </c>
      <c r="E176" s="2">
        <v>41773</v>
      </c>
      <c r="F176" s="2" t="s">
        <v>102</v>
      </c>
      <c r="G176" s="3">
        <v>1276.6199999999999</v>
      </c>
      <c r="H176" s="18">
        <f t="shared" si="4"/>
        <v>2768.5739999999996</v>
      </c>
      <c r="I176" s="16">
        <f t="shared" si="5"/>
        <v>-0.53888897316813633</v>
      </c>
    </row>
    <row r="177" spans="1:9" x14ac:dyDescent="0.35">
      <c r="A177" t="s">
        <v>62</v>
      </c>
      <c r="B177" t="s">
        <v>63</v>
      </c>
      <c r="C177" s="1">
        <v>67</v>
      </c>
      <c r="D177" s="2">
        <v>41774</v>
      </c>
      <c r="E177" s="2">
        <v>41780</v>
      </c>
      <c r="F177" s="2" t="s">
        <v>102</v>
      </c>
      <c r="G177" s="3">
        <v>1309.6199999999999</v>
      </c>
      <c r="H177" s="18">
        <f t="shared" si="4"/>
        <v>2768.5739999999996</v>
      </c>
      <c r="I177" s="16">
        <f t="shared" si="5"/>
        <v>-0.52696947959491058</v>
      </c>
    </row>
    <row r="178" spans="1:9" x14ac:dyDescent="0.35">
      <c r="A178" t="s">
        <v>62</v>
      </c>
      <c r="B178" t="s">
        <v>63</v>
      </c>
      <c r="C178" s="1">
        <v>68</v>
      </c>
      <c r="D178" s="2">
        <v>41781</v>
      </c>
      <c r="E178" s="2">
        <v>41787</v>
      </c>
      <c r="F178" s="2" t="s">
        <v>102</v>
      </c>
      <c r="G178" s="3">
        <v>2476.96</v>
      </c>
      <c r="H178" s="18">
        <f t="shared" si="4"/>
        <v>2768.5739999999996</v>
      </c>
      <c r="I178" s="16">
        <f t="shared" si="5"/>
        <v>-0.10533003632917148</v>
      </c>
    </row>
    <row r="179" spans="1:9" x14ac:dyDescent="0.35">
      <c r="A179" t="s">
        <v>5</v>
      </c>
      <c r="B179" t="s">
        <v>14</v>
      </c>
      <c r="C179" s="1">
        <v>49</v>
      </c>
      <c r="D179" s="2">
        <v>41648</v>
      </c>
      <c r="E179" s="2">
        <v>41654</v>
      </c>
      <c r="F179" s="2" t="s">
        <v>103</v>
      </c>
      <c r="G179" s="3">
        <v>108.89</v>
      </c>
      <c r="H179" s="18">
        <f t="shared" si="4"/>
        <v>1997.3169999999998</v>
      </c>
      <c r="I179" s="16">
        <f t="shared" si="5"/>
        <v>-0.94548186392044919</v>
      </c>
    </row>
    <row r="180" spans="1:9" x14ac:dyDescent="0.35">
      <c r="A180" t="s">
        <v>5</v>
      </c>
      <c r="B180" t="s">
        <v>14</v>
      </c>
      <c r="C180" s="1">
        <v>50</v>
      </c>
      <c r="D180" s="2">
        <v>41655</v>
      </c>
      <c r="E180" s="2">
        <v>41661</v>
      </c>
      <c r="F180" s="2" t="s">
        <v>103</v>
      </c>
      <c r="G180" s="3">
        <v>1945.95</v>
      </c>
      <c r="H180" s="18">
        <f t="shared" si="4"/>
        <v>1997.3169999999998</v>
      </c>
      <c r="I180" s="16">
        <f t="shared" si="5"/>
        <v>-2.5718000697936151E-2</v>
      </c>
    </row>
    <row r="181" spans="1:9" x14ac:dyDescent="0.35">
      <c r="A181" t="s">
        <v>5</v>
      </c>
      <c r="B181" t="s">
        <v>14</v>
      </c>
      <c r="C181" s="1">
        <v>51</v>
      </c>
      <c r="D181" s="2">
        <v>41662</v>
      </c>
      <c r="E181" s="2">
        <v>41668</v>
      </c>
      <c r="F181" s="2" t="s">
        <v>103</v>
      </c>
      <c r="G181" s="3">
        <v>1861.52</v>
      </c>
      <c r="H181" s="18">
        <f t="shared" si="4"/>
        <v>1997.3169999999998</v>
      </c>
      <c r="I181" s="16">
        <f t="shared" si="5"/>
        <v>-6.798970819354154E-2</v>
      </c>
    </row>
    <row r="182" spans="1:9" x14ac:dyDescent="0.35">
      <c r="A182" t="s">
        <v>5</v>
      </c>
      <c r="B182" t="s">
        <v>14</v>
      </c>
      <c r="C182" s="1">
        <v>52</v>
      </c>
      <c r="D182" s="2">
        <v>41669</v>
      </c>
      <c r="E182" s="2">
        <v>41675</v>
      </c>
      <c r="F182" s="2" t="s">
        <v>103</v>
      </c>
      <c r="G182" s="3">
        <v>2823.45</v>
      </c>
      <c r="H182" s="18">
        <f t="shared" si="4"/>
        <v>1997.3169999999998</v>
      </c>
      <c r="I182" s="16">
        <f t="shared" si="5"/>
        <v>0.41362137307197611</v>
      </c>
    </row>
    <row r="183" spans="1:9" x14ac:dyDescent="0.35">
      <c r="A183" t="s">
        <v>5</v>
      </c>
      <c r="B183" t="s">
        <v>14</v>
      </c>
      <c r="C183" s="1">
        <v>53</v>
      </c>
      <c r="D183" s="2">
        <v>41676</v>
      </c>
      <c r="E183" s="2">
        <v>41682</v>
      </c>
      <c r="F183" s="2" t="s">
        <v>103</v>
      </c>
      <c r="G183" s="3">
        <v>2251.34</v>
      </c>
      <c r="H183" s="18">
        <f t="shared" si="4"/>
        <v>1997.3169999999998</v>
      </c>
      <c r="I183" s="16">
        <f t="shared" si="5"/>
        <v>0.1271821148070138</v>
      </c>
    </row>
    <row r="184" spans="1:9" x14ac:dyDescent="0.35">
      <c r="A184" t="s">
        <v>5</v>
      </c>
      <c r="B184" t="s">
        <v>14</v>
      </c>
      <c r="C184" s="1">
        <v>54</v>
      </c>
      <c r="D184" s="2">
        <v>41683</v>
      </c>
      <c r="E184" s="2">
        <v>41689</v>
      </c>
      <c r="F184" s="2" t="s">
        <v>103</v>
      </c>
      <c r="G184" s="3">
        <v>2459.38</v>
      </c>
      <c r="H184" s="18">
        <f t="shared" si="4"/>
        <v>1997.3169999999998</v>
      </c>
      <c r="I184" s="16">
        <f t="shared" si="5"/>
        <v>0.23134184508518196</v>
      </c>
    </row>
    <row r="185" spans="1:9" x14ac:dyDescent="0.35">
      <c r="A185" t="s">
        <v>5</v>
      </c>
      <c r="B185" t="s">
        <v>14</v>
      </c>
      <c r="C185" s="1">
        <v>55</v>
      </c>
      <c r="D185" s="2">
        <v>41690</v>
      </c>
      <c r="E185" s="2">
        <v>41696</v>
      </c>
      <c r="F185" s="2" t="s">
        <v>103</v>
      </c>
      <c r="G185" s="3">
        <v>2215.5300000000002</v>
      </c>
      <c r="H185" s="18">
        <f t="shared" si="4"/>
        <v>1997.3169999999998</v>
      </c>
      <c r="I185" s="16">
        <f t="shared" si="5"/>
        <v>0.10925306298399325</v>
      </c>
    </row>
    <row r="186" spans="1:9" x14ac:dyDescent="0.35">
      <c r="A186" t="s">
        <v>5</v>
      </c>
      <c r="B186" t="s">
        <v>14</v>
      </c>
      <c r="C186" s="1">
        <v>56</v>
      </c>
      <c r="D186" s="2">
        <v>41697</v>
      </c>
      <c r="E186" s="2">
        <v>41703</v>
      </c>
      <c r="F186" s="2" t="s">
        <v>103</v>
      </c>
      <c r="G186" s="3">
        <v>2540.48</v>
      </c>
      <c r="H186" s="18">
        <f t="shared" si="4"/>
        <v>1997.3169999999998</v>
      </c>
      <c r="I186" s="16">
        <f t="shared" si="5"/>
        <v>0.27194631598289121</v>
      </c>
    </row>
    <row r="187" spans="1:9" x14ac:dyDescent="0.35">
      <c r="A187" t="s">
        <v>5</v>
      </c>
      <c r="B187" t="s">
        <v>14</v>
      </c>
      <c r="C187" s="1">
        <v>57</v>
      </c>
      <c r="D187" s="2">
        <v>41704</v>
      </c>
      <c r="E187" s="2">
        <v>41710</v>
      </c>
      <c r="F187" s="2" t="s">
        <v>103</v>
      </c>
      <c r="G187" s="3">
        <v>1899.72</v>
      </c>
      <c r="H187" s="18">
        <f t="shared" si="4"/>
        <v>1997.3169999999998</v>
      </c>
      <c r="I187" s="16">
        <f t="shared" si="5"/>
        <v>-4.8864051124583509E-2</v>
      </c>
    </row>
    <row r="188" spans="1:9" x14ac:dyDescent="0.35">
      <c r="A188" t="s">
        <v>5</v>
      </c>
      <c r="B188" t="s">
        <v>14</v>
      </c>
      <c r="C188" s="1">
        <v>58</v>
      </c>
      <c r="D188" s="2">
        <v>41711</v>
      </c>
      <c r="E188" s="2">
        <v>41717</v>
      </c>
      <c r="F188" s="2" t="s">
        <v>103</v>
      </c>
      <c r="G188" s="3">
        <v>1866.91</v>
      </c>
      <c r="H188" s="18">
        <f t="shared" si="4"/>
        <v>1997.3169999999998</v>
      </c>
      <c r="I188" s="16">
        <f t="shared" si="5"/>
        <v>-6.5291087994544542E-2</v>
      </c>
    </row>
    <row r="189" spans="1:9" x14ac:dyDescent="0.35">
      <c r="A189" t="s">
        <v>5</v>
      </c>
      <c r="B189" t="s">
        <v>14</v>
      </c>
      <c r="C189" s="1">
        <v>59</v>
      </c>
      <c r="D189" s="2">
        <v>41718</v>
      </c>
      <c r="E189" s="2">
        <v>41724</v>
      </c>
      <c r="F189" s="2" t="s">
        <v>102</v>
      </c>
      <c r="G189" s="3">
        <v>2993.61</v>
      </c>
      <c r="H189" s="18">
        <f t="shared" si="4"/>
        <v>1997.3169999999998</v>
      </c>
      <c r="I189" s="16">
        <f t="shared" si="5"/>
        <v>0.49881566120951282</v>
      </c>
    </row>
    <row r="190" spans="1:9" x14ac:dyDescent="0.35">
      <c r="A190" t="s">
        <v>5</v>
      </c>
      <c r="B190" t="s">
        <v>14</v>
      </c>
      <c r="C190" s="1">
        <v>60</v>
      </c>
      <c r="D190" s="2">
        <v>41725</v>
      </c>
      <c r="E190" s="2">
        <v>41731</v>
      </c>
      <c r="F190" s="2" t="s">
        <v>102</v>
      </c>
      <c r="G190" s="3">
        <v>1663.5</v>
      </c>
      <c r="H190" s="18">
        <f t="shared" si="4"/>
        <v>1997.3169999999998</v>
      </c>
      <c r="I190" s="16">
        <f t="shared" si="5"/>
        <v>-0.16713270852849088</v>
      </c>
    </row>
    <row r="191" spans="1:9" x14ac:dyDescent="0.35">
      <c r="A191" t="s">
        <v>5</v>
      </c>
      <c r="B191" t="s">
        <v>14</v>
      </c>
      <c r="C191" s="1">
        <v>61</v>
      </c>
      <c r="D191" s="2">
        <v>41732</v>
      </c>
      <c r="E191" s="2">
        <v>41738</v>
      </c>
      <c r="F191" s="2" t="s">
        <v>102</v>
      </c>
      <c r="G191" s="3">
        <v>1525.07</v>
      </c>
      <c r="H191" s="18">
        <f t="shared" si="4"/>
        <v>1997.3169999999998</v>
      </c>
      <c r="I191" s="16">
        <f t="shared" si="5"/>
        <v>-0.2364406851791678</v>
      </c>
    </row>
    <row r="192" spans="1:9" x14ac:dyDescent="0.35">
      <c r="A192" t="s">
        <v>5</v>
      </c>
      <c r="B192" t="s">
        <v>14</v>
      </c>
      <c r="C192" s="1">
        <v>62</v>
      </c>
      <c r="D192" s="2">
        <v>41739</v>
      </c>
      <c r="E192" s="2">
        <v>41745</v>
      </c>
      <c r="F192" s="2" t="s">
        <v>102</v>
      </c>
      <c r="G192" s="3">
        <v>3580.05</v>
      </c>
      <c r="H192" s="18">
        <f t="shared" si="4"/>
        <v>1997.3169999999998</v>
      </c>
      <c r="I192" s="16">
        <f t="shared" si="5"/>
        <v>0.79242954423358969</v>
      </c>
    </row>
    <row r="193" spans="1:9" x14ac:dyDescent="0.35">
      <c r="A193" t="s">
        <v>5</v>
      </c>
      <c r="B193" t="s">
        <v>14</v>
      </c>
      <c r="C193" s="1">
        <v>63</v>
      </c>
      <c r="D193" s="2">
        <v>41746</v>
      </c>
      <c r="E193" s="2">
        <v>41752</v>
      </c>
      <c r="F193" s="2" t="s">
        <v>102</v>
      </c>
      <c r="G193" s="3">
        <v>1453.65</v>
      </c>
      <c r="H193" s="18">
        <f t="shared" si="4"/>
        <v>1997.3169999999998</v>
      </c>
      <c r="I193" s="16">
        <f t="shared" si="5"/>
        <v>-0.27219865449500491</v>
      </c>
    </row>
    <row r="194" spans="1:9" x14ac:dyDescent="0.35">
      <c r="A194" t="s">
        <v>5</v>
      </c>
      <c r="B194" t="s">
        <v>14</v>
      </c>
      <c r="C194" s="1">
        <v>64</v>
      </c>
      <c r="D194" s="2">
        <v>41753</v>
      </c>
      <c r="E194" s="2">
        <v>41759</v>
      </c>
      <c r="F194" s="2" t="s">
        <v>102</v>
      </c>
      <c r="G194" s="3">
        <v>660.26</v>
      </c>
      <c r="H194" s="18">
        <f t="shared" si="4"/>
        <v>1997.3169999999998</v>
      </c>
      <c r="I194" s="16">
        <f t="shared" si="5"/>
        <v>-0.66942653569763833</v>
      </c>
    </row>
    <row r="195" spans="1:9" x14ac:dyDescent="0.35">
      <c r="A195" t="s">
        <v>5</v>
      </c>
      <c r="B195" t="s">
        <v>14</v>
      </c>
      <c r="C195" s="1">
        <v>65</v>
      </c>
      <c r="D195" s="2">
        <v>41760</v>
      </c>
      <c r="E195" s="2">
        <v>41766</v>
      </c>
      <c r="F195" s="2" t="s">
        <v>102</v>
      </c>
      <c r="G195" s="3">
        <v>2483.23</v>
      </c>
      <c r="H195" s="18">
        <f t="shared" ref="H195:H258" si="6">VLOOKUP(B195,O:P,2,0)</f>
        <v>1997.3169999999998</v>
      </c>
      <c r="I195" s="16">
        <f t="shared" ref="I195:I258" si="7">(G195-H195)/H195</f>
        <v>0.24328286396200519</v>
      </c>
    </row>
    <row r="196" spans="1:9" x14ac:dyDescent="0.35">
      <c r="A196" t="s">
        <v>5</v>
      </c>
      <c r="B196" t="s">
        <v>14</v>
      </c>
      <c r="C196" s="1">
        <v>66</v>
      </c>
      <c r="D196" s="2">
        <v>41767</v>
      </c>
      <c r="E196" s="2">
        <v>41773</v>
      </c>
      <c r="F196" s="2" t="s">
        <v>102</v>
      </c>
      <c r="G196" s="3">
        <v>1241.55</v>
      </c>
      <c r="H196" s="18">
        <f t="shared" si="6"/>
        <v>1997.3169999999998</v>
      </c>
      <c r="I196" s="16">
        <f t="shared" si="7"/>
        <v>-0.37839111167631373</v>
      </c>
    </row>
    <row r="197" spans="1:9" x14ac:dyDescent="0.35">
      <c r="A197" t="s">
        <v>5</v>
      </c>
      <c r="B197" t="s">
        <v>14</v>
      </c>
      <c r="C197" s="1">
        <v>67</v>
      </c>
      <c r="D197" s="2">
        <v>41774</v>
      </c>
      <c r="E197" s="2">
        <v>41780</v>
      </c>
      <c r="F197" s="2" t="s">
        <v>102</v>
      </c>
      <c r="G197" s="3">
        <v>763.16</v>
      </c>
      <c r="H197" s="18">
        <f t="shared" si="6"/>
        <v>1997.3169999999998</v>
      </c>
      <c r="I197" s="16">
        <f t="shared" si="7"/>
        <v>-0.61790742280769639</v>
      </c>
    </row>
    <row r="198" spans="1:9" x14ac:dyDescent="0.35">
      <c r="A198" t="s">
        <v>5</v>
      </c>
      <c r="B198" t="s">
        <v>14</v>
      </c>
      <c r="C198" s="1">
        <v>68</v>
      </c>
      <c r="D198" s="2">
        <v>41781</v>
      </c>
      <c r="E198" s="2">
        <v>41787</v>
      </c>
      <c r="F198" s="2" t="s">
        <v>102</v>
      </c>
      <c r="G198" s="3">
        <v>1297.2</v>
      </c>
      <c r="H198" s="18">
        <f t="shared" si="6"/>
        <v>1997.3169999999998</v>
      </c>
      <c r="I198" s="16">
        <f t="shared" si="7"/>
        <v>-0.35052873429705939</v>
      </c>
    </row>
    <row r="199" spans="1:9" x14ac:dyDescent="0.35">
      <c r="A199" t="s">
        <v>5</v>
      </c>
      <c r="B199" t="s">
        <v>15</v>
      </c>
      <c r="C199" s="1">
        <v>49</v>
      </c>
      <c r="D199" s="2">
        <v>41648</v>
      </c>
      <c r="E199" s="2">
        <v>41654</v>
      </c>
      <c r="F199" s="2" t="s">
        <v>103</v>
      </c>
      <c r="G199" s="3">
        <v>2491.3200000000002</v>
      </c>
      <c r="H199" s="18">
        <f t="shared" si="6"/>
        <v>2244.46</v>
      </c>
      <c r="I199" s="16">
        <f t="shared" si="7"/>
        <v>0.10998636643112381</v>
      </c>
    </row>
    <row r="200" spans="1:9" x14ac:dyDescent="0.35">
      <c r="A200" t="s">
        <v>5</v>
      </c>
      <c r="B200" t="s">
        <v>15</v>
      </c>
      <c r="C200" s="1">
        <v>50</v>
      </c>
      <c r="D200" s="2">
        <v>41655</v>
      </c>
      <c r="E200" s="2">
        <v>41661</v>
      </c>
      <c r="F200" s="2" t="s">
        <v>103</v>
      </c>
      <c r="G200" s="3">
        <v>1771.39</v>
      </c>
      <c r="H200" s="18">
        <f t="shared" si="6"/>
        <v>2244.46</v>
      </c>
      <c r="I200" s="16">
        <f t="shared" si="7"/>
        <v>-0.21077230157810783</v>
      </c>
    </row>
    <row r="201" spans="1:9" x14ac:dyDescent="0.35">
      <c r="A201" t="s">
        <v>5</v>
      </c>
      <c r="B201" t="s">
        <v>15</v>
      </c>
      <c r="C201" s="1">
        <v>51</v>
      </c>
      <c r="D201" s="2">
        <v>41662</v>
      </c>
      <c r="E201" s="2">
        <v>41668</v>
      </c>
      <c r="F201" s="2" t="s">
        <v>103</v>
      </c>
      <c r="G201" s="3">
        <v>676.59</v>
      </c>
      <c r="H201" s="18">
        <f t="shared" si="6"/>
        <v>2244.46</v>
      </c>
      <c r="I201" s="16">
        <f t="shared" si="7"/>
        <v>-0.69855109915079794</v>
      </c>
    </row>
    <row r="202" spans="1:9" x14ac:dyDescent="0.35">
      <c r="A202" t="s">
        <v>5</v>
      </c>
      <c r="B202" t="s">
        <v>15</v>
      </c>
      <c r="C202" s="1">
        <v>52</v>
      </c>
      <c r="D202" s="2">
        <v>41669</v>
      </c>
      <c r="E202" s="2">
        <v>41675</v>
      </c>
      <c r="F202" s="2" t="s">
        <v>103</v>
      </c>
      <c r="G202" s="3">
        <v>1877.99</v>
      </c>
      <c r="H202" s="18">
        <f t="shared" si="6"/>
        <v>2244.46</v>
      </c>
      <c r="I202" s="16">
        <f t="shared" si="7"/>
        <v>-0.16327758124448644</v>
      </c>
    </row>
    <row r="203" spans="1:9" x14ac:dyDescent="0.35">
      <c r="A203" t="s">
        <v>5</v>
      </c>
      <c r="B203" t="s">
        <v>15</v>
      </c>
      <c r="C203" s="1">
        <v>53</v>
      </c>
      <c r="D203" s="2">
        <v>41676</v>
      </c>
      <c r="E203" s="2">
        <v>41682</v>
      </c>
      <c r="F203" s="2" t="s">
        <v>103</v>
      </c>
      <c r="G203" s="3">
        <v>2902.19</v>
      </c>
      <c r="H203" s="18">
        <f t="shared" si="6"/>
        <v>2244.46</v>
      </c>
      <c r="I203" s="16">
        <f t="shared" si="7"/>
        <v>0.29304598879017668</v>
      </c>
    </row>
    <row r="204" spans="1:9" x14ac:dyDescent="0.35">
      <c r="A204" t="s">
        <v>5</v>
      </c>
      <c r="B204" t="s">
        <v>15</v>
      </c>
      <c r="C204" s="1">
        <v>54</v>
      </c>
      <c r="D204" s="2">
        <v>41683</v>
      </c>
      <c r="E204" s="2">
        <v>41689</v>
      </c>
      <c r="F204" s="2" t="s">
        <v>103</v>
      </c>
      <c r="G204" s="3">
        <v>2383.52</v>
      </c>
      <c r="H204" s="18">
        <f t="shared" si="6"/>
        <v>2244.46</v>
      </c>
      <c r="I204" s="16">
        <f t="shared" si="7"/>
        <v>6.1956996337649117E-2</v>
      </c>
    </row>
    <row r="205" spans="1:9" x14ac:dyDescent="0.35">
      <c r="A205" t="s">
        <v>5</v>
      </c>
      <c r="B205" t="s">
        <v>15</v>
      </c>
      <c r="C205" s="1">
        <v>55</v>
      </c>
      <c r="D205" s="2">
        <v>41690</v>
      </c>
      <c r="E205" s="2">
        <v>41696</v>
      </c>
      <c r="F205" s="2" t="s">
        <v>103</v>
      </c>
      <c r="G205" s="3">
        <v>1979.99</v>
      </c>
      <c r="H205" s="18">
        <f t="shared" si="6"/>
        <v>2244.46</v>
      </c>
      <c r="I205" s="16">
        <f t="shared" si="7"/>
        <v>-0.11783235165696873</v>
      </c>
    </row>
    <row r="206" spans="1:9" x14ac:dyDescent="0.35">
      <c r="A206" t="s">
        <v>5</v>
      </c>
      <c r="B206" t="s">
        <v>15</v>
      </c>
      <c r="C206" s="1">
        <v>56</v>
      </c>
      <c r="D206" s="2">
        <v>41697</v>
      </c>
      <c r="E206" s="2">
        <v>41703</v>
      </c>
      <c r="F206" s="2" t="s">
        <v>103</v>
      </c>
      <c r="G206" s="3">
        <v>3584.96</v>
      </c>
      <c r="H206" s="18">
        <f t="shared" si="6"/>
        <v>2244.46</v>
      </c>
      <c r="I206" s="16">
        <f t="shared" si="7"/>
        <v>0.5972483359026225</v>
      </c>
    </row>
    <row r="207" spans="1:9" x14ac:dyDescent="0.35">
      <c r="A207" t="s">
        <v>5</v>
      </c>
      <c r="B207" t="s">
        <v>15</v>
      </c>
      <c r="C207" s="1">
        <v>57</v>
      </c>
      <c r="D207" s="2">
        <v>41704</v>
      </c>
      <c r="E207" s="2">
        <v>41710</v>
      </c>
      <c r="F207" s="2" t="s">
        <v>103</v>
      </c>
      <c r="G207" s="3">
        <v>2325.14</v>
      </c>
      <c r="H207" s="18">
        <f t="shared" si="6"/>
        <v>2244.46</v>
      </c>
      <c r="I207" s="16">
        <f t="shared" si="7"/>
        <v>3.5946285520793347E-2</v>
      </c>
    </row>
    <row r="208" spans="1:9" x14ac:dyDescent="0.35">
      <c r="A208" t="s">
        <v>5</v>
      </c>
      <c r="B208" t="s">
        <v>15</v>
      </c>
      <c r="C208" s="1">
        <v>58</v>
      </c>
      <c r="D208" s="2">
        <v>41711</v>
      </c>
      <c r="E208" s="2">
        <v>41717</v>
      </c>
      <c r="F208" s="2" t="s">
        <v>103</v>
      </c>
      <c r="G208" s="3">
        <v>2451.5100000000002</v>
      </c>
      <c r="H208" s="18">
        <f t="shared" si="6"/>
        <v>2244.46</v>
      </c>
      <c r="I208" s="16">
        <f t="shared" si="7"/>
        <v>9.224936064799559E-2</v>
      </c>
    </row>
    <row r="209" spans="1:9" x14ac:dyDescent="0.35">
      <c r="A209" t="s">
        <v>5</v>
      </c>
      <c r="B209" t="s">
        <v>15</v>
      </c>
      <c r="C209" s="1">
        <v>59</v>
      </c>
      <c r="D209" s="2">
        <v>41718</v>
      </c>
      <c r="E209" s="2">
        <v>41724</v>
      </c>
      <c r="F209" s="2" t="s">
        <v>102</v>
      </c>
      <c r="G209" s="3">
        <v>1454.74</v>
      </c>
      <c r="H209" s="18">
        <f t="shared" si="6"/>
        <v>2244.46</v>
      </c>
      <c r="I209" s="16">
        <f t="shared" si="7"/>
        <v>-0.35185300695935773</v>
      </c>
    </row>
    <row r="210" spans="1:9" x14ac:dyDescent="0.35">
      <c r="A210" t="s">
        <v>5</v>
      </c>
      <c r="B210" t="s">
        <v>15</v>
      </c>
      <c r="C210" s="1">
        <v>60</v>
      </c>
      <c r="D210" s="2">
        <v>41725</v>
      </c>
      <c r="E210" s="2">
        <v>41731</v>
      </c>
      <c r="F210" s="2" t="s">
        <v>102</v>
      </c>
      <c r="G210" s="3">
        <v>169.38</v>
      </c>
      <c r="H210" s="18">
        <f t="shared" si="6"/>
        <v>2244.46</v>
      </c>
      <c r="I210" s="16">
        <f t="shared" si="7"/>
        <v>-0.92453418639672791</v>
      </c>
    </row>
    <row r="211" spans="1:9" x14ac:dyDescent="0.35">
      <c r="A211" t="s">
        <v>5</v>
      </c>
      <c r="B211" t="s">
        <v>15</v>
      </c>
      <c r="C211" s="1">
        <v>61</v>
      </c>
      <c r="D211" s="2">
        <v>41732</v>
      </c>
      <c r="E211" s="2">
        <v>41738</v>
      </c>
      <c r="F211" s="2" t="s">
        <v>102</v>
      </c>
      <c r="G211" s="3">
        <v>788.42</v>
      </c>
      <c r="H211" s="18">
        <f t="shared" si="6"/>
        <v>2244.46</v>
      </c>
      <c r="I211" s="16">
        <f t="shared" si="7"/>
        <v>-0.64872619694714984</v>
      </c>
    </row>
    <row r="212" spans="1:9" x14ac:dyDescent="0.35">
      <c r="A212" t="s">
        <v>5</v>
      </c>
      <c r="B212" t="s">
        <v>15</v>
      </c>
      <c r="C212" s="1">
        <v>62</v>
      </c>
      <c r="D212" s="2">
        <v>41739</v>
      </c>
      <c r="E212" s="2">
        <v>41745</v>
      </c>
      <c r="F212" s="2" t="s">
        <v>102</v>
      </c>
      <c r="G212" s="3">
        <v>2570.1799999999998</v>
      </c>
      <c r="H212" s="18">
        <f t="shared" si="6"/>
        <v>2244.46</v>
      </c>
      <c r="I212" s="16">
        <f t="shared" si="7"/>
        <v>0.14512176648280647</v>
      </c>
    </row>
    <row r="213" spans="1:9" x14ac:dyDescent="0.35">
      <c r="A213" t="s">
        <v>5</v>
      </c>
      <c r="B213" t="s">
        <v>15</v>
      </c>
      <c r="C213" s="1">
        <v>63</v>
      </c>
      <c r="D213" s="2">
        <v>41746</v>
      </c>
      <c r="E213" s="2">
        <v>41752</v>
      </c>
      <c r="F213" s="2" t="s">
        <v>102</v>
      </c>
      <c r="G213" s="3">
        <v>739.23</v>
      </c>
      <c r="H213" s="18">
        <f t="shared" si="6"/>
        <v>2244.46</v>
      </c>
      <c r="I213" s="16">
        <f t="shared" si="7"/>
        <v>-0.67064238168646351</v>
      </c>
    </row>
    <row r="214" spans="1:9" x14ac:dyDescent="0.35">
      <c r="A214" t="s">
        <v>5</v>
      </c>
      <c r="B214" t="s">
        <v>15</v>
      </c>
      <c r="C214" s="1">
        <v>64</v>
      </c>
      <c r="D214" s="2">
        <v>41753</v>
      </c>
      <c r="E214" s="2">
        <v>41759</v>
      </c>
      <c r="F214" s="2" t="s">
        <v>102</v>
      </c>
      <c r="G214" s="3">
        <v>2115.5500000000002</v>
      </c>
      <c r="H214" s="18">
        <f t="shared" si="6"/>
        <v>2244.46</v>
      </c>
      <c r="I214" s="16">
        <f t="shared" si="7"/>
        <v>-5.7434750452224521E-2</v>
      </c>
    </row>
    <row r="215" spans="1:9" x14ac:dyDescent="0.35">
      <c r="A215" t="s">
        <v>5</v>
      </c>
      <c r="B215" t="s">
        <v>15</v>
      </c>
      <c r="C215" s="1">
        <v>65</v>
      </c>
      <c r="D215" s="2">
        <v>41760</v>
      </c>
      <c r="E215" s="2">
        <v>41766</v>
      </c>
      <c r="F215" s="2" t="s">
        <v>102</v>
      </c>
      <c r="G215" s="3">
        <v>2475.63</v>
      </c>
      <c r="H215" s="18">
        <f t="shared" si="6"/>
        <v>2244.46</v>
      </c>
      <c r="I215" s="16">
        <f t="shared" si="7"/>
        <v>0.10299582082104385</v>
      </c>
    </row>
    <row r="216" spans="1:9" x14ac:dyDescent="0.35">
      <c r="A216" t="s">
        <v>5</v>
      </c>
      <c r="B216" t="s">
        <v>15</v>
      </c>
      <c r="C216" s="1">
        <v>66</v>
      </c>
      <c r="D216" s="2">
        <v>41767</v>
      </c>
      <c r="E216" s="2">
        <v>41773</v>
      </c>
      <c r="F216" s="2" t="s">
        <v>102</v>
      </c>
      <c r="G216" s="3">
        <v>2170.02</v>
      </c>
      <c r="H216" s="18">
        <f t="shared" si="6"/>
        <v>2244.46</v>
      </c>
      <c r="I216" s="16">
        <f t="shared" si="7"/>
        <v>-3.3166106769557065E-2</v>
      </c>
    </row>
    <row r="217" spans="1:9" x14ac:dyDescent="0.35">
      <c r="A217" t="s">
        <v>5</v>
      </c>
      <c r="B217" t="s">
        <v>15</v>
      </c>
      <c r="C217" s="1">
        <v>67</v>
      </c>
      <c r="D217" s="2">
        <v>41774</v>
      </c>
      <c r="E217" s="2">
        <v>41780</v>
      </c>
      <c r="F217" s="2" t="s">
        <v>102</v>
      </c>
      <c r="G217" s="3">
        <v>2038.83</v>
      </c>
      <c r="H217" s="18">
        <f t="shared" si="6"/>
        <v>2244.46</v>
      </c>
      <c r="I217" s="16">
        <f t="shared" si="7"/>
        <v>-9.1616691765502661E-2</v>
      </c>
    </row>
    <row r="218" spans="1:9" x14ac:dyDescent="0.35">
      <c r="A218" t="s">
        <v>5</v>
      </c>
      <c r="B218" t="s">
        <v>15</v>
      </c>
      <c r="C218" s="1">
        <v>68</v>
      </c>
      <c r="D218" s="2">
        <v>41781</v>
      </c>
      <c r="E218" s="2">
        <v>41787</v>
      </c>
      <c r="F218" s="2" t="s">
        <v>102</v>
      </c>
      <c r="G218" s="3">
        <v>754.31</v>
      </c>
      <c r="H218" s="18">
        <f t="shared" si="6"/>
        <v>2244.46</v>
      </c>
      <c r="I218" s="16">
        <f t="shared" si="7"/>
        <v>-0.66392361637097563</v>
      </c>
    </row>
    <row r="219" spans="1:9" x14ac:dyDescent="0.35">
      <c r="A219" t="s">
        <v>5</v>
      </c>
      <c r="B219" t="s">
        <v>16</v>
      </c>
      <c r="C219" s="1">
        <v>49</v>
      </c>
      <c r="D219" s="2">
        <v>41648</v>
      </c>
      <c r="E219" s="2">
        <v>41654</v>
      </c>
      <c r="F219" s="2" t="s">
        <v>103</v>
      </c>
      <c r="G219" s="3">
        <v>816.55</v>
      </c>
      <c r="H219" s="18">
        <f t="shared" si="6"/>
        <v>1642.2239999999997</v>
      </c>
      <c r="I219" s="16">
        <f t="shared" si="7"/>
        <v>-0.50277794015919863</v>
      </c>
    </row>
    <row r="220" spans="1:9" x14ac:dyDescent="0.35">
      <c r="A220" t="s">
        <v>5</v>
      </c>
      <c r="B220" t="s">
        <v>16</v>
      </c>
      <c r="C220" s="1">
        <v>50</v>
      </c>
      <c r="D220" s="2">
        <v>41655</v>
      </c>
      <c r="E220" s="2">
        <v>41661</v>
      </c>
      <c r="F220" s="2" t="s">
        <v>103</v>
      </c>
      <c r="G220" s="3">
        <v>3195.6</v>
      </c>
      <c r="H220" s="18">
        <f t="shared" si="6"/>
        <v>1642.2239999999997</v>
      </c>
      <c r="I220" s="16">
        <f t="shared" si="7"/>
        <v>0.94589775816210242</v>
      </c>
    </row>
    <row r="221" spans="1:9" x14ac:dyDescent="0.35">
      <c r="A221" t="s">
        <v>5</v>
      </c>
      <c r="B221" t="s">
        <v>16</v>
      </c>
      <c r="C221" s="1">
        <v>51</v>
      </c>
      <c r="D221" s="2">
        <v>41662</v>
      </c>
      <c r="E221" s="2">
        <v>41668</v>
      </c>
      <c r="F221" s="2" t="s">
        <v>103</v>
      </c>
      <c r="G221" s="3">
        <v>863.77</v>
      </c>
      <c r="H221" s="18">
        <f t="shared" si="6"/>
        <v>1642.2239999999997</v>
      </c>
      <c r="I221" s="16">
        <f t="shared" si="7"/>
        <v>-0.47402425004140719</v>
      </c>
    </row>
    <row r="222" spans="1:9" x14ac:dyDescent="0.35">
      <c r="A222" t="s">
        <v>5</v>
      </c>
      <c r="B222" t="s">
        <v>16</v>
      </c>
      <c r="C222" s="1">
        <v>52</v>
      </c>
      <c r="D222" s="2">
        <v>41669</v>
      </c>
      <c r="E222" s="2">
        <v>41675</v>
      </c>
      <c r="F222" s="2" t="s">
        <v>103</v>
      </c>
      <c r="G222" s="3">
        <v>1211.0899999999999</v>
      </c>
      <c r="H222" s="18">
        <f t="shared" si="6"/>
        <v>1642.2239999999997</v>
      </c>
      <c r="I222" s="16">
        <f t="shared" si="7"/>
        <v>-0.26253056830249699</v>
      </c>
    </row>
    <row r="223" spans="1:9" x14ac:dyDescent="0.35">
      <c r="A223" t="s">
        <v>5</v>
      </c>
      <c r="B223" t="s">
        <v>16</v>
      </c>
      <c r="C223" s="1">
        <v>53</v>
      </c>
      <c r="D223" s="2">
        <v>41676</v>
      </c>
      <c r="E223" s="2">
        <v>41682</v>
      </c>
      <c r="F223" s="2" t="s">
        <v>103</v>
      </c>
      <c r="G223" s="3">
        <v>243.07</v>
      </c>
      <c r="H223" s="18">
        <f t="shared" si="6"/>
        <v>1642.2239999999997</v>
      </c>
      <c r="I223" s="16">
        <f t="shared" si="7"/>
        <v>-0.85198730502050879</v>
      </c>
    </row>
    <row r="224" spans="1:9" x14ac:dyDescent="0.35">
      <c r="A224" t="s">
        <v>5</v>
      </c>
      <c r="B224" t="s">
        <v>16</v>
      </c>
      <c r="C224" s="1">
        <v>54</v>
      </c>
      <c r="D224" s="2">
        <v>41683</v>
      </c>
      <c r="E224" s="2">
        <v>41689</v>
      </c>
      <c r="F224" s="2" t="s">
        <v>103</v>
      </c>
      <c r="G224" s="3">
        <v>1739.13</v>
      </c>
      <c r="H224" s="18">
        <f t="shared" si="6"/>
        <v>1642.2239999999997</v>
      </c>
      <c r="I224" s="16">
        <f t="shared" si="7"/>
        <v>5.9009002425978688E-2</v>
      </c>
    </row>
    <row r="225" spans="1:9" x14ac:dyDescent="0.35">
      <c r="A225" t="s">
        <v>5</v>
      </c>
      <c r="B225" t="s">
        <v>16</v>
      </c>
      <c r="C225" s="1">
        <v>55</v>
      </c>
      <c r="D225" s="2">
        <v>41690</v>
      </c>
      <c r="E225" s="2">
        <v>41696</v>
      </c>
      <c r="F225" s="2" t="s">
        <v>103</v>
      </c>
      <c r="G225" s="3">
        <v>2204.35</v>
      </c>
      <c r="H225" s="18">
        <f t="shared" si="6"/>
        <v>1642.2239999999997</v>
      </c>
      <c r="I225" s="16">
        <f t="shared" si="7"/>
        <v>0.34229556991007337</v>
      </c>
    </row>
    <row r="226" spans="1:9" x14ac:dyDescent="0.35">
      <c r="A226" t="s">
        <v>5</v>
      </c>
      <c r="B226" t="s">
        <v>16</v>
      </c>
      <c r="C226" s="1">
        <v>56</v>
      </c>
      <c r="D226" s="2">
        <v>41697</v>
      </c>
      <c r="E226" s="2">
        <v>41703</v>
      </c>
      <c r="F226" s="2" t="s">
        <v>103</v>
      </c>
      <c r="G226" s="3">
        <v>2369.85</v>
      </c>
      <c r="H226" s="18">
        <f t="shared" si="6"/>
        <v>1642.2239999999997</v>
      </c>
      <c r="I226" s="16">
        <f t="shared" si="7"/>
        <v>0.44307353929792787</v>
      </c>
    </row>
    <row r="227" spans="1:9" x14ac:dyDescent="0.35">
      <c r="A227" t="s">
        <v>5</v>
      </c>
      <c r="B227" t="s">
        <v>16</v>
      </c>
      <c r="C227" s="1">
        <v>57</v>
      </c>
      <c r="D227" s="2">
        <v>41704</v>
      </c>
      <c r="E227" s="2">
        <v>41710</v>
      </c>
      <c r="F227" s="2" t="s">
        <v>103</v>
      </c>
      <c r="G227" s="3">
        <v>1591.05</v>
      </c>
      <c r="H227" s="18">
        <f t="shared" si="6"/>
        <v>1642.2239999999997</v>
      </c>
      <c r="I227" s="16">
        <f t="shared" si="7"/>
        <v>-3.116140063718455E-2</v>
      </c>
    </row>
    <row r="228" spans="1:9" x14ac:dyDescent="0.35">
      <c r="A228" t="s">
        <v>5</v>
      </c>
      <c r="B228" t="s">
        <v>16</v>
      </c>
      <c r="C228" s="1">
        <v>58</v>
      </c>
      <c r="D228" s="2">
        <v>41711</v>
      </c>
      <c r="E228" s="2">
        <v>41717</v>
      </c>
      <c r="F228" s="2" t="s">
        <v>103</v>
      </c>
      <c r="G228" s="3">
        <v>2187.7800000000002</v>
      </c>
      <c r="H228" s="18">
        <f t="shared" si="6"/>
        <v>1642.2239999999997</v>
      </c>
      <c r="I228" s="16">
        <f t="shared" si="7"/>
        <v>0.33220559436471553</v>
      </c>
    </row>
    <row r="229" spans="1:9" x14ac:dyDescent="0.35">
      <c r="A229" t="s">
        <v>5</v>
      </c>
      <c r="B229" t="s">
        <v>16</v>
      </c>
      <c r="C229" s="1">
        <v>59</v>
      </c>
      <c r="D229" s="2">
        <v>41718</v>
      </c>
      <c r="E229" s="2">
        <v>41724</v>
      </c>
      <c r="F229" s="2" t="s">
        <v>102</v>
      </c>
      <c r="G229" s="3">
        <v>2559.66</v>
      </c>
      <c r="H229" s="18">
        <f t="shared" si="6"/>
        <v>1642.2239999999997</v>
      </c>
      <c r="I229" s="16">
        <f t="shared" si="7"/>
        <v>0.55865460497471742</v>
      </c>
    </row>
    <row r="230" spans="1:9" x14ac:dyDescent="0.35">
      <c r="A230" t="s">
        <v>5</v>
      </c>
      <c r="B230" t="s">
        <v>16</v>
      </c>
      <c r="C230" s="1">
        <v>60</v>
      </c>
      <c r="D230" s="2">
        <v>41725</v>
      </c>
      <c r="E230" s="2">
        <v>41731</v>
      </c>
      <c r="F230" s="2" t="s">
        <v>102</v>
      </c>
      <c r="G230" s="3">
        <v>1577.11</v>
      </c>
      <c r="H230" s="18">
        <f t="shared" si="6"/>
        <v>1642.2239999999997</v>
      </c>
      <c r="I230" s="16">
        <f t="shared" si="7"/>
        <v>-3.9649889418252211E-2</v>
      </c>
    </row>
    <row r="231" spans="1:9" x14ac:dyDescent="0.35">
      <c r="A231" t="s">
        <v>5</v>
      </c>
      <c r="B231" t="s">
        <v>16</v>
      </c>
      <c r="C231" s="1">
        <v>61</v>
      </c>
      <c r="D231" s="2">
        <v>41732</v>
      </c>
      <c r="E231" s="2">
        <v>41738</v>
      </c>
      <c r="F231" s="2" t="s">
        <v>102</v>
      </c>
      <c r="G231" s="3">
        <v>1320.63</v>
      </c>
      <c r="H231" s="18">
        <f t="shared" si="6"/>
        <v>1642.2239999999997</v>
      </c>
      <c r="I231" s="16">
        <f t="shared" si="7"/>
        <v>-0.19582834010463837</v>
      </c>
    </row>
    <row r="232" spans="1:9" x14ac:dyDescent="0.35">
      <c r="A232" t="s">
        <v>5</v>
      </c>
      <c r="B232" t="s">
        <v>16</v>
      </c>
      <c r="C232" s="1">
        <v>62</v>
      </c>
      <c r="D232" s="2">
        <v>41739</v>
      </c>
      <c r="E232" s="2">
        <v>41745</v>
      </c>
      <c r="F232" s="2" t="s">
        <v>102</v>
      </c>
      <c r="G232" s="3">
        <v>3180.3</v>
      </c>
      <c r="H232" s="18">
        <f t="shared" si="6"/>
        <v>1642.2239999999997</v>
      </c>
      <c r="I232" s="16">
        <f t="shared" si="7"/>
        <v>0.93658112413410155</v>
      </c>
    </row>
    <row r="233" spans="1:9" x14ac:dyDescent="0.35">
      <c r="A233" t="s">
        <v>5</v>
      </c>
      <c r="B233" t="s">
        <v>16</v>
      </c>
      <c r="C233" s="1">
        <v>63</v>
      </c>
      <c r="D233" s="2">
        <v>41746</v>
      </c>
      <c r="E233" s="2">
        <v>41752</v>
      </c>
      <c r="F233" s="2" t="s">
        <v>102</v>
      </c>
      <c r="G233" s="3">
        <v>1520.79</v>
      </c>
      <c r="H233" s="18">
        <f t="shared" si="6"/>
        <v>1642.2239999999997</v>
      </c>
      <c r="I233" s="16">
        <f t="shared" si="7"/>
        <v>-7.3944845526554087E-2</v>
      </c>
    </row>
    <row r="234" spans="1:9" x14ac:dyDescent="0.35">
      <c r="A234" t="s">
        <v>5</v>
      </c>
      <c r="B234" t="s">
        <v>16</v>
      </c>
      <c r="C234" s="1">
        <v>64</v>
      </c>
      <c r="D234" s="2">
        <v>41753</v>
      </c>
      <c r="E234" s="2">
        <v>41759</v>
      </c>
      <c r="F234" s="2" t="s">
        <v>102</v>
      </c>
      <c r="G234" s="3">
        <v>1959.87</v>
      </c>
      <c r="H234" s="18">
        <f t="shared" si="6"/>
        <v>1642.2239999999997</v>
      </c>
      <c r="I234" s="16">
        <f t="shared" si="7"/>
        <v>0.1934242831672173</v>
      </c>
    </row>
    <row r="235" spans="1:9" x14ac:dyDescent="0.35">
      <c r="A235" t="s">
        <v>5</v>
      </c>
      <c r="B235" t="s">
        <v>16</v>
      </c>
      <c r="C235" s="1">
        <v>65</v>
      </c>
      <c r="D235" s="2">
        <v>41760</v>
      </c>
      <c r="E235" s="2">
        <v>41766</v>
      </c>
      <c r="F235" s="2" t="s">
        <v>102</v>
      </c>
      <c r="G235" s="3">
        <v>1561.28</v>
      </c>
      <c r="H235" s="18">
        <f t="shared" si="6"/>
        <v>1642.2239999999997</v>
      </c>
      <c r="I235" s="16">
        <f t="shared" si="7"/>
        <v>-4.9289256520425803E-2</v>
      </c>
    </row>
    <row r="236" spans="1:9" x14ac:dyDescent="0.35">
      <c r="A236" t="s">
        <v>5</v>
      </c>
      <c r="B236" t="s">
        <v>16</v>
      </c>
      <c r="C236" s="1">
        <v>66</v>
      </c>
      <c r="D236" s="2">
        <v>41767</v>
      </c>
      <c r="E236" s="2">
        <v>41773</v>
      </c>
      <c r="F236" s="2" t="s">
        <v>102</v>
      </c>
      <c r="G236" s="3">
        <v>1165.97</v>
      </c>
      <c r="H236" s="18">
        <f t="shared" si="6"/>
        <v>1642.2239999999997</v>
      </c>
      <c r="I236" s="16">
        <f t="shared" si="7"/>
        <v>-0.29000550473017067</v>
      </c>
    </row>
    <row r="237" spans="1:9" x14ac:dyDescent="0.35">
      <c r="A237" t="s">
        <v>5</v>
      </c>
      <c r="B237" t="s">
        <v>16</v>
      </c>
      <c r="C237" s="1">
        <v>67</v>
      </c>
      <c r="D237" s="2">
        <v>41774</v>
      </c>
      <c r="E237" s="2">
        <v>41780</v>
      </c>
      <c r="F237" s="2" t="s">
        <v>102</v>
      </c>
      <c r="G237" s="3">
        <v>2203.1</v>
      </c>
      <c r="H237" s="18">
        <f t="shared" si="6"/>
        <v>1642.2239999999997</v>
      </c>
      <c r="I237" s="16">
        <f t="shared" si="7"/>
        <v>0.34153440699928894</v>
      </c>
    </row>
    <row r="238" spans="1:9" x14ac:dyDescent="0.35">
      <c r="A238" t="s">
        <v>5</v>
      </c>
      <c r="B238" t="s">
        <v>16</v>
      </c>
      <c r="C238" s="1">
        <v>68</v>
      </c>
      <c r="D238" s="2">
        <v>41781</v>
      </c>
      <c r="E238" s="2">
        <v>41787</v>
      </c>
      <c r="F238" s="2" t="s">
        <v>102</v>
      </c>
      <c r="G238" s="3">
        <v>1287.44</v>
      </c>
      <c r="H238" s="18">
        <f t="shared" si="6"/>
        <v>1642.2239999999997</v>
      </c>
      <c r="I238" s="16">
        <f t="shared" si="7"/>
        <v>-0.21603873771178581</v>
      </c>
    </row>
    <row r="239" spans="1:9" x14ac:dyDescent="0.35">
      <c r="A239" t="s">
        <v>62</v>
      </c>
      <c r="B239" t="s">
        <v>64</v>
      </c>
      <c r="C239" s="1">
        <v>49</v>
      </c>
      <c r="D239" s="2">
        <v>41648</v>
      </c>
      <c r="E239" s="2">
        <v>41654</v>
      </c>
      <c r="F239" s="2" t="s">
        <v>103</v>
      </c>
      <c r="G239" s="3">
        <v>2342.9499999999998</v>
      </c>
      <c r="H239" s="18">
        <f t="shared" si="6"/>
        <v>1790.078</v>
      </c>
      <c r="I239" s="16">
        <f t="shared" si="7"/>
        <v>0.30885358068195901</v>
      </c>
    </row>
    <row r="240" spans="1:9" x14ac:dyDescent="0.35">
      <c r="A240" t="s">
        <v>62</v>
      </c>
      <c r="B240" t="s">
        <v>64</v>
      </c>
      <c r="C240" s="1">
        <v>50</v>
      </c>
      <c r="D240" s="2">
        <v>41655</v>
      </c>
      <c r="E240" s="2">
        <v>41661</v>
      </c>
      <c r="F240" s="2" t="s">
        <v>103</v>
      </c>
      <c r="G240" s="3">
        <v>1762.08</v>
      </c>
      <c r="H240" s="18">
        <f t="shared" si="6"/>
        <v>1790.078</v>
      </c>
      <c r="I240" s="16">
        <f t="shared" si="7"/>
        <v>-1.5640659233843467E-2</v>
      </c>
    </row>
    <row r="241" spans="1:9" x14ac:dyDescent="0.35">
      <c r="A241" t="s">
        <v>62</v>
      </c>
      <c r="B241" t="s">
        <v>64</v>
      </c>
      <c r="C241" s="1">
        <v>51</v>
      </c>
      <c r="D241" s="2">
        <v>41662</v>
      </c>
      <c r="E241" s="2">
        <v>41668</v>
      </c>
      <c r="F241" s="2" t="s">
        <v>103</v>
      </c>
      <c r="G241" s="3">
        <v>1175.43</v>
      </c>
      <c r="H241" s="18">
        <f t="shared" si="6"/>
        <v>1790.078</v>
      </c>
      <c r="I241" s="16">
        <f t="shared" si="7"/>
        <v>-0.3433638087278878</v>
      </c>
    </row>
    <row r="242" spans="1:9" x14ac:dyDescent="0.35">
      <c r="A242" t="s">
        <v>62</v>
      </c>
      <c r="B242" t="s">
        <v>64</v>
      </c>
      <c r="C242" s="1">
        <v>52</v>
      </c>
      <c r="D242" s="2">
        <v>41669</v>
      </c>
      <c r="E242" s="2">
        <v>41675</v>
      </c>
      <c r="F242" s="2" t="s">
        <v>103</v>
      </c>
      <c r="G242" s="3">
        <v>2008.45</v>
      </c>
      <c r="H242" s="18">
        <f t="shared" si="6"/>
        <v>1790.078</v>
      </c>
      <c r="I242" s="16">
        <f t="shared" si="7"/>
        <v>0.12199021495152729</v>
      </c>
    </row>
    <row r="243" spans="1:9" x14ac:dyDescent="0.35">
      <c r="A243" t="s">
        <v>62</v>
      </c>
      <c r="B243" t="s">
        <v>64</v>
      </c>
      <c r="C243" s="1">
        <v>53</v>
      </c>
      <c r="D243" s="2">
        <v>41676</v>
      </c>
      <c r="E243" s="2">
        <v>41682</v>
      </c>
      <c r="F243" s="2" t="s">
        <v>103</v>
      </c>
      <c r="G243" s="3">
        <v>3397.06</v>
      </c>
      <c r="H243" s="18">
        <f t="shared" si="6"/>
        <v>1790.078</v>
      </c>
      <c r="I243" s="16">
        <f t="shared" si="7"/>
        <v>0.89771618890350025</v>
      </c>
    </row>
    <row r="244" spans="1:9" x14ac:dyDescent="0.35">
      <c r="A244" t="s">
        <v>62</v>
      </c>
      <c r="B244" t="s">
        <v>64</v>
      </c>
      <c r="C244" s="1">
        <v>54</v>
      </c>
      <c r="D244" s="2">
        <v>41683</v>
      </c>
      <c r="E244" s="2">
        <v>41689</v>
      </c>
      <c r="F244" s="2" t="s">
        <v>103</v>
      </c>
      <c r="G244" s="3">
        <v>444.75</v>
      </c>
      <c r="H244" s="18">
        <f t="shared" si="6"/>
        <v>1790.078</v>
      </c>
      <c r="I244" s="16">
        <f t="shared" si="7"/>
        <v>-0.75154713928666794</v>
      </c>
    </row>
    <row r="245" spans="1:9" x14ac:dyDescent="0.35">
      <c r="A245" t="s">
        <v>62</v>
      </c>
      <c r="B245" t="s">
        <v>64</v>
      </c>
      <c r="C245" s="1">
        <v>55</v>
      </c>
      <c r="D245" s="2">
        <v>41690</v>
      </c>
      <c r="E245" s="2">
        <v>41696</v>
      </c>
      <c r="F245" s="2" t="s">
        <v>103</v>
      </c>
      <c r="G245" s="3">
        <v>1069.9000000000001</v>
      </c>
      <c r="H245" s="18">
        <f t="shared" si="6"/>
        <v>1790.078</v>
      </c>
      <c r="I245" s="16">
        <f t="shared" si="7"/>
        <v>-0.40231654710018216</v>
      </c>
    </row>
    <row r="246" spans="1:9" x14ac:dyDescent="0.35">
      <c r="A246" t="s">
        <v>62</v>
      </c>
      <c r="B246" t="s">
        <v>64</v>
      </c>
      <c r="C246" s="1">
        <v>56</v>
      </c>
      <c r="D246" s="2">
        <v>41697</v>
      </c>
      <c r="E246" s="2">
        <v>41703</v>
      </c>
      <c r="F246" s="2" t="s">
        <v>103</v>
      </c>
      <c r="G246" s="3">
        <v>1362.7</v>
      </c>
      <c r="H246" s="18">
        <f t="shared" si="6"/>
        <v>1790.078</v>
      </c>
      <c r="I246" s="16">
        <f t="shared" si="7"/>
        <v>-0.23874825566260238</v>
      </c>
    </row>
    <row r="247" spans="1:9" x14ac:dyDescent="0.35">
      <c r="A247" t="s">
        <v>62</v>
      </c>
      <c r="B247" t="s">
        <v>64</v>
      </c>
      <c r="C247" s="1">
        <v>57</v>
      </c>
      <c r="D247" s="2">
        <v>41704</v>
      </c>
      <c r="E247" s="2">
        <v>41710</v>
      </c>
      <c r="F247" s="2" t="s">
        <v>103</v>
      </c>
      <c r="G247" s="3">
        <v>2243.63</v>
      </c>
      <c r="H247" s="18">
        <f t="shared" si="6"/>
        <v>1790.078</v>
      </c>
      <c r="I247" s="16">
        <f t="shared" si="7"/>
        <v>0.25336996488421182</v>
      </c>
    </row>
    <row r="248" spans="1:9" x14ac:dyDescent="0.35">
      <c r="A248" t="s">
        <v>62</v>
      </c>
      <c r="B248" t="s">
        <v>64</v>
      </c>
      <c r="C248" s="1">
        <v>58</v>
      </c>
      <c r="D248" s="2">
        <v>41711</v>
      </c>
      <c r="E248" s="2">
        <v>41717</v>
      </c>
      <c r="F248" s="2" t="s">
        <v>103</v>
      </c>
      <c r="G248" s="3">
        <v>2093.83</v>
      </c>
      <c r="H248" s="18">
        <f t="shared" si="6"/>
        <v>1790.078</v>
      </c>
      <c r="I248" s="16">
        <f t="shared" si="7"/>
        <v>0.16968646058998543</v>
      </c>
    </row>
    <row r="249" spans="1:9" x14ac:dyDescent="0.35">
      <c r="A249" t="s">
        <v>62</v>
      </c>
      <c r="B249" t="s">
        <v>64</v>
      </c>
      <c r="C249" s="1">
        <v>59</v>
      </c>
      <c r="D249" s="2">
        <v>41718</v>
      </c>
      <c r="E249" s="2">
        <v>41724</v>
      </c>
      <c r="F249" s="2" t="s">
        <v>102</v>
      </c>
      <c r="G249" s="3">
        <v>2714.97</v>
      </c>
      <c r="H249" s="18">
        <f t="shared" si="6"/>
        <v>1790.078</v>
      </c>
      <c r="I249" s="16">
        <f t="shared" si="7"/>
        <v>0.51667692692720646</v>
      </c>
    </row>
    <row r="250" spans="1:9" x14ac:dyDescent="0.35">
      <c r="A250" t="s">
        <v>62</v>
      </c>
      <c r="B250" t="s">
        <v>64</v>
      </c>
      <c r="C250" s="1">
        <v>60</v>
      </c>
      <c r="D250" s="2">
        <v>41725</v>
      </c>
      <c r="E250" s="2">
        <v>41731</v>
      </c>
      <c r="F250" s="2" t="s">
        <v>102</v>
      </c>
      <c r="G250" s="3">
        <v>3465.8</v>
      </c>
      <c r="H250" s="18">
        <f t="shared" si="6"/>
        <v>1790.078</v>
      </c>
      <c r="I250" s="16">
        <f t="shared" si="7"/>
        <v>0.93611675021982299</v>
      </c>
    </row>
    <row r="251" spans="1:9" x14ac:dyDescent="0.35">
      <c r="A251" t="s">
        <v>62</v>
      </c>
      <c r="B251" t="s">
        <v>64</v>
      </c>
      <c r="C251" s="1">
        <v>61</v>
      </c>
      <c r="D251" s="2">
        <v>41732</v>
      </c>
      <c r="E251" s="2">
        <v>41738</v>
      </c>
      <c r="F251" s="2" t="s">
        <v>102</v>
      </c>
      <c r="G251" s="3">
        <v>677.44</v>
      </c>
      <c r="H251" s="18">
        <f t="shared" si="6"/>
        <v>1790.078</v>
      </c>
      <c r="I251" s="16">
        <f t="shared" si="7"/>
        <v>-0.62155839019305303</v>
      </c>
    </row>
    <row r="252" spans="1:9" x14ac:dyDescent="0.35">
      <c r="A252" t="s">
        <v>62</v>
      </c>
      <c r="B252" t="s">
        <v>64</v>
      </c>
      <c r="C252" s="1">
        <v>62</v>
      </c>
      <c r="D252" s="2">
        <v>41739</v>
      </c>
      <c r="E252" s="2">
        <v>41745</v>
      </c>
      <c r="F252" s="2" t="s">
        <v>102</v>
      </c>
      <c r="G252" s="3">
        <v>3341.39</v>
      </c>
      <c r="H252" s="18">
        <f t="shared" si="6"/>
        <v>1790.078</v>
      </c>
      <c r="I252" s="16">
        <f t="shared" si="7"/>
        <v>0.86661698540510523</v>
      </c>
    </row>
    <row r="253" spans="1:9" x14ac:dyDescent="0.35">
      <c r="A253" t="s">
        <v>62</v>
      </c>
      <c r="B253" t="s">
        <v>64</v>
      </c>
      <c r="C253" s="1">
        <v>63</v>
      </c>
      <c r="D253" s="2">
        <v>41746</v>
      </c>
      <c r="E253" s="2">
        <v>41752</v>
      </c>
      <c r="F253" s="2" t="s">
        <v>102</v>
      </c>
      <c r="G253" s="3">
        <v>47.76</v>
      </c>
      <c r="H253" s="18">
        <f t="shared" si="6"/>
        <v>1790.078</v>
      </c>
      <c r="I253" s="16">
        <f t="shared" si="7"/>
        <v>-0.97331959836387016</v>
      </c>
    </row>
    <row r="254" spans="1:9" x14ac:dyDescent="0.35">
      <c r="A254" t="s">
        <v>62</v>
      </c>
      <c r="B254" t="s">
        <v>64</v>
      </c>
      <c r="C254" s="1">
        <v>64</v>
      </c>
      <c r="D254" s="2">
        <v>41753</v>
      </c>
      <c r="E254" s="2">
        <v>41759</v>
      </c>
      <c r="F254" s="2" t="s">
        <v>102</v>
      </c>
      <c r="G254" s="3">
        <v>1557.93</v>
      </c>
      <c r="H254" s="18">
        <f t="shared" si="6"/>
        <v>1790.078</v>
      </c>
      <c r="I254" s="16">
        <f t="shared" si="7"/>
        <v>-0.12968596899129531</v>
      </c>
    </row>
    <row r="255" spans="1:9" x14ac:dyDescent="0.35">
      <c r="A255" t="s">
        <v>62</v>
      </c>
      <c r="B255" t="s">
        <v>64</v>
      </c>
      <c r="C255" s="1">
        <v>65</v>
      </c>
      <c r="D255" s="2">
        <v>41760</v>
      </c>
      <c r="E255" s="2">
        <v>41766</v>
      </c>
      <c r="F255" s="2" t="s">
        <v>102</v>
      </c>
      <c r="G255" s="3">
        <v>700.55</v>
      </c>
      <c r="H255" s="18">
        <f t="shared" si="6"/>
        <v>1790.078</v>
      </c>
      <c r="I255" s="16">
        <f t="shared" si="7"/>
        <v>-0.60864833822883702</v>
      </c>
    </row>
    <row r="256" spans="1:9" x14ac:dyDescent="0.35">
      <c r="A256" t="s">
        <v>62</v>
      </c>
      <c r="B256" t="s">
        <v>64</v>
      </c>
      <c r="C256" s="1">
        <v>66</v>
      </c>
      <c r="D256" s="2">
        <v>41767</v>
      </c>
      <c r="E256" s="2">
        <v>41773</v>
      </c>
      <c r="F256" s="2" t="s">
        <v>102</v>
      </c>
      <c r="G256" s="3">
        <v>2025.03</v>
      </c>
      <c r="H256" s="18">
        <f t="shared" si="6"/>
        <v>1790.078</v>
      </c>
      <c r="I256" s="16">
        <f t="shared" si="7"/>
        <v>0.13125238118115523</v>
      </c>
    </row>
    <row r="257" spans="1:9" x14ac:dyDescent="0.35">
      <c r="A257" t="s">
        <v>62</v>
      </c>
      <c r="B257" t="s">
        <v>64</v>
      </c>
      <c r="C257" s="1">
        <v>67</v>
      </c>
      <c r="D257" s="2">
        <v>41774</v>
      </c>
      <c r="E257" s="2">
        <v>41780</v>
      </c>
      <c r="F257" s="2" t="s">
        <v>102</v>
      </c>
      <c r="G257" s="3">
        <v>1697.77</v>
      </c>
      <c r="H257" s="18">
        <f t="shared" si="6"/>
        <v>1790.078</v>
      </c>
      <c r="I257" s="16">
        <f t="shared" si="7"/>
        <v>-5.1566468053347393E-2</v>
      </c>
    </row>
    <row r="258" spans="1:9" x14ac:dyDescent="0.35">
      <c r="A258" t="s">
        <v>62</v>
      </c>
      <c r="B258" t="s">
        <v>64</v>
      </c>
      <c r="C258" s="1">
        <v>68</v>
      </c>
      <c r="D258" s="2">
        <v>41781</v>
      </c>
      <c r="E258" s="2">
        <v>41787</v>
      </c>
      <c r="F258" s="2" t="s">
        <v>102</v>
      </c>
      <c r="G258" s="3">
        <v>1423.47</v>
      </c>
      <c r="H258" s="18">
        <f t="shared" si="6"/>
        <v>1790.078</v>
      </c>
      <c r="I258" s="16">
        <f t="shared" si="7"/>
        <v>-0.20480001430105277</v>
      </c>
    </row>
    <row r="259" spans="1:9" x14ac:dyDescent="0.35">
      <c r="A259" t="s">
        <v>62</v>
      </c>
      <c r="B259" t="s">
        <v>65</v>
      </c>
      <c r="C259" s="1">
        <v>49</v>
      </c>
      <c r="D259" s="2">
        <v>41648</v>
      </c>
      <c r="E259" s="2">
        <v>41654</v>
      </c>
      <c r="F259" s="2" t="s">
        <v>103</v>
      </c>
      <c r="G259" s="3">
        <v>992.83</v>
      </c>
      <c r="H259" s="18">
        <f t="shared" ref="H259:H322" si="8">VLOOKUP(B259,O:P,2,0)</f>
        <v>2093.7470000000003</v>
      </c>
      <c r="I259" s="16">
        <f t="shared" ref="I259:I322" si="9">(G259-H259)/H259</f>
        <v>-0.5258118578796771</v>
      </c>
    </row>
    <row r="260" spans="1:9" x14ac:dyDescent="0.35">
      <c r="A260" t="s">
        <v>62</v>
      </c>
      <c r="B260" t="s">
        <v>65</v>
      </c>
      <c r="C260" s="1">
        <v>50</v>
      </c>
      <c r="D260" s="2">
        <v>41655</v>
      </c>
      <c r="E260" s="2">
        <v>41661</v>
      </c>
      <c r="F260" s="2" t="s">
        <v>103</v>
      </c>
      <c r="G260" s="3">
        <v>2818.97</v>
      </c>
      <c r="H260" s="18">
        <f t="shared" si="8"/>
        <v>2093.7470000000003</v>
      </c>
      <c r="I260" s="16">
        <f t="shared" si="9"/>
        <v>0.346375660478558</v>
      </c>
    </row>
    <row r="261" spans="1:9" x14ac:dyDescent="0.35">
      <c r="A261" t="s">
        <v>62</v>
      </c>
      <c r="B261" t="s">
        <v>65</v>
      </c>
      <c r="C261" s="1">
        <v>51</v>
      </c>
      <c r="D261" s="2">
        <v>41662</v>
      </c>
      <c r="E261" s="2">
        <v>41668</v>
      </c>
      <c r="F261" s="2" t="s">
        <v>103</v>
      </c>
      <c r="G261" s="3">
        <v>554.73</v>
      </c>
      <c r="H261" s="18">
        <f t="shared" si="8"/>
        <v>2093.7470000000003</v>
      </c>
      <c r="I261" s="16">
        <f t="shared" si="9"/>
        <v>-0.73505394873401608</v>
      </c>
    </row>
    <row r="262" spans="1:9" x14ac:dyDescent="0.35">
      <c r="A262" t="s">
        <v>62</v>
      </c>
      <c r="B262" t="s">
        <v>65</v>
      </c>
      <c r="C262" s="1">
        <v>52</v>
      </c>
      <c r="D262" s="2">
        <v>41669</v>
      </c>
      <c r="E262" s="2">
        <v>41675</v>
      </c>
      <c r="F262" s="2" t="s">
        <v>103</v>
      </c>
      <c r="G262" s="3">
        <v>923.29</v>
      </c>
      <c r="H262" s="18">
        <f t="shared" si="8"/>
        <v>2093.7470000000003</v>
      </c>
      <c r="I262" s="16">
        <f t="shared" si="9"/>
        <v>-0.55902503979707208</v>
      </c>
    </row>
    <row r="263" spans="1:9" x14ac:dyDescent="0.35">
      <c r="A263" t="s">
        <v>62</v>
      </c>
      <c r="B263" t="s">
        <v>65</v>
      </c>
      <c r="C263" s="1">
        <v>53</v>
      </c>
      <c r="D263" s="2">
        <v>41676</v>
      </c>
      <c r="E263" s="2">
        <v>41682</v>
      </c>
      <c r="F263" s="2" t="s">
        <v>103</v>
      </c>
      <c r="G263" s="3">
        <v>1709.82</v>
      </c>
      <c r="H263" s="18">
        <f t="shared" si="8"/>
        <v>2093.7470000000003</v>
      </c>
      <c r="I263" s="16">
        <f t="shared" si="9"/>
        <v>-0.18336838213977158</v>
      </c>
    </row>
    <row r="264" spans="1:9" x14ac:dyDescent="0.35">
      <c r="A264" t="s">
        <v>62</v>
      </c>
      <c r="B264" t="s">
        <v>65</v>
      </c>
      <c r="C264" s="1">
        <v>54</v>
      </c>
      <c r="D264" s="2">
        <v>41683</v>
      </c>
      <c r="E264" s="2">
        <v>41689</v>
      </c>
      <c r="F264" s="2" t="s">
        <v>103</v>
      </c>
      <c r="G264" s="3">
        <v>2837.57</v>
      </c>
      <c r="H264" s="18">
        <f t="shared" si="8"/>
        <v>2093.7470000000003</v>
      </c>
      <c r="I264" s="16">
        <f t="shared" si="9"/>
        <v>0.35525925529684327</v>
      </c>
    </row>
    <row r="265" spans="1:9" x14ac:dyDescent="0.35">
      <c r="A265" t="s">
        <v>62</v>
      </c>
      <c r="B265" t="s">
        <v>65</v>
      </c>
      <c r="C265" s="1">
        <v>55</v>
      </c>
      <c r="D265" s="2">
        <v>41690</v>
      </c>
      <c r="E265" s="2">
        <v>41696</v>
      </c>
      <c r="F265" s="2" t="s">
        <v>103</v>
      </c>
      <c r="G265" s="3">
        <v>2707.2</v>
      </c>
      <c r="H265" s="18">
        <f t="shared" si="8"/>
        <v>2093.7470000000003</v>
      </c>
      <c r="I265" s="16">
        <f t="shared" si="9"/>
        <v>0.29299289742265872</v>
      </c>
    </row>
    <row r="266" spans="1:9" x14ac:dyDescent="0.35">
      <c r="A266" t="s">
        <v>62</v>
      </c>
      <c r="B266" t="s">
        <v>65</v>
      </c>
      <c r="C266" s="1">
        <v>56</v>
      </c>
      <c r="D266" s="2">
        <v>41697</v>
      </c>
      <c r="E266" s="2">
        <v>41703</v>
      </c>
      <c r="F266" s="2" t="s">
        <v>103</v>
      </c>
      <c r="G266" s="3">
        <v>2009.87</v>
      </c>
      <c r="H266" s="18">
        <f t="shared" si="8"/>
        <v>2093.7470000000003</v>
      </c>
      <c r="I266" s="16">
        <f t="shared" si="9"/>
        <v>-4.0060714116844295E-2</v>
      </c>
    </row>
    <row r="267" spans="1:9" x14ac:dyDescent="0.35">
      <c r="A267" t="s">
        <v>62</v>
      </c>
      <c r="B267" t="s">
        <v>65</v>
      </c>
      <c r="C267" s="1">
        <v>57</v>
      </c>
      <c r="D267" s="2">
        <v>41704</v>
      </c>
      <c r="E267" s="2">
        <v>41710</v>
      </c>
      <c r="F267" s="2" t="s">
        <v>103</v>
      </c>
      <c r="G267" s="3">
        <v>1251.68</v>
      </c>
      <c r="H267" s="18">
        <f t="shared" si="8"/>
        <v>2093.7470000000003</v>
      </c>
      <c r="I267" s="16">
        <f t="shared" si="9"/>
        <v>-0.40218182999187585</v>
      </c>
    </row>
    <row r="268" spans="1:9" x14ac:dyDescent="0.35">
      <c r="A268" t="s">
        <v>62</v>
      </c>
      <c r="B268" t="s">
        <v>65</v>
      </c>
      <c r="C268" s="1">
        <v>58</v>
      </c>
      <c r="D268" s="2">
        <v>41711</v>
      </c>
      <c r="E268" s="2">
        <v>41717</v>
      </c>
      <c r="F268" s="2" t="s">
        <v>103</v>
      </c>
      <c r="G268" s="3">
        <v>5131.51</v>
      </c>
      <c r="H268" s="18">
        <f t="shared" si="8"/>
        <v>2093.7470000000003</v>
      </c>
      <c r="I268" s="16">
        <f t="shared" si="9"/>
        <v>1.4508739594611955</v>
      </c>
    </row>
    <row r="269" spans="1:9" x14ac:dyDescent="0.35">
      <c r="A269" t="s">
        <v>62</v>
      </c>
      <c r="B269" t="s">
        <v>65</v>
      </c>
      <c r="C269" s="1">
        <v>59</v>
      </c>
      <c r="D269" s="2">
        <v>41718</v>
      </c>
      <c r="E269" s="2">
        <v>41724</v>
      </c>
      <c r="F269" s="2" t="s">
        <v>102</v>
      </c>
      <c r="G269" s="3">
        <v>2475.27</v>
      </c>
      <c r="H269" s="18">
        <f t="shared" si="8"/>
        <v>2093.7470000000003</v>
      </c>
      <c r="I269" s="16">
        <f t="shared" si="9"/>
        <v>0.18222020139013914</v>
      </c>
    </row>
    <row r="270" spans="1:9" x14ac:dyDescent="0.35">
      <c r="A270" t="s">
        <v>62</v>
      </c>
      <c r="B270" t="s">
        <v>65</v>
      </c>
      <c r="C270" s="1">
        <v>60</v>
      </c>
      <c r="D270" s="2">
        <v>41725</v>
      </c>
      <c r="E270" s="2">
        <v>41731</v>
      </c>
      <c r="F270" s="2" t="s">
        <v>102</v>
      </c>
      <c r="G270" s="3">
        <v>535.30999999999995</v>
      </c>
      <c r="H270" s="18">
        <f t="shared" si="8"/>
        <v>2093.7470000000003</v>
      </c>
      <c r="I270" s="16">
        <f t="shared" si="9"/>
        <v>-0.74432918590450525</v>
      </c>
    </row>
    <row r="271" spans="1:9" x14ac:dyDescent="0.35">
      <c r="A271" t="s">
        <v>62</v>
      </c>
      <c r="B271" t="s">
        <v>65</v>
      </c>
      <c r="C271" s="1">
        <v>61</v>
      </c>
      <c r="D271" s="2">
        <v>41732</v>
      </c>
      <c r="E271" s="2">
        <v>41738</v>
      </c>
      <c r="F271" s="2" t="s">
        <v>102</v>
      </c>
      <c r="G271" s="3">
        <v>1374.23</v>
      </c>
      <c r="H271" s="18">
        <f t="shared" si="8"/>
        <v>2093.7470000000003</v>
      </c>
      <c r="I271" s="16">
        <f t="shared" si="9"/>
        <v>-0.34365040284236836</v>
      </c>
    </row>
    <row r="272" spans="1:9" x14ac:dyDescent="0.35">
      <c r="A272" t="s">
        <v>62</v>
      </c>
      <c r="B272" t="s">
        <v>65</v>
      </c>
      <c r="C272" s="1">
        <v>62</v>
      </c>
      <c r="D272" s="2">
        <v>41739</v>
      </c>
      <c r="E272" s="2">
        <v>41745</v>
      </c>
      <c r="F272" s="2" t="s">
        <v>102</v>
      </c>
      <c r="G272" s="3">
        <v>1433.69</v>
      </c>
      <c r="H272" s="18">
        <f t="shared" si="8"/>
        <v>2093.7470000000003</v>
      </c>
      <c r="I272" s="16">
        <f t="shared" si="9"/>
        <v>-0.31525155618133432</v>
      </c>
    </row>
    <row r="273" spans="1:9" x14ac:dyDescent="0.35">
      <c r="A273" t="s">
        <v>62</v>
      </c>
      <c r="B273" t="s">
        <v>65</v>
      </c>
      <c r="C273" s="1">
        <v>63</v>
      </c>
      <c r="D273" s="2">
        <v>41746</v>
      </c>
      <c r="E273" s="2">
        <v>41752</v>
      </c>
      <c r="F273" s="2" t="s">
        <v>102</v>
      </c>
      <c r="G273" s="3">
        <v>2512.25</v>
      </c>
      <c r="H273" s="18">
        <f t="shared" si="8"/>
        <v>2093.7470000000003</v>
      </c>
      <c r="I273" s="16">
        <f t="shared" si="9"/>
        <v>0.19988231624928879</v>
      </c>
    </row>
    <row r="274" spans="1:9" x14ac:dyDescent="0.35">
      <c r="A274" t="s">
        <v>62</v>
      </c>
      <c r="B274" t="s">
        <v>65</v>
      </c>
      <c r="C274" s="1">
        <v>64</v>
      </c>
      <c r="D274" s="2">
        <v>41753</v>
      </c>
      <c r="E274" s="2">
        <v>41759</v>
      </c>
      <c r="F274" s="2" t="s">
        <v>102</v>
      </c>
      <c r="G274" s="3">
        <v>3290.32</v>
      </c>
      <c r="H274" s="18">
        <f t="shared" si="8"/>
        <v>2093.7470000000003</v>
      </c>
      <c r="I274" s="16">
        <f t="shared" si="9"/>
        <v>0.57149837110214352</v>
      </c>
    </row>
    <row r="275" spans="1:9" x14ac:dyDescent="0.35">
      <c r="A275" t="s">
        <v>62</v>
      </c>
      <c r="B275" t="s">
        <v>65</v>
      </c>
      <c r="C275" s="1">
        <v>65</v>
      </c>
      <c r="D275" s="2">
        <v>41760</v>
      </c>
      <c r="E275" s="2">
        <v>41766</v>
      </c>
      <c r="F275" s="2" t="s">
        <v>102</v>
      </c>
      <c r="G275" s="3">
        <v>998.97</v>
      </c>
      <c r="H275" s="18">
        <f t="shared" si="8"/>
        <v>2093.7470000000003</v>
      </c>
      <c r="I275" s="16">
        <f t="shared" si="9"/>
        <v>-0.52287931636439366</v>
      </c>
    </row>
    <row r="276" spans="1:9" x14ac:dyDescent="0.35">
      <c r="A276" t="s">
        <v>62</v>
      </c>
      <c r="B276" t="s">
        <v>65</v>
      </c>
      <c r="C276" s="1">
        <v>66</v>
      </c>
      <c r="D276" s="2">
        <v>41767</v>
      </c>
      <c r="E276" s="2">
        <v>41773</v>
      </c>
      <c r="F276" s="2" t="s">
        <v>102</v>
      </c>
      <c r="G276" s="3">
        <v>2997.44</v>
      </c>
      <c r="H276" s="18">
        <f t="shared" si="8"/>
        <v>2093.7470000000003</v>
      </c>
      <c r="I276" s="16">
        <f t="shared" si="9"/>
        <v>0.4316151855978777</v>
      </c>
    </row>
    <row r="277" spans="1:9" x14ac:dyDescent="0.35">
      <c r="A277" t="s">
        <v>62</v>
      </c>
      <c r="B277" t="s">
        <v>65</v>
      </c>
      <c r="C277" s="1">
        <v>67</v>
      </c>
      <c r="D277" s="2">
        <v>41774</v>
      </c>
      <c r="E277" s="2">
        <v>41780</v>
      </c>
      <c r="F277" s="2" t="s">
        <v>102</v>
      </c>
      <c r="G277" s="3">
        <v>1653.16</v>
      </c>
      <c r="H277" s="18">
        <f t="shared" si="8"/>
        <v>2093.7470000000003</v>
      </c>
      <c r="I277" s="16">
        <f t="shared" si="9"/>
        <v>-0.21042991345181636</v>
      </c>
    </row>
    <row r="278" spans="1:9" x14ac:dyDescent="0.35">
      <c r="A278" t="s">
        <v>62</v>
      </c>
      <c r="B278" t="s">
        <v>65</v>
      </c>
      <c r="C278" s="1">
        <v>68</v>
      </c>
      <c r="D278" s="2">
        <v>41781</v>
      </c>
      <c r="E278" s="2">
        <v>41787</v>
      </c>
      <c r="F278" s="2" t="s">
        <v>102</v>
      </c>
      <c r="G278" s="3">
        <v>318.11</v>
      </c>
      <c r="H278" s="18">
        <f t="shared" si="8"/>
        <v>2093.7470000000003</v>
      </c>
      <c r="I278" s="16">
        <f t="shared" si="9"/>
        <v>-0.84806664797609255</v>
      </c>
    </row>
    <row r="279" spans="1:9" x14ac:dyDescent="0.35">
      <c r="A279" t="s">
        <v>62</v>
      </c>
      <c r="B279" t="s">
        <v>66</v>
      </c>
      <c r="C279" s="1">
        <v>49</v>
      </c>
      <c r="D279" s="2">
        <v>41648</v>
      </c>
      <c r="E279" s="2">
        <v>41654</v>
      </c>
      <c r="F279" s="2" t="s">
        <v>103</v>
      </c>
      <c r="G279" s="3">
        <v>1944.96</v>
      </c>
      <c r="H279" s="18">
        <f t="shared" si="8"/>
        <v>3360.7569999999992</v>
      </c>
      <c r="I279" s="16">
        <f t="shared" si="9"/>
        <v>-0.42127324290331003</v>
      </c>
    </row>
    <row r="280" spans="1:9" x14ac:dyDescent="0.35">
      <c r="A280" t="s">
        <v>62</v>
      </c>
      <c r="B280" t="s">
        <v>66</v>
      </c>
      <c r="C280" s="1">
        <v>50</v>
      </c>
      <c r="D280" s="2">
        <v>41655</v>
      </c>
      <c r="E280" s="2">
        <v>41661</v>
      </c>
      <c r="F280" s="2" t="s">
        <v>103</v>
      </c>
      <c r="G280" s="3">
        <v>1911.06</v>
      </c>
      <c r="H280" s="18">
        <f t="shared" si="8"/>
        <v>3360.7569999999992</v>
      </c>
      <c r="I280" s="16">
        <f t="shared" si="9"/>
        <v>-0.43136025603755329</v>
      </c>
    </row>
    <row r="281" spans="1:9" x14ac:dyDescent="0.35">
      <c r="A281" t="s">
        <v>62</v>
      </c>
      <c r="B281" t="s">
        <v>66</v>
      </c>
      <c r="C281" s="1">
        <v>51</v>
      </c>
      <c r="D281" s="2">
        <v>41662</v>
      </c>
      <c r="E281" s="2">
        <v>41668</v>
      </c>
      <c r="F281" s="2" t="s">
        <v>103</v>
      </c>
      <c r="G281" s="3">
        <v>4381.63</v>
      </c>
      <c r="H281" s="18">
        <f t="shared" si="8"/>
        <v>3360.7569999999992</v>
      </c>
      <c r="I281" s="16">
        <f t="shared" si="9"/>
        <v>0.30376281296148494</v>
      </c>
    </row>
    <row r="282" spans="1:9" x14ac:dyDescent="0.35">
      <c r="A282" t="s">
        <v>62</v>
      </c>
      <c r="B282" t="s">
        <v>66</v>
      </c>
      <c r="C282" s="1">
        <v>52</v>
      </c>
      <c r="D282" s="2">
        <v>41669</v>
      </c>
      <c r="E282" s="2">
        <v>41675</v>
      </c>
      <c r="F282" s="2" t="s">
        <v>103</v>
      </c>
      <c r="G282" s="3">
        <v>2819.6</v>
      </c>
      <c r="H282" s="18">
        <f t="shared" si="8"/>
        <v>3360.7569999999992</v>
      </c>
      <c r="I282" s="16">
        <f t="shared" si="9"/>
        <v>-0.16102235299963649</v>
      </c>
    </row>
    <row r="283" spans="1:9" x14ac:dyDescent="0.35">
      <c r="A283" t="s">
        <v>62</v>
      </c>
      <c r="B283" t="s">
        <v>66</v>
      </c>
      <c r="C283" s="1">
        <v>53</v>
      </c>
      <c r="D283" s="2">
        <v>41676</v>
      </c>
      <c r="E283" s="2">
        <v>41682</v>
      </c>
      <c r="F283" s="2" t="s">
        <v>103</v>
      </c>
      <c r="G283" s="3">
        <v>951.21</v>
      </c>
      <c r="H283" s="18">
        <f t="shared" si="8"/>
        <v>3360.7569999999992</v>
      </c>
      <c r="I283" s="16">
        <f t="shared" si="9"/>
        <v>-0.71696555270137052</v>
      </c>
    </row>
    <row r="284" spans="1:9" x14ac:dyDescent="0.35">
      <c r="A284" t="s">
        <v>62</v>
      </c>
      <c r="B284" t="s">
        <v>66</v>
      </c>
      <c r="C284" s="1">
        <v>54</v>
      </c>
      <c r="D284" s="2">
        <v>41683</v>
      </c>
      <c r="E284" s="2">
        <v>41689</v>
      </c>
      <c r="F284" s="2" t="s">
        <v>103</v>
      </c>
      <c r="G284" s="3">
        <v>5928.24</v>
      </c>
      <c r="H284" s="18">
        <f t="shared" si="8"/>
        <v>3360.7569999999992</v>
      </c>
      <c r="I284" s="16">
        <f t="shared" si="9"/>
        <v>0.7639597269305699</v>
      </c>
    </row>
    <row r="285" spans="1:9" x14ac:dyDescent="0.35">
      <c r="A285" t="s">
        <v>62</v>
      </c>
      <c r="B285" t="s">
        <v>66</v>
      </c>
      <c r="C285" s="1">
        <v>55</v>
      </c>
      <c r="D285" s="2">
        <v>41690</v>
      </c>
      <c r="E285" s="2">
        <v>41696</v>
      </c>
      <c r="F285" s="2" t="s">
        <v>103</v>
      </c>
      <c r="G285" s="3">
        <v>4898.46</v>
      </c>
      <c r="H285" s="18">
        <f t="shared" si="8"/>
        <v>3360.7569999999992</v>
      </c>
      <c r="I285" s="16">
        <f t="shared" si="9"/>
        <v>0.45754661821726511</v>
      </c>
    </row>
    <row r="286" spans="1:9" x14ac:dyDescent="0.35">
      <c r="A286" t="s">
        <v>62</v>
      </c>
      <c r="B286" t="s">
        <v>66</v>
      </c>
      <c r="C286" s="1">
        <v>56</v>
      </c>
      <c r="D286" s="2">
        <v>41697</v>
      </c>
      <c r="E286" s="2">
        <v>41703</v>
      </c>
      <c r="F286" s="2" t="s">
        <v>103</v>
      </c>
      <c r="G286" s="3">
        <v>3873.17</v>
      </c>
      <c r="H286" s="18">
        <f t="shared" si="8"/>
        <v>3360.7569999999992</v>
      </c>
      <c r="I286" s="16">
        <f t="shared" si="9"/>
        <v>0.15246951802823025</v>
      </c>
    </row>
    <row r="287" spans="1:9" x14ac:dyDescent="0.35">
      <c r="A287" t="s">
        <v>62</v>
      </c>
      <c r="B287" t="s">
        <v>66</v>
      </c>
      <c r="C287" s="1">
        <v>57</v>
      </c>
      <c r="D287" s="2">
        <v>41704</v>
      </c>
      <c r="E287" s="2">
        <v>41710</v>
      </c>
      <c r="F287" s="2" t="s">
        <v>103</v>
      </c>
      <c r="G287" s="3">
        <v>4126.07</v>
      </c>
      <c r="H287" s="18">
        <f t="shared" si="8"/>
        <v>3360.7569999999992</v>
      </c>
      <c r="I287" s="16">
        <f t="shared" si="9"/>
        <v>0.22772042132174411</v>
      </c>
    </row>
    <row r="288" spans="1:9" x14ac:dyDescent="0.35">
      <c r="A288" t="s">
        <v>62</v>
      </c>
      <c r="B288" t="s">
        <v>66</v>
      </c>
      <c r="C288" s="1">
        <v>58</v>
      </c>
      <c r="D288" s="2">
        <v>41711</v>
      </c>
      <c r="E288" s="2">
        <v>41717</v>
      </c>
      <c r="F288" s="2" t="s">
        <v>103</v>
      </c>
      <c r="G288" s="3">
        <v>2773.17</v>
      </c>
      <c r="H288" s="18">
        <f t="shared" si="8"/>
        <v>3360.7569999999992</v>
      </c>
      <c r="I288" s="16">
        <f t="shared" si="9"/>
        <v>-0.17483769281742156</v>
      </c>
    </row>
    <row r="289" spans="1:9" x14ac:dyDescent="0.35">
      <c r="A289" t="s">
        <v>62</v>
      </c>
      <c r="B289" t="s">
        <v>66</v>
      </c>
      <c r="C289" s="1">
        <v>59</v>
      </c>
      <c r="D289" s="2">
        <v>41718</v>
      </c>
      <c r="E289" s="2">
        <v>41724</v>
      </c>
      <c r="F289" s="2" t="s">
        <v>102</v>
      </c>
      <c r="G289" s="3">
        <v>1941.87</v>
      </c>
      <c r="H289" s="18">
        <f t="shared" si="8"/>
        <v>3360.7569999999992</v>
      </c>
      <c r="I289" s="16">
        <f t="shared" si="9"/>
        <v>-0.42219267861377646</v>
      </c>
    </row>
    <row r="290" spans="1:9" x14ac:dyDescent="0.35">
      <c r="A290" t="s">
        <v>62</v>
      </c>
      <c r="B290" t="s">
        <v>66</v>
      </c>
      <c r="C290" s="1">
        <v>60</v>
      </c>
      <c r="D290" s="2">
        <v>41725</v>
      </c>
      <c r="E290" s="2">
        <v>41731</v>
      </c>
      <c r="F290" s="2" t="s">
        <v>102</v>
      </c>
      <c r="G290" s="3">
        <v>2030.44</v>
      </c>
      <c r="H290" s="18">
        <f t="shared" si="8"/>
        <v>3360.7569999999992</v>
      </c>
      <c r="I290" s="16">
        <f t="shared" si="9"/>
        <v>-0.39583849710050428</v>
      </c>
    </row>
    <row r="291" spans="1:9" x14ac:dyDescent="0.35">
      <c r="A291" t="s">
        <v>62</v>
      </c>
      <c r="B291" t="s">
        <v>66</v>
      </c>
      <c r="C291" s="1">
        <v>61</v>
      </c>
      <c r="D291" s="2">
        <v>41732</v>
      </c>
      <c r="E291" s="2">
        <v>41738</v>
      </c>
      <c r="F291" s="2" t="s">
        <v>102</v>
      </c>
      <c r="G291" s="3">
        <v>1279.52</v>
      </c>
      <c r="H291" s="18">
        <f t="shared" si="8"/>
        <v>3360.7569999999992</v>
      </c>
      <c r="I291" s="16">
        <f t="shared" si="9"/>
        <v>-0.61927625234433781</v>
      </c>
    </row>
    <row r="292" spans="1:9" x14ac:dyDescent="0.35">
      <c r="A292" t="s">
        <v>62</v>
      </c>
      <c r="B292" t="s">
        <v>66</v>
      </c>
      <c r="C292" s="1">
        <v>62</v>
      </c>
      <c r="D292" s="2">
        <v>41739</v>
      </c>
      <c r="E292" s="2">
        <v>41745</v>
      </c>
      <c r="F292" s="2" t="s">
        <v>102</v>
      </c>
      <c r="G292" s="3">
        <v>1543.34</v>
      </c>
      <c r="H292" s="18">
        <f t="shared" si="8"/>
        <v>3360.7569999999992</v>
      </c>
      <c r="I292" s="16">
        <f t="shared" si="9"/>
        <v>-0.54077608110315611</v>
      </c>
    </row>
    <row r="293" spans="1:9" x14ac:dyDescent="0.35">
      <c r="A293" t="s">
        <v>62</v>
      </c>
      <c r="B293" t="s">
        <v>66</v>
      </c>
      <c r="C293" s="1">
        <v>63</v>
      </c>
      <c r="D293" s="2">
        <v>41746</v>
      </c>
      <c r="E293" s="2">
        <v>41752</v>
      </c>
      <c r="F293" s="2" t="s">
        <v>102</v>
      </c>
      <c r="G293" s="3">
        <v>2655.25</v>
      </c>
      <c r="H293" s="18">
        <f t="shared" si="8"/>
        <v>3360.7569999999992</v>
      </c>
      <c r="I293" s="16">
        <f t="shared" si="9"/>
        <v>-0.20992502582007547</v>
      </c>
    </row>
    <row r="294" spans="1:9" x14ac:dyDescent="0.35">
      <c r="A294" t="s">
        <v>62</v>
      </c>
      <c r="B294" t="s">
        <v>66</v>
      </c>
      <c r="C294" s="1">
        <v>64</v>
      </c>
      <c r="D294" s="2">
        <v>41753</v>
      </c>
      <c r="E294" s="2">
        <v>41759</v>
      </c>
      <c r="F294" s="2" t="s">
        <v>102</v>
      </c>
      <c r="G294" s="3">
        <v>1845.48</v>
      </c>
      <c r="H294" s="18">
        <f t="shared" si="8"/>
        <v>3360.7569999999992</v>
      </c>
      <c r="I294" s="16">
        <f t="shared" si="9"/>
        <v>-0.45087371684415134</v>
      </c>
    </row>
    <row r="295" spans="1:9" x14ac:dyDescent="0.35">
      <c r="A295" t="s">
        <v>62</v>
      </c>
      <c r="B295" t="s">
        <v>66</v>
      </c>
      <c r="C295" s="1">
        <v>65</v>
      </c>
      <c r="D295" s="2">
        <v>41760</v>
      </c>
      <c r="E295" s="2">
        <v>41766</v>
      </c>
      <c r="F295" s="2" t="s">
        <v>102</v>
      </c>
      <c r="G295" s="3">
        <v>814.61</v>
      </c>
      <c r="H295" s="18">
        <f t="shared" si="8"/>
        <v>3360.7569999999992</v>
      </c>
      <c r="I295" s="16">
        <f t="shared" si="9"/>
        <v>-0.75761115724820316</v>
      </c>
    </row>
    <row r="296" spans="1:9" x14ac:dyDescent="0.35">
      <c r="A296" t="s">
        <v>62</v>
      </c>
      <c r="B296" t="s">
        <v>66</v>
      </c>
      <c r="C296" s="1">
        <v>66</v>
      </c>
      <c r="D296" s="2">
        <v>41767</v>
      </c>
      <c r="E296" s="2">
        <v>41773</v>
      </c>
      <c r="F296" s="2" t="s">
        <v>102</v>
      </c>
      <c r="G296" s="3">
        <v>2674.75</v>
      </c>
      <c r="H296" s="18">
        <f t="shared" si="8"/>
        <v>3360.7569999999992</v>
      </c>
      <c r="I296" s="16">
        <f t="shared" si="9"/>
        <v>-0.20412276162781162</v>
      </c>
    </row>
    <row r="297" spans="1:9" x14ac:dyDescent="0.35">
      <c r="A297" t="s">
        <v>62</v>
      </c>
      <c r="B297" t="s">
        <v>66</v>
      </c>
      <c r="C297" s="1">
        <v>67</v>
      </c>
      <c r="D297" s="2">
        <v>41774</v>
      </c>
      <c r="E297" s="2">
        <v>41780</v>
      </c>
      <c r="F297" s="2" t="s">
        <v>102</v>
      </c>
      <c r="G297" s="3">
        <v>4186.3</v>
      </c>
      <c r="H297" s="18">
        <f t="shared" si="8"/>
        <v>3360.7569999999992</v>
      </c>
      <c r="I297" s="16">
        <f t="shared" si="9"/>
        <v>0.24564197887559297</v>
      </c>
    </row>
    <row r="298" spans="1:9" x14ac:dyDescent="0.35">
      <c r="A298" t="s">
        <v>62</v>
      </c>
      <c r="B298" t="s">
        <v>66</v>
      </c>
      <c r="C298" s="1">
        <v>68</v>
      </c>
      <c r="D298" s="2">
        <v>41781</v>
      </c>
      <c r="E298" s="2">
        <v>41787</v>
      </c>
      <c r="F298" s="2" t="s">
        <v>102</v>
      </c>
      <c r="G298" s="3">
        <v>1014.36</v>
      </c>
      <c r="H298" s="18">
        <f t="shared" si="8"/>
        <v>3360.7569999999992</v>
      </c>
      <c r="I298" s="16">
        <f t="shared" si="9"/>
        <v>-0.69817514327873142</v>
      </c>
    </row>
    <row r="299" spans="1:9" x14ac:dyDescent="0.35">
      <c r="A299" t="s">
        <v>62</v>
      </c>
      <c r="B299" t="s">
        <v>67</v>
      </c>
      <c r="C299" s="1">
        <v>49</v>
      </c>
      <c r="D299" s="2">
        <v>41648</v>
      </c>
      <c r="E299" s="2">
        <v>41654</v>
      </c>
      <c r="F299" s="2" t="s">
        <v>103</v>
      </c>
      <c r="G299" s="3">
        <v>1642.35</v>
      </c>
      <c r="H299" s="18">
        <f t="shared" si="8"/>
        <v>1565.4290000000001</v>
      </c>
      <c r="I299" s="16">
        <f t="shared" si="9"/>
        <v>4.9137329128309121E-2</v>
      </c>
    </row>
    <row r="300" spans="1:9" x14ac:dyDescent="0.35">
      <c r="A300" t="s">
        <v>62</v>
      </c>
      <c r="B300" t="s">
        <v>67</v>
      </c>
      <c r="C300" s="1">
        <v>50</v>
      </c>
      <c r="D300" s="2">
        <v>41655</v>
      </c>
      <c r="E300" s="2">
        <v>41661</v>
      </c>
      <c r="F300" s="2" t="s">
        <v>103</v>
      </c>
      <c r="G300" s="3">
        <v>1652.29</v>
      </c>
      <c r="H300" s="18">
        <f t="shared" si="8"/>
        <v>1565.4290000000001</v>
      </c>
      <c r="I300" s="16">
        <f t="shared" si="9"/>
        <v>5.5487026240091289E-2</v>
      </c>
    </row>
    <row r="301" spans="1:9" x14ac:dyDescent="0.35">
      <c r="A301" t="s">
        <v>62</v>
      </c>
      <c r="B301" t="s">
        <v>67</v>
      </c>
      <c r="C301" s="1">
        <v>51</v>
      </c>
      <c r="D301" s="2">
        <v>41662</v>
      </c>
      <c r="E301" s="2">
        <v>41668</v>
      </c>
      <c r="F301" s="2" t="s">
        <v>103</v>
      </c>
      <c r="G301" s="3">
        <v>963.51</v>
      </c>
      <c r="H301" s="18">
        <f t="shared" si="8"/>
        <v>1565.4290000000001</v>
      </c>
      <c r="I301" s="16">
        <f t="shared" si="9"/>
        <v>-0.38450737784977795</v>
      </c>
    </row>
    <row r="302" spans="1:9" x14ac:dyDescent="0.35">
      <c r="A302" t="s">
        <v>62</v>
      </c>
      <c r="B302" t="s">
        <v>67</v>
      </c>
      <c r="C302" s="1">
        <v>52</v>
      </c>
      <c r="D302" s="2">
        <v>41669</v>
      </c>
      <c r="E302" s="2">
        <v>41675</v>
      </c>
      <c r="F302" s="2" t="s">
        <v>103</v>
      </c>
      <c r="G302" s="3">
        <v>1255.3900000000001</v>
      </c>
      <c r="H302" s="18">
        <f t="shared" si="8"/>
        <v>1565.4290000000001</v>
      </c>
      <c r="I302" s="16">
        <f t="shared" si="9"/>
        <v>-0.19805369646275875</v>
      </c>
    </row>
    <row r="303" spans="1:9" x14ac:dyDescent="0.35">
      <c r="A303" t="s">
        <v>62</v>
      </c>
      <c r="B303" t="s">
        <v>67</v>
      </c>
      <c r="C303" s="1">
        <v>53</v>
      </c>
      <c r="D303" s="2">
        <v>41676</v>
      </c>
      <c r="E303" s="2">
        <v>41682</v>
      </c>
      <c r="F303" s="2" t="s">
        <v>103</v>
      </c>
      <c r="G303" s="3">
        <v>2307.5500000000002</v>
      </c>
      <c r="H303" s="18">
        <f t="shared" si="8"/>
        <v>1565.4290000000001</v>
      </c>
      <c r="I303" s="16">
        <f t="shared" si="9"/>
        <v>0.47406876964717021</v>
      </c>
    </row>
    <row r="304" spans="1:9" x14ac:dyDescent="0.35">
      <c r="A304" t="s">
        <v>62</v>
      </c>
      <c r="B304" t="s">
        <v>67</v>
      </c>
      <c r="C304" s="1">
        <v>54</v>
      </c>
      <c r="D304" s="2">
        <v>41683</v>
      </c>
      <c r="E304" s="2">
        <v>41689</v>
      </c>
      <c r="F304" s="2" t="s">
        <v>103</v>
      </c>
      <c r="G304" s="3">
        <v>2598.56</v>
      </c>
      <c r="H304" s="18">
        <f t="shared" si="8"/>
        <v>1565.4290000000001</v>
      </c>
      <c r="I304" s="16">
        <f t="shared" si="9"/>
        <v>0.65996669283627674</v>
      </c>
    </row>
    <row r="305" spans="1:9" x14ac:dyDescent="0.35">
      <c r="A305" t="s">
        <v>62</v>
      </c>
      <c r="B305" t="s">
        <v>67</v>
      </c>
      <c r="C305" s="1">
        <v>55</v>
      </c>
      <c r="D305" s="2">
        <v>41690</v>
      </c>
      <c r="E305" s="2">
        <v>41696</v>
      </c>
      <c r="F305" s="2" t="s">
        <v>103</v>
      </c>
      <c r="G305" s="3">
        <v>1791.77</v>
      </c>
      <c r="H305" s="18">
        <f t="shared" si="8"/>
        <v>1565.4290000000001</v>
      </c>
      <c r="I305" s="16">
        <f t="shared" si="9"/>
        <v>0.14458720261346883</v>
      </c>
    </row>
    <row r="306" spans="1:9" x14ac:dyDescent="0.35">
      <c r="A306" t="s">
        <v>62</v>
      </c>
      <c r="B306" t="s">
        <v>67</v>
      </c>
      <c r="C306" s="1">
        <v>56</v>
      </c>
      <c r="D306" s="2">
        <v>41697</v>
      </c>
      <c r="E306" s="2">
        <v>41703</v>
      </c>
      <c r="F306" s="2" t="s">
        <v>103</v>
      </c>
      <c r="G306" s="3">
        <v>1512.93</v>
      </c>
      <c r="H306" s="18">
        <f t="shared" si="8"/>
        <v>1565.4290000000001</v>
      </c>
      <c r="I306" s="16">
        <f t="shared" si="9"/>
        <v>-3.3536493830125816E-2</v>
      </c>
    </row>
    <row r="307" spans="1:9" x14ac:dyDescent="0.35">
      <c r="A307" t="s">
        <v>62</v>
      </c>
      <c r="B307" t="s">
        <v>67</v>
      </c>
      <c r="C307" s="1">
        <v>57</v>
      </c>
      <c r="D307" s="2">
        <v>41704</v>
      </c>
      <c r="E307" s="2">
        <v>41710</v>
      </c>
      <c r="F307" s="2" t="s">
        <v>103</v>
      </c>
      <c r="G307" s="3">
        <v>338.23</v>
      </c>
      <c r="H307" s="18">
        <f t="shared" si="8"/>
        <v>1565.4290000000001</v>
      </c>
      <c r="I307" s="16">
        <f t="shared" si="9"/>
        <v>-0.78393782151729652</v>
      </c>
    </row>
    <row r="308" spans="1:9" x14ac:dyDescent="0.35">
      <c r="A308" t="s">
        <v>62</v>
      </c>
      <c r="B308" t="s">
        <v>67</v>
      </c>
      <c r="C308" s="1">
        <v>58</v>
      </c>
      <c r="D308" s="2">
        <v>41711</v>
      </c>
      <c r="E308" s="2">
        <v>41717</v>
      </c>
      <c r="F308" s="2" t="s">
        <v>103</v>
      </c>
      <c r="G308" s="3">
        <v>1591.71</v>
      </c>
      <c r="H308" s="18">
        <f t="shared" si="8"/>
        <v>1565.4290000000001</v>
      </c>
      <c r="I308" s="16">
        <f t="shared" si="9"/>
        <v>1.6788369194642456E-2</v>
      </c>
    </row>
    <row r="309" spans="1:9" x14ac:dyDescent="0.35">
      <c r="A309" t="s">
        <v>62</v>
      </c>
      <c r="B309" t="s">
        <v>67</v>
      </c>
      <c r="C309" s="1">
        <v>59</v>
      </c>
      <c r="D309" s="2">
        <v>41718</v>
      </c>
      <c r="E309" s="2">
        <v>41724</v>
      </c>
      <c r="F309" s="2" t="s">
        <v>102</v>
      </c>
      <c r="G309" s="3">
        <v>1332.73</v>
      </c>
      <c r="H309" s="18">
        <f t="shared" si="8"/>
        <v>1565.4290000000001</v>
      </c>
      <c r="I309" s="16">
        <f t="shared" si="9"/>
        <v>-0.14864870907591468</v>
      </c>
    </row>
    <row r="310" spans="1:9" x14ac:dyDescent="0.35">
      <c r="A310" t="s">
        <v>62</v>
      </c>
      <c r="B310" t="s">
        <v>67</v>
      </c>
      <c r="C310" s="1">
        <v>61</v>
      </c>
      <c r="D310" s="2">
        <v>41732</v>
      </c>
      <c r="E310" s="2">
        <v>41738</v>
      </c>
      <c r="F310" s="2" t="s">
        <v>102</v>
      </c>
      <c r="G310" s="3">
        <v>252.69</v>
      </c>
      <c r="H310" s="18">
        <f t="shared" si="8"/>
        <v>1565.4290000000001</v>
      </c>
      <c r="I310" s="16">
        <f t="shared" si="9"/>
        <v>-0.83858098962009775</v>
      </c>
    </row>
    <row r="311" spans="1:9" x14ac:dyDescent="0.35">
      <c r="A311" t="s">
        <v>62</v>
      </c>
      <c r="B311" t="s">
        <v>67</v>
      </c>
      <c r="C311" s="1">
        <v>62</v>
      </c>
      <c r="D311" s="2">
        <v>41739</v>
      </c>
      <c r="E311" s="2">
        <v>41745</v>
      </c>
      <c r="F311" s="2" t="s">
        <v>102</v>
      </c>
      <c r="G311" s="3">
        <v>2337.77</v>
      </c>
      <c r="H311" s="18">
        <f t="shared" si="8"/>
        <v>1565.4290000000001</v>
      </c>
      <c r="I311" s="16">
        <f t="shared" si="9"/>
        <v>0.49337338199305103</v>
      </c>
    </row>
    <row r="312" spans="1:9" x14ac:dyDescent="0.35">
      <c r="A312" t="s">
        <v>62</v>
      </c>
      <c r="B312" t="s">
        <v>67</v>
      </c>
      <c r="C312" s="1">
        <v>63</v>
      </c>
      <c r="D312" s="2">
        <v>41746</v>
      </c>
      <c r="E312" s="2">
        <v>41752</v>
      </c>
      <c r="F312" s="2" t="s">
        <v>102</v>
      </c>
      <c r="G312" s="3">
        <v>1295.74</v>
      </c>
      <c r="H312" s="18">
        <f t="shared" si="8"/>
        <v>1565.4290000000001</v>
      </c>
      <c r="I312" s="16">
        <f t="shared" si="9"/>
        <v>-0.17227801452509189</v>
      </c>
    </row>
    <row r="313" spans="1:9" x14ac:dyDescent="0.35">
      <c r="A313" t="s">
        <v>62</v>
      </c>
      <c r="B313" t="s">
        <v>67</v>
      </c>
      <c r="C313" s="1">
        <v>64</v>
      </c>
      <c r="D313" s="2">
        <v>41753</v>
      </c>
      <c r="E313" s="2">
        <v>41759</v>
      </c>
      <c r="F313" s="2" t="s">
        <v>102</v>
      </c>
      <c r="G313" s="3">
        <v>2106.9499999999998</v>
      </c>
      <c r="H313" s="18">
        <f t="shared" si="8"/>
        <v>1565.4290000000001</v>
      </c>
      <c r="I313" s="16">
        <f t="shared" si="9"/>
        <v>0.34592498286412204</v>
      </c>
    </row>
    <row r="314" spans="1:9" x14ac:dyDescent="0.35">
      <c r="A314" t="s">
        <v>62</v>
      </c>
      <c r="B314" t="s">
        <v>67</v>
      </c>
      <c r="C314" s="1">
        <v>65</v>
      </c>
      <c r="D314" s="2">
        <v>41760</v>
      </c>
      <c r="E314" s="2">
        <v>41766</v>
      </c>
      <c r="F314" s="2" t="s">
        <v>102</v>
      </c>
      <c r="G314" s="3">
        <v>1782.25</v>
      </c>
      <c r="H314" s="18">
        <f t="shared" si="8"/>
        <v>1565.4290000000001</v>
      </c>
      <c r="I314" s="16">
        <f t="shared" si="9"/>
        <v>0.13850580256274792</v>
      </c>
    </row>
    <row r="315" spans="1:9" x14ac:dyDescent="0.35">
      <c r="A315" t="s">
        <v>62</v>
      </c>
      <c r="B315" t="s">
        <v>67</v>
      </c>
      <c r="C315" s="1">
        <v>66</v>
      </c>
      <c r="D315" s="2">
        <v>41767</v>
      </c>
      <c r="E315" s="2">
        <v>41773</v>
      </c>
      <c r="F315" s="2" t="s">
        <v>102</v>
      </c>
      <c r="G315" s="3">
        <v>1208.43</v>
      </c>
      <c r="H315" s="18">
        <f t="shared" si="8"/>
        <v>1565.4290000000001</v>
      </c>
      <c r="I315" s="16">
        <f t="shared" si="9"/>
        <v>-0.2280518630995082</v>
      </c>
    </row>
    <row r="316" spans="1:9" x14ac:dyDescent="0.35">
      <c r="A316" t="s">
        <v>62</v>
      </c>
      <c r="B316" t="s">
        <v>67</v>
      </c>
      <c r="C316" s="1">
        <v>67</v>
      </c>
      <c r="D316" s="2">
        <v>41774</v>
      </c>
      <c r="E316" s="2">
        <v>41780</v>
      </c>
      <c r="F316" s="2" t="s">
        <v>102</v>
      </c>
      <c r="G316" s="3">
        <v>1209.27</v>
      </c>
      <c r="H316" s="18">
        <f t="shared" si="8"/>
        <v>1565.4290000000001</v>
      </c>
      <c r="I316" s="16">
        <f t="shared" si="9"/>
        <v>-0.2275152689773858</v>
      </c>
    </row>
    <row r="317" spans="1:9" x14ac:dyDescent="0.35">
      <c r="A317" t="s">
        <v>62</v>
      </c>
      <c r="B317" t="s">
        <v>67</v>
      </c>
      <c r="C317" s="1">
        <v>68</v>
      </c>
      <c r="D317" s="2">
        <v>41781</v>
      </c>
      <c r="E317" s="2">
        <v>41787</v>
      </c>
      <c r="F317" s="2" t="s">
        <v>102</v>
      </c>
      <c r="G317" s="3">
        <v>936.26</v>
      </c>
      <c r="H317" s="18">
        <f t="shared" si="8"/>
        <v>1565.4290000000001</v>
      </c>
      <c r="I317" s="16">
        <f t="shared" si="9"/>
        <v>-0.40191474669244026</v>
      </c>
    </row>
    <row r="318" spans="1:9" x14ac:dyDescent="0.35">
      <c r="A318" t="s">
        <v>62</v>
      </c>
      <c r="B318" t="s">
        <v>68</v>
      </c>
      <c r="C318" s="1">
        <v>49</v>
      </c>
      <c r="D318" s="2">
        <v>41648</v>
      </c>
      <c r="E318" s="2">
        <v>41654</v>
      </c>
      <c r="F318" s="2" t="s">
        <v>103</v>
      </c>
      <c r="G318" s="3">
        <v>727.07</v>
      </c>
      <c r="H318" s="18">
        <f t="shared" si="8"/>
        <v>2019.0530000000003</v>
      </c>
      <c r="I318" s="16">
        <f t="shared" si="9"/>
        <v>-0.63989553518406894</v>
      </c>
    </row>
    <row r="319" spans="1:9" x14ac:dyDescent="0.35">
      <c r="A319" t="s">
        <v>62</v>
      </c>
      <c r="B319" t="s">
        <v>68</v>
      </c>
      <c r="C319" s="1">
        <v>50</v>
      </c>
      <c r="D319" s="2">
        <v>41655</v>
      </c>
      <c r="E319" s="2">
        <v>41661</v>
      </c>
      <c r="F319" s="2" t="s">
        <v>103</v>
      </c>
      <c r="G319" s="3">
        <v>1586.26</v>
      </c>
      <c r="H319" s="18">
        <f t="shared" si="8"/>
        <v>2019.0530000000003</v>
      </c>
      <c r="I319" s="16">
        <f t="shared" si="9"/>
        <v>-0.21435445231006828</v>
      </c>
    </row>
    <row r="320" spans="1:9" x14ac:dyDescent="0.35">
      <c r="A320" t="s">
        <v>62</v>
      </c>
      <c r="B320" t="s">
        <v>68</v>
      </c>
      <c r="C320" s="1">
        <v>51</v>
      </c>
      <c r="D320" s="2">
        <v>41662</v>
      </c>
      <c r="E320" s="2">
        <v>41668</v>
      </c>
      <c r="F320" s="2" t="s">
        <v>103</v>
      </c>
      <c r="G320" s="3">
        <v>2603.3000000000002</v>
      </c>
      <c r="H320" s="18">
        <f t="shared" si="8"/>
        <v>2019.0530000000003</v>
      </c>
      <c r="I320" s="16">
        <f t="shared" si="9"/>
        <v>0.28936684673458285</v>
      </c>
    </row>
    <row r="321" spans="1:9" x14ac:dyDescent="0.35">
      <c r="A321" t="s">
        <v>62</v>
      </c>
      <c r="B321" t="s">
        <v>68</v>
      </c>
      <c r="C321" s="1">
        <v>52</v>
      </c>
      <c r="D321" s="2">
        <v>41669</v>
      </c>
      <c r="E321" s="2">
        <v>41675</v>
      </c>
      <c r="F321" s="2" t="s">
        <v>103</v>
      </c>
      <c r="G321" s="3">
        <v>834.08</v>
      </c>
      <c r="H321" s="18">
        <f t="shared" si="8"/>
        <v>2019.0530000000003</v>
      </c>
      <c r="I321" s="16">
        <f t="shared" si="9"/>
        <v>-0.58689544058526455</v>
      </c>
    </row>
    <row r="322" spans="1:9" x14ac:dyDescent="0.35">
      <c r="A322" t="s">
        <v>62</v>
      </c>
      <c r="B322" t="s">
        <v>68</v>
      </c>
      <c r="C322" s="1">
        <v>53</v>
      </c>
      <c r="D322" s="2">
        <v>41676</v>
      </c>
      <c r="E322" s="2">
        <v>41682</v>
      </c>
      <c r="F322" s="2" t="s">
        <v>103</v>
      </c>
      <c r="G322" s="3">
        <v>2521.02</v>
      </c>
      <c r="H322" s="18">
        <f t="shared" si="8"/>
        <v>2019.0530000000003</v>
      </c>
      <c r="I322" s="16">
        <f t="shared" si="9"/>
        <v>0.24861506854946333</v>
      </c>
    </row>
    <row r="323" spans="1:9" x14ac:dyDescent="0.35">
      <c r="A323" t="s">
        <v>62</v>
      </c>
      <c r="B323" t="s">
        <v>68</v>
      </c>
      <c r="C323" s="1">
        <v>54</v>
      </c>
      <c r="D323" s="2">
        <v>41683</v>
      </c>
      <c r="E323" s="2">
        <v>41689</v>
      </c>
      <c r="F323" s="2" t="s">
        <v>103</v>
      </c>
      <c r="G323" s="3">
        <v>2077.4</v>
      </c>
      <c r="H323" s="18">
        <f t="shared" ref="H323:H386" si="10">VLOOKUP(B323,O:P,2,0)</f>
        <v>2019.0530000000003</v>
      </c>
      <c r="I323" s="16">
        <f t="shared" ref="I323:I386" si="11">(G323-H323)/H323</f>
        <v>2.8898201285453996E-2</v>
      </c>
    </row>
    <row r="324" spans="1:9" x14ac:dyDescent="0.35">
      <c r="A324" t="s">
        <v>62</v>
      </c>
      <c r="B324" t="s">
        <v>68</v>
      </c>
      <c r="C324" s="1">
        <v>55</v>
      </c>
      <c r="D324" s="2">
        <v>41690</v>
      </c>
      <c r="E324" s="2">
        <v>41696</v>
      </c>
      <c r="F324" s="2" t="s">
        <v>103</v>
      </c>
      <c r="G324" s="3">
        <v>3995.43</v>
      </c>
      <c r="H324" s="18">
        <f t="shared" si="10"/>
        <v>2019.0530000000003</v>
      </c>
      <c r="I324" s="16">
        <f t="shared" si="11"/>
        <v>0.97886335821793646</v>
      </c>
    </row>
    <row r="325" spans="1:9" x14ac:dyDescent="0.35">
      <c r="A325" t="s">
        <v>62</v>
      </c>
      <c r="B325" t="s">
        <v>68</v>
      </c>
      <c r="C325" s="1">
        <v>56</v>
      </c>
      <c r="D325" s="2">
        <v>41697</v>
      </c>
      <c r="E325" s="2">
        <v>41703</v>
      </c>
      <c r="F325" s="2" t="s">
        <v>103</v>
      </c>
      <c r="G325" s="3">
        <v>2137.33</v>
      </c>
      <c r="H325" s="18">
        <f t="shared" si="10"/>
        <v>2019.0530000000003</v>
      </c>
      <c r="I325" s="16">
        <f t="shared" si="11"/>
        <v>5.8580433500259564E-2</v>
      </c>
    </row>
    <row r="326" spans="1:9" x14ac:dyDescent="0.35">
      <c r="A326" t="s">
        <v>62</v>
      </c>
      <c r="B326" t="s">
        <v>68</v>
      </c>
      <c r="C326" s="1">
        <v>57</v>
      </c>
      <c r="D326" s="2">
        <v>41704</v>
      </c>
      <c r="E326" s="2">
        <v>41710</v>
      </c>
      <c r="F326" s="2" t="s">
        <v>103</v>
      </c>
      <c r="G326" s="3">
        <v>2569.58</v>
      </c>
      <c r="H326" s="18">
        <f t="shared" si="10"/>
        <v>2019.0530000000003</v>
      </c>
      <c r="I326" s="16">
        <f t="shared" si="11"/>
        <v>0.27266594784782744</v>
      </c>
    </row>
    <row r="327" spans="1:9" x14ac:dyDescent="0.35">
      <c r="A327" t="s">
        <v>62</v>
      </c>
      <c r="B327" t="s">
        <v>68</v>
      </c>
      <c r="C327" s="1">
        <v>58</v>
      </c>
      <c r="D327" s="2">
        <v>41711</v>
      </c>
      <c r="E327" s="2">
        <v>41717</v>
      </c>
      <c r="F327" s="2" t="s">
        <v>103</v>
      </c>
      <c r="G327" s="3">
        <v>1139.06</v>
      </c>
      <c r="H327" s="18">
        <f t="shared" si="10"/>
        <v>2019.0530000000003</v>
      </c>
      <c r="I327" s="16">
        <f t="shared" si="11"/>
        <v>-0.43584442805612345</v>
      </c>
    </row>
    <row r="328" spans="1:9" x14ac:dyDescent="0.35">
      <c r="A328" t="s">
        <v>62</v>
      </c>
      <c r="B328" t="s">
        <v>68</v>
      </c>
      <c r="C328" s="1">
        <v>59</v>
      </c>
      <c r="D328" s="2">
        <v>41718</v>
      </c>
      <c r="E328" s="2">
        <v>41724</v>
      </c>
      <c r="F328" s="2" t="s">
        <v>102</v>
      </c>
      <c r="G328" s="3">
        <v>1409.47</v>
      </c>
      <c r="H328" s="18">
        <f t="shared" si="10"/>
        <v>2019.0530000000003</v>
      </c>
      <c r="I328" s="16">
        <f t="shared" si="11"/>
        <v>-0.3019153038577988</v>
      </c>
    </row>
    <row r="329" spans="1:9" x14ac:dyDescent="0.35">
      <c r="A329" t="s">
        <v>62</v>
      </c>
      <c r="B329" t="s">
        <v>68</v>
      </c>
      <c r="C329" s="1">
        <v>60</v>
      </c>
      <c r="D329" s="2">
        <v>41725</v>
      </c>
      <c r="E329" s="2">
        <v>41731</v>
      </c>
      <c r="F329" s="2" t="s">
        <v>102</v>
      </c>
      <c r="G329" s="3">
        <v>1712.15</v>
      </c>
      <c r="H329" s="18">
        <f t="shared" si="10"/>
        <v>2019.0530000000003</v>
      </c>
      <c r="I329" s="16">
        <f t="shared" si="11"/>
        <v>-0.15200343923611723</v>
      </c>
    </row>
    <row r="330" spans="1:9" x14ac:dyDescent="0.35">
      <c r="A330" t="s">
        <v>62</v>
      </c>
      <c r="B330" t="s">
        <v>68</v>
      </c>
      <c r="C330" s="1">
        <v>61</v>
      </c>
      <c r="D330" s="2">
        <v>41732</v>
      </c>
      <c r="E330" s="2">
        <v>41738</v>
      </c>
      <c r="F330" s="2" t="s">
        <v>102</v>
      </c>
      <c r="G330" s="3">
        <v>867.93</v>
      </c>
      <c r="H330" s="18">
        <f t="shared" si="10"/>
        <v>2019.0530000000003</v>
      </c>
      <c r="I330" s="16">
        <f t="shared" si="11"/>
        <v>-0.57013015507765286</v>
      </c>
    </row>
    <row r="331" spans="1:9" x14ac:dyDescent="0.35">
      <c r="A331" t="s">
        <v>62</v>
      </c>
      <c r="B331" t="s">
        <v>68</v>
      </c>
      <c r="C331" s="1">
        <v>62</v>
      </c>
      <c r="D331" s="2">
        <v>41739</v>
      </c>
      <c r="E331" s="2">
        <v>41745</v>
      </c>
      <c r="F331" s="2" t="s">
        <v>102</v>
      </c>
      <c r="G331" s="3">
        <v>3544.29</v>
      </c>
      <c r="H331" s="18">
        <f t="shared" si="10"/>
        <v>2019.0530000000003</v>
      </c>
      <c r="I331" s="16">
        <f t="shared" si="11"/>
        <v>0.75542197257823318</v>
      </c>
    </row>
    <row r="332" spans="1:9" x14ac:dyDescent="0.35">
      <c r="A332" t="s">
        <v>62</v>
      </c>
      <c r="B332" t="s">
        <v>68</v>
      </c>
      <c r="C332" s="1">
        <v>63</v>
      </c>
      <c r="D332" s="2">
        <v>41746</v>
      </c>
      <c r="E332" s="2">
        <v>41752</v>
      </c>
      <c r="F332" s="2" t="s">
        <v>102</v>
      </c>
      <c r="G332" s="3">
        <v>1166.1300000000001</v>
      </c>
      <c r="H332" s="18">
        <f t="shared" si="10"/>
        <v>2019.0530000000003</v>
      </c>
      <c r="I332" s="16">
        <f t="shared" si="11"/>
        <v>-0.42243715246702296</v>
      </c>
    </row>
    <row r="333" spans="1:9" x14ac:dyDescent="0.35">
      <c r="A333" t="s">
        <v>62</v>
      </c>
      <c r="B333" t="s">
        <v>68</v>
      </c>
      <c r="C333" s="1">
        <v>64</v>
      </c>
      <c r="D333" s="2">
        <v>41753</v>
      </c>
      <c r="E333" s="2">
        <v>41759</v>
      </c>
      <c r="F333" s="2" t="s">
        <v>102</v>
      </c>
      <c r="G333" s="3">
        <v>1482.26</v>
      </c>
      <c r="H333" s="18">
        <f t="shared" si="10"/>
        <v>2019.0530000000003</v>
      </c>
      <c r="I333" s="16">
        <f t="shared" si="11"/>
        <v>-0.26586374899519738</v>
      </c>
    </row>
    <row r="334" spans="1:9" x14ac:dyDescent="0.35">
      <c r="A334" t="s">
        <v>62</v>
      </c>
      <c r="B334" t="s">
        <v>68</v>
      </c>
      <c r="C334" s="1">
        <v>65</v>
      </c>
      <c r="D334" s="2">
        <v>41760</v>
      </c>
      <c r="E334" s="2">
        <v>41766</v>
      </c>
      <c r="F334" s="2" t="s">
        <v>102</v>
      </c>
      <c r="G334" s="3">
        <v>128.78</v>
      </c>
      <c r="H334" s="18">
        <f t="shared" si="10"/>
        <v>2019.0530000000003</v>
      </c>
      <c r="I334" s="16">
        <f t="shared" si="11"/>
        <v>-0.9362176228162411</v>
      </c>
    </row>
    <row r="335" spans="1:9" x14ac:dyDescent="0.35">
      <c r="A335" t="s">
        <v>62</v>
      </c>
      <c r="B335" t="s">
        <v>68</v>
      </c>
      <c r="C335" s="1">
        <v>66</v>
      </c>
      <c r="D335" s="2">
        <v>41767</v>
      </c>
      <c r="E335" s="2">
        <v>41773</v>
      </c>
      <c r="F335" s="2" t="s">
        <v>102</v>
      </c>
      <c r="G335" s="3">
        <v>1166.9100000000001</v>
      </c>
      <c r="H335" s="18">
        <f t="shared" si="10"/>
        <v>2019.0530000000003</v>
      </c>
      <c r="I335" s="16">
        <f t="shared" si="11"/>
        <v>-0.42205083274188449</v>
      </c>
    </row>
    <row r="336" spans="1:9" x14ac:dyDescent="0.35">
      <c r="A336" t="s">
        <v>62</v>
      </c>
      <c r="B336" t="s">
        <v>68</v>
      </c>
      <c r="C336" s="1">
        <v>67</v>
      </c>
      <c r="D336" s="2">
        <v>41774</v>
      </c>
      <c r="E336" s="2">
        <v>41780</v>
      </c>
      <c r="F336" s="2" t="s">
        <v>102</v>
      </c>
      <c r="G336" s="3">
        <v>1531.01</v>
      </c>
      <c r="H336" s="18">
        <f t="shared" si="10"/>
        <v>2019.0530000000003</v>
      </c>
      <c r="I336" s="16">
        <f t="shared" si="11"/>
        <v>-0.24171876617404311</v>
      </c>
    </row>
    <row r="337" spans="1:9" x14ac:dyDescent="0.35">
      <c r="A337" t="s">
        <v>62</v>
      </c>
      <c r="B337" t="s">
        <v>68</v>
      </c>
      <c r="C337" s="1">
        <v>68</v>
      </c>
      <c r="D337" s="2">
        <v>41781</v>
      </c>
      <c r="E337" s="2">
        <v>41787</v>
      </c>
      <c r="F337" s="2" t="s">
        <v>102</v>
      </c>
      <c r="G337" s="3">
        <v>2867.96</v>
      </c>
      <c r="H337" s="18">
        <f t="shared" si="10"/>
        <v>2019.0530000000003</v>
      </c>
      <c r="I337" s="16">
        <f t="shared" si="11"/>
        <v>0.42044810116425846</v>
      </c>
    </row>
    <row r="338" spans="1:9" x14ac:dyDescent="0.35">
      <c r="A338" t="s">
        <v>62</v>
      </c>
      <c r="B338" t="s">
        <v>69</v>
      </c>
      <c r="C338" s="1">
        <v>49</v>
      </c>
      <c r="D338" s="2">
        <v>41648</v>
      </c>
      <c r="E338" s="2">
        <v>41654</v>
      </c>
      <c r="F338" s="2" t="s">
        <v>103</v>
      </c>
      <c r="G338" s="3">
        <v>930.55</v>
      </c>
      <c r="H338" s="18">
        <f t="shared" si="10"/>
        <v>1685.3850000000002</v>
      </c>
      <c r="I338" s="16">
        <f t="shared" si="11"/>
        <v>-0.44787096123437681</v>
      </c>
    </row>
    <row r="339" spans="1:9" x14ac:dyDescent="0.35">
      <c r="A339" t="s">
        <v>62</v>
      </c>
      <c r="B339" t="s">
        <v>69</v>
      </c>
      <c r="C339" s="1">
        <v>50</v>
      </c>
      <c r="D339" s="2">
        <v>41655</v>
      </c>
      <c r="E339" s="2">
        <v>41661</v>
      </c>
      <c r="F339" s="2" t="s">
        <v>103</v>
      </c>
      <c r="G339" s="3">
        <v>2298.37</v>
      </c>
      <c r="H339" s="18">
        <f t="shared" si="10"/>
        <v>1685.3850000000002</v>
      </c>
      <c r="I339" s="16">
        <f t="shared" si="11"/>
        <v>0.36370621549378901</v>
      </c>
    </row>
    <row r="340" spans="1:9" x14ac:dyDescent="0.35">
      <c r="A340" t="s">
        <v>62</v>
      </c>
      <c r="B340" t="s">
        <v>69</v>
      </c>
      <c r="C340" s="1">
        <v>51</v>
      </c>
      <c r="D340" s="2">
        <v>41662</v>
      </c>
      <c r="E340" s="2">
        <v>41668</v>
      </c>
      <c r="F340" s="2" t="s">
        <v>103</v>
      </c>
      <c r="G340" s="3">
        <v>822.37</v>
      </c>
      <c r="H340" s="18">
        <f t="shared" si="10"/>
        <v>1685.3850000000002</v>
      </c>
      <c r="I340" s="16">
        <f t="shared" si="11"/>
        <v>-0.51205807575123796</v>
      </c>
    </row>
    <row r="341" spans="1:9" x14ac:dyDescent="0.35">
      <c r="A341" t="s">
        <v>62</v>
      </c>
      <c r="B341" t="s">
        <v>69</v>
      </c>
      <c r="C341" s="1">
        <v>52</v>
      </c>
      <c r="D341" s="2">
        <v>41669</v>
      </c>
      <c r="E341" s="2">
        <v>41675</v>
      </c>
      <c r="F341" s="2" t="s">
        <v>103</v>
      </c>
      <c r="G341" s="3">
        <v>985.28</v>
      </c>
      <c r="H341" s="18">
        <f t="shared" si="10"/>
        <v>1685.3850000000002</v>
      </c>
      <c r="I341" s="16">
        <f t="shared" si="11"/>
        <v>-0.41539766878191048</v>
      </c>
    </row>
    <row r="342" spans="1:9" x14ac:dyDescent="0.35">
      <c r="A342" t="s">
        <v>62</v>
      </c>
      <c r="B342" t="s">
        <v>69</v>
      </c>
      <c r="C342" s="1">
        <v>53</v>
      </c>
      <c r="D342" s="2">
        <v>41676</v>
      </c>
      <c r="E342" s="2">
        <v>41682</v>
      </c>
      <c r="F342" s="2" t="s">
        <v>103</v>
      </c>
      <c r="G342" s="3">
        <v>2195.2800000000002</v>
      </c>
      <c r="H342" s="18">
        <f t="shared" si="10"/>
        <v>1685.3850000000002</v>
      </c>
      <c r="I342" s="16">
        <f t="shared" si="11"/>
        <v>0.3025391824419939</v>
      </c>
    </row>
    <row r="343" spans="1:9" x14ac:dyDescent="0.35">
      <c r="A343" t="s">
        <v>62</v>
      </c>
      <c r="B343" t="s">
        <v>69</v>
      </c>
      <c r="C343" s="1">
        <v>54</v>
      </c>
      <c r="D343" s="2">
        <v>41683</v>
      </c>
      <c r="E343" s="2">
        <v>41689</v>
      </c>
      <c r="F343" s="2" t="s">
        <v>103</v>
      </c>
      <c r="G343" s="3">
        <v>1407.59</v>
      </c>
      <c r="H343" s="18">
        <f t="shared" si="10"/>
        <v>1685.3850000000002</v>
      </c>
      <c r="I343" s="16">
        <f t="shared" si="11"/>
        <v>-0.16482584097995429</v>
      </c>
    </row>
    <row r="344" spans="1:9" x14ac:dyDescent="0.35">
      <c r="A344" t="s">
        <v>62</v>
      </c>
      <c r="B344" t="s">
        <v>69</v>
      </c>
      <c r="C344" s="1">
        <v>55</v>
      </c>
      <c r="D344" s="2">
        <v>41690</v>
      </c>
      <c r="E344" s="2">
        <v>41696</v>
      </c>
      <c r="F344" s="2" t="s">
        <v>103</v>
      </c>
      <c r="G344" s="3">
        <v>1890.21</v>
      </c>
      <c r="H344" s="18">
        <f t="shared" si="10"/>
        <v>1685.3850000000002</v>
      </c>
      <c r="I344" s="16">
        <f t="shared" si="11"/>
        <v>0.12153009549746781</v>
      </c>
    </row>
    <row r="345" spans="1:9" x14ac:dyDescent="0.35">
      <c r="A345" t="s">
        <v>62</v>
      </c>
      <c r="B345" t="s">
        <v>69</v>
      </c>
      <c r="C345" s="1">
        <v>56</v>
      </c>
      <c r="D345" s="2">
        <v>41697</v>
      </c>
      <c r="E345" s="2">
        <v>41703</v>
      </c>
      <c r="F345" s="2" t="s">
        <v>103</v>
      </c>
      <c r="G345" s="3">
        <v>1485.69</v>
      </c>
      <c r="H345" s="18">
        <f t="shared" si="10"/>
        <v>1685.3850000000002</v>
      </c>
      <c r="I345" s="16">
        <f t="shared" si="11"/>
        <v>-0.11848628058277494</v>
      </c>
    </row>
    <row r="346" spans="1:9" x14ac:dyDescent="0.35">
      <c r="A346" t="s">
        <v>62</v>
      </c>
      <c r="B346" t="s">
        <v>69</v>
      </c>
      <c r="C346" s="1">
        <v>57</v>
      </c>
      <c r="D346" s="2">
        <v>41704</v>
      </c>
      <c r="E346" s="2">
        <v>41710</v>
      </c>
      <c r="F346" s="2" t="s">
        <v>103</v>
      </c>
      <c r="G346" s="3">
        <v>2798.71</v>
      </c>
      <c r="H346" s="18">
        <f t="shared" si="10"/>
        <v>1685.3850000000002</v>
      </c>
      <c r="I346" s="16">
        <f t="shared" si="11"/>
        <v>0.66057607015607689</v>
      </c>
    </row>
    <row r="347" spans="1:9" x14ac:dyDescent="0.35">
      <c r="A347" t="s">
        <v>62</v>
      </c>
      <c r="B347" t="s">
        <v>69</v>
      </c>
      <c r="C347" s="1">
        <v>58</v>
      </c>
      <c r="D347" s="2">
        <v>41711</v>
      </c>
      <c r="E347" s="2">
        <v>41717</v>
      </c>
      <c r="F347" s="2" t="s">
        <v>103</v>
      </c>
      <c r="G347" s="3">
        <v>2039.8</v>
      </c>
      <c r="H347" s="18">
        <f t="shared" si="10"/>
        <v>1685.3850000000002</v>
      </c>
      <c r="I347" s="16">
        <f t="shared" si="11"/>
        <v>0.21028726374092549</v>
      </c>
    </row>
    <row r="348" spans="1:9" x14ac:dyDescent="0.35">
      <c r="A348" t="s">
        <v>62</v>
      </c>
      <c r="B348" t="s">
        <v>69</v>
      </c>
      <c r="C348" s="1">
        <v>59</v>
      </c>
      <c r="D348" s="2">
        <v>41718</v>
      </c>
      <c r="E348" s="2">
        <v>41724</v>
      </c>
      <c r="F348" s="2" t="s">
        <v>102</v>
      </c>
      <c r="G348" s="3">
        <v>1126.6600000000001</v>
      </c>
      <c r="H348" s="18">
        <f t="shared" si="10"/>
        <v>1685.3850000000002</v>
      </c>
      <c r="I348" s="16">
        <f t="shared" si="11"/>
        <v>-0.33151179107444295</v>
      </c>
    </row>
    <row r="349" spans="1:9" x14ac:dyDescent="0.35">
      <c r="A349" t="s">
        <v>62</v>
      </c>
      <c r="B349" t="s">
        <v>69</v>
      </c>
      <c r="C349" s="1">
        <v>60</v>
      </c>
      <c r="D349" s="2">
        <v>41725</v>
      </c>
      <c r="E349" s="2">
        <v>41731</v>
      </c>
      <c r="F349" s="2" t="s">
        <v>102</v>
      </c>
      <c r="G349" s="3">
        <v>827.05</v>
      </c>
      <c r="H349" s="18">
        <f t="shared" si="10"/>
        <v>1685.3850000000002</v>
      </c>
      <c r="I349" s="16">
        <f t="shared" si="11"/>
        <v>-0.50928126214485125</v>
      </c>
    </row>
    <row r="350" spans="1:9" x14ac:dyDescent="0.35">
      <c r="A350" t="s">
        <v>62</v>
      </c>
      <c r="B350" t="s">
        <v>69</v>
      </c>
      <c r="C350" s="1">
        <v>61</v>
      </c>
      <c r="D350" s="2">
        <v>41732</v>
      </c>
      <c r="E350" s="2">
        <v>41738</v>
      </c>
      <c r="F350" s="2" t="s">
        <v>102</v>
      </c>
      <c r="G350" s="3">
        <v>1524.86</v>
      </c>
      <c r="H350" s="18">
        <f t="shared" si="10"/>
        <v>1685.3850000000002</v>
      </c>
      <c r="I350" s="16">
        <f t="shared" si="11"/>
        <v>-9.5245300035303682E-2</v>
      </c>
    </row>
    <row r="351" spans="1:9" x14ac:dyDescent="0.35">
      <c r="A351" t="s">
        <v>62</v>
      </c>
      <c r="B351" t="s">
        <v>69</v>
      </c>
      <c r="C351" s="1">
        <v>62</v>
      </c>
      <c r="D351" s="2">
        <v>41739</v>
      </c>
      <c r="E351" s="2">
        <v>41745</v>
      </c>
      <c r="F351" s="2" t="s">
        <v>102</v>
      </c>
      <c r="G351" s="3">
        <v>1462.75</v>
      </c>
      <c r="H351" s="18">
        <f t="shared" si="10"/>
        <v>1685.3850000000002</v>
      </c>
      <c r="I351" s="16">
        <f t="shared" si="11"/>
        <v>-0.1320974139439951</v>
      </c>
    </row>
    <row r="352" spans="1:9" x14ac:dyDescent="0.35">
      <c r="A352" t="s">
        <v>62</v>
      </c>
      <c r="B352" t="s">
        <v>69</v>
      </c>
      <c r="C352" s="1">
        <v>63</v>
      </c>
      <c r="D352" s="2">
        <v>41746</v>
      </c>
      <c r="E352" s="2">
        <v>41752</v>
      </c>
      <c r="F352" s="2" t="s">
        <v>102</v>
      </c>
      <c r="G352" s="3">
        <v>516.52</v>
      </c>
      <c r="H352" s="18">
        <f t="shared" si="10"/>
        <v>1685.3850000000002</v>
      </c>
      <c r="I352" s="16">
        <f t="shared" si="11"/>
        <v>-0.69352996496349506</v>
      </c>
    </row>
    <row r="353" spans="1:9" x14ac:dyDescent="0.35">
      <c r="A353" t="s">
        <v>62</v>
      </c>
      <c r="B353" t="s">
        <v>69</v>
      </c>
      <c r="C353" s="1">
        <v>64</v>
      </c>
      <c r="D353" s="2">
        <v>41753</v>
      </c>
      <c r="E353" s="2">
        <v>41759</v>
      </c>
      <c r="F353" s="2" t="s">
        <v>102</v>
      </c>
      <c r="G353" s="3">
        <v>2063.75</v>
      </c>
      <c r="H353" s="18">
        <f t="shared" si="10"/>
        <v>1685.3850000000002</v>
      </c>
      <c r="I353" s="16">
        <f t="shared" si="11"/>
        <v>0.22449766670523336</v>
      </c>
    </row>
    <row r="354" spans="1:9" x14ac:dyDescent="0.35">
      <c r="A354" t="s">
        <v>62</v>
      </c>
      <c r="B354" t="s">
        <v>69</v>
      </c>
      <c r="C354" s="1">
        <v>65</v>
      </c>
      <c r="D354" s="2">
        <v>41760</v>
      </c>
      <c r="E354" s="2">
        <v>41766</v>
      </c>
      <c r="F354" s="2" t="s">
        <v>102</v>
      </c>
      <c r="G354" s="3">
        <v>854.24</v>
      </c>
      <c r="H354" s="18">
        <f t="shared" si="10"/>
        <v>1685.3850000000002</v>
      </c>
      <c r="I354" s="16">
        <f t="shared" si="11"/>
        <v>-0.49314844976073724</v>
      </c>
    </row>
    <row r="355" spans="1:9" x14ac:dyDescent="0.35">
      <c r="A355" t="s">
        <v>62</v>
      </c>
      <c r="B355" t="s">
        <v>69</v>
      </c>
      <c r="C355" s="1">
        <v>66</v>
      </c>
      <c r="D355" s="2">
        <v>41767</v>
      </c>
      <c r="E355" s="2">
        <v>41773</v>
      </c>
      <c r="F355" s="2" t="s">
        <v>102</v>
      </c>
      <c r="G355" s="3">
        <v>1410.19</v>
      </c>
      <c r="H355" s="18">
        <f t="shared" si="10"/>
        <v>1685.3850000000002</v>
      </c>
      <c r="I355" s="16">
        <f t="shared" si="11"/>
        <v>-0.16328316675418383</v>
      </c>
    </row>
    <row r="356" spans="1:9" x14ac:dyDescent="0.35">
      <c r="A356" t="s">
        <v>62</v>
      </c>
      <c r="B356" t="s">
        <v>69</v>
      </c>
      <c r="C356" s="1">
        <v>67</v>
      </c>
      <c r="D356" s="2">
        <v>41774</v>
      </c>
      <c r="E356" s="2">
        <v>41780</v>
      </c>
      <c r="F356" s="2" t="s">
        <v>102</v>
      </c>
      <c r="G356" s="3">
        <v>1628.29</v>
      </c>
      <c r="H356" s="18">
        <f t="shared" si="10"/>
        <v>1685.3850000000002</v>
      </c>
      <c r="I356" s="16">
        <f t="shared" si="11"/>
        <v>-3.3876532661676853E-2</v>
      </c>
    </row>
    <row r="357" spans="1:9" x14ac:dyDescent="0.35">
      <c r="A357" t="s">
        <v>62</v>
      </c>
      <c r="B357" t="s">
        <v>69</v>
      </c>
      <c r="C357" s="1">
        <v>68</v>
      </c>
      <c r="D357" s="2">
        <v>41781</v>
      </c>
      <c r="E357" s="2">
        <v>41787</v>
      </c>
      <c r="F357" s="2" t="s">
        <v>102</v>
      </c>
      <c r="G357" s="3">
        <v>965.38</v>
      </c>
      <c r="H357" s="18">
        <f t="shared" si="10"/>
        <v>1685.3850000000002</v>
      </c>
      <c r="I357" s="16">
        <f t="shared" si="11"/>
        <v>-0.42720505997146058</v>
      </c>
    </row>
    <row r="358" spans="1:9" x14ac:dyDescent="0.35">
      <c r="A358" t="s">
        <v>62</v>
      </c>
      <c r="B358" t="s">
        <v>70</v>
      </c>
      <c r="C358" s="1">
        <v>49</v>
      </c>
      <c r="D358" s="2">
        <v>41648</v>
      </c>
      <c r="E358" s="2">
        <v>41654</v>
      </c>
      <c r="F358" s="2" t="s">
        <v>103</v>
      </c>
      <c r="G358" s="3">
        <v>3028.34</v>
      </c>
      <c r="H358" s="18">
        <f t="shared" si="10"/>
        <v>1985.182</v>
      </c>
      <c r="I358" s="16">
        <f t="shared" si="11"/>
        <v>0.52547222370543367</v>
      </c>
    </row>
    <row r="359" spans="1:9" x14ac:dyDescent="0.35">
      <c r="A359" t="s">
        <v>62</v>
      </c>
      <c r="B359" t="s">
        <v>70</v>
      </c>
      <c r="C359" s="1">
        <v>50</v>
      </c>
      <c r="D359" s="2">
        <v>41655</v>
      </c>
      <c r="E359" s="2">
        <v>41661</v>
      </c>
      <c r="F359" s="2" t="s">
        <v>103</v>
      </c>
      <c r="G359" s="3">
        <v>3002.44</v>
      </c>
      <c r="H359" s="18">
        <f t="shared" si="10"/>
        <v>1985.182</v>
      </c>
      <c r="I359" s="16">
        <f t="shared" si="11"/>
        <v>0.51242556098131053</v>
      </c>
    </row>
    <row r="360" spans="1:9" x14ac:dyDescent="0.35">
      <c r="A360" t="s">
        <v>62</v>
      </c>
      <c r="B360" t="s">
        <v>70</v>
      </c>
      <c r="C360" s="1">
        <v>51</v>
      </c>
      <c r="D360" s="2">
        <v>41662</v>
      </c>
      <c r="E360" s="2">
        <v>41668</v>
      </c>
      <c r="F360" s="2" t="s">
        <v>103</v>
      </c>
      <c r="G360" s="3">
        <v>2020</v>
      </c>
      <c r="H360" s="18">
        <f t="shared" si="10"/>
        <v>1985.182</v>
      </c>
      <c r="I360" s="16">
        <f t="shared" si="11"/>
        <v>1.7538946051294028E-2</v>
      </c>
    </row>
    <row r="361" spans="1:9" x14ac:dyDescent="0.35">
      <c r="A361" t="s">
        <v>62</v>
      </c>
      <c r="B361" t="s">
        <v>70</v>
      </c>
      <c r="C361" s="1">
        <v>52</v>
      </c>
      <c r="D361" s="2">
        <v>41669</v>
      </c>
      <c r="E361" s="2">
        <v>41675</v>
      </c>
      <c r="F361" s="2" t="s">
        <v>103</v>
      </c>
      <c r="G361" s="3">
        <v>1926.55</v>
      </c>
      <c r="H361" s="18">
        <f t="shared" si="10"/>
        <v>1985.182</v>
      </c>
      <c r="I361" s="16">
        <f t="shared" si="11"/>
        <v>-2.9534823507366106E-2</v>
      </c>
    </row>
    <row r="362" spans="1:9" x14ac:dyDescent="0.35">
      <c r="A362" t="s">
        <v>62</v>
      </c>
      <c r="B362" t="s">
        <v>70</v>
      </c>
      <c r="C362" s="1">
        <v>53</v>
      </c>
      <c r="D362" s="2">
        <v>41676</v>
      </c>
      <c r="E362" s="2">
        <v>41682</v>
      </c>
      <c r="F362" s="2" t="s">
        <v>103</v>
      </c>
      <c r="G362" s="3">
        <v>2173.52</v>
      </c>
      <c r="H362" s="18">
        <f t="shared" si="10"/>
        <v>1985.182</v>
      </c>
      <c r="I362" s="16">
        <f t="shared" si="11"/>
        <v>9.4871905951192367E-2</v>
      </c>
    </row>
    <row r="363" spans="1:9" x14ac:dyDescent="0.35">
      <c r="A363" t="s">
        <v>62</v>
      </c>
      <c r="B363" t="s">
        <v>70</v>
      </c>
      <c r="C363" s="1">
        <v>54</v>
      </c>
      <c r="D363" s="2">
        <v>41683</v>
      </c>
      <c r="E363" s="2">
        <v>41689</v>
      </c>
      <c r="F363" s="2" t="s">
        <v>103</v>
      </c>
      <c r="G363" s="3">
        <v>2651.88</v>
      </c>
      <c r="H363" s="18">
        <f t="shared" si="10"/>
        <v>1985.182</v>
      </c>
      <c r="I363" s="16">
        <f t="shared" si="11"/>
        <v>0.3358372179477751</v>
      </c>
    </row>
    <row r="364" spans="1:9" x14ac:dyDescent="0.35">
      <c r="A364" t="s">
        <v>62</v>
      </c>
      <c r="B364" t="s">
        <v>70</v>
      </c>
      <c r="C364" s="1">
        <v>55</v>
      </c>
      <c r="D364" s="2">
        <v>41690</v>
      </c>
      <c r="E364" s="2">
        <v>41696</v>
      </c>
      <c r="F364" s="2" t="s">
        <v>103</v>
      </c>
      <c r="G364" s="3">
        <v>2373</v>
      </c>
      <c r="H364" s="18">
        <f t="shared" si="10"/>
        <v>1985.182</v>
      </c>
      <c r="I364" s="16">
        <f t="shared" si="11"/>
        <v>0.19535639553451523</v>
      </c>
    </row>
    <row r="365" spans="1:9" x14ac:dyDescent="0.35">
      <c r="A365" t="s">
        <v>62</v>
      </c>
      <c r="B365" t="s">
        <v>70</v>
      </c>
      <c r="C365" s="1">
        <v>56</v>
      </c>
      <c r="D365" s="2">
        <v>41697</v>
      </c>
      <c r="E365" s="2">
        <v>41703</v>
      </c>
      <c r="F365" s="2" t="s">
        <v>103</v>
      </c>
      <c r="G365" s="3">
        <v>1852.89</v>
      </c>
      <c r="H365" s="18">
        <f t="shared" si="10"/>
        <v>1985.182</v>
      </c>
      <c r="I365" s="16">
        <f t="shared" si="11"/>
        <v>-6.6639733787632521E-2</v>
      </c>
    </row>
    <row r="366" spans="1:9" x14ac:dyDescent="0.35">
      <c r="A366" t="s">
        <v>62</v>
      </c>
      <c r="B366" t="s">
        <v>70</v>
      </c>
      <c r="C366" s="1">
        <v>57</v>
      </c>
      <c r="D366" s="2">
        <v>41704</v>
      </c>
      <c r="E366" s="2">
        <v>41710</v>
      </c>
      <c r="F366" s="2" t="s">
        <v>103</v>
      </c>
      <c r="G366" s="3">
        <v>309.05</v>
      </c>
      <c r="H366" s="18">
        <f t="shared" si="10"/>
        <v>1985.182</v>
      </c>
      <c r="I366" s="16">
        <f t="shared" si="11"/>
        <v>-0.84432157857566714</v>
      </c>
    </row>
    <row r="367" spans="1:9" x14ac:dyDescent="0.35">
      <c r="A367" t="s">
        <v>62</v>
      </c>
      <c r="B367" t="s">
        <v>70</v>
      </c>
      <c r="C367" s="1">
        <v>58</v>
      </c>
      <c r="D367" s="2">
        <v>41711</v>
      </c>
      <c r="E367" s="2">
        <v>41717</v>
      </c>
      <c r="F367" s="2" t="s">
        <v>103</v>
      </c>
      <c r="G367" s="3">
        <v>514.15</v>
      </c>
      <c r="H367" s="18">
        <f t="shared" si="10"/>
        <v>1985.182</v>
      </c>
      <c r="I367" s="16">
        <f t="shared" si="11"/>
        <v>-0.74100611430085506</v>
      </c>
    </row>
    <row r="368" spans="1:9" x14ac:dyDescent="0.35">
      <c r="A368" t="s">
        <v>62</v>
      </c>
      <c r="B368" t="s">
        <v>70</v>
      </c>
      <c r="C368" s="1">
        <v>59</v>
      </c>
      <c r="D368" s="2">
        <v>41718</v>
      </c>
      <c r="E368" s="2">
        <v>41724</v>
      </c>
      <c r="F368" s="2" t="s">
        <v>102</v>
      </c>
      <c r="G368" s="3">
        <v>1223.3699999999999</v>
      </c>
      <c r="H368" s="18">
        <f t="shared" si="10"/>
        <v>1985.182</v>
      </c>
      <c r="I368" s="16">
        <f t="shared" si="11"/>
        <v>-0.38374919780654876</v>
      </c>
    </row>
    <row r="369" spans="1:9" x14ac:dyDescent="0.35">
      <c r="A369" t="s">
        <v>62</v>
      </c>
      <c r="B369" t="s">
        <v>70</v>
      </c>
      <c r="C369" s="1">
        <v>60</v>
      </c>
      <c r="D369" s="2">
        <v>41725</v>
      </c>
      <c r="E369" s="2">
        <v>41731</v>
      </c>
      <c r="F369" s="2" t="s">
        <v>102</v>
      </c>
      <c r="G369" s="3">
        <v>1780.66</v>
      </c>
      <c r="H369" s="18">
        <f t="shared" si="10"/>
        <v>1985.182</v>
      </c>
      <c r="I369" s="16">
        <f t="shared" si="11"/>
        <v>-0.10302430709123896</v>
      </c>
    </row>
    <row r="370" spans="1:9" x14ac:dyDescent="0.35">
      <c r="A370" t="s">
        <v>62</v>
      </c>
      <c r="B370" t="s">
        <v>70</v>
      </c>
      <c r="C370" s="1">
        <v>61</v>
      </c>
      <c r="D370" s="2">
        <v>41732</v>
      </c>
      <c r="E370" s="2">
        <v>41738</v>
      </c>
      <c r="F370" s="2" t="s">
        <v>102</v>
      </c>
      <c r="G370" s="3">
        <v>1552.04</v>
      </c>
      <c r="H370" s="18">
        <f t="shared" si="10"/>
        <v>1985.182</v>
      </c>
      <c r="I370" s="16">
        <f t="shared" si="11"/>
        <v>-0.21818755156957903</v>
      </c>
    </row>
    <row r="371" spans="1:9" x14ac:dyDescent="0.35">
      <c r="A371" t="s">
        <v>62</v>
      </c>
      <c r="B371" t="s">
        <v>70</v>
      </c>
      <c r="C371" s="1">
        <v>62</v>
      </c>
      <c r="D371" s="2">
        <v>41739</v>
      </c>
      <c r="E371" s="2">
        <v>41745</v>
      </c>
      <c r="F371" s="2" t="s">
        <v>102</v>
      </c>
      <c r="G371" s="3">
        <v>2033.5</v>
      </c>
      <c r="H371" s="18">
        <f t="shared" si="10"/>
        <v>1985.182</v>
      </c>
      <c r="I371" s="16">
        <f t="shared" si="11"/>
        <v>2.4339330096686342E-2</v>
      </c>
    </row>
    <row r="372" spans="1:9" x14ac:dyDescent="0.35">
      <c r="A372" t="s">
        <v>62</v>
      </c>
      <c r="B372" t="s">
        <v>70</v>
      </c>
      <c r="C372" s="1">
        <v>63</v>
      </c>
      <c r="D372" s="2">
        <v>41746</v>
      </c>
      <c r="E372" s="2">
        <v>41752</v>
      </c>
      <c r="F372" s="2" t="s">
        <v>102</v>
      </c>
      <c r="G372" s="3">
        <v>2289.15</v>
      </c>
      <c r="H372" s="18">
        <f t="shared" si="10"/>
        <v>1985.182</v>
      </c>
      <c r="I372" s="16">
        <f t="shared" si="11"/>
        <v>0.15311845463035634</v>
      </c>
    </row>
    <row r="373" spans="1:9" x14ac:dyDescent="0.35">
      <c r="A373" t="s">
        <v>62</v>
      </c>
      <c r="B373" t="s">
        <v>70</v>
      </c>
      <c r="C373" s="1">
        <v>64</v>
      </c>
      <c r="D373" s="2">
        <v>41753</v>
      </c>
      <c r="E373" s="2">
        <v>41759</v>
      </c>
      <c r="F373" s="2" t="s">
        <v>102</v>
      </c>
      <c r="G373" s="3">
        <v>1619.29</v>
      </c>
      <c r="H373" s="18">
        <f t="shared" si="10"/>
        <v>1985.182</v>
      </c>
      <c r="I373" s="16">
        <f t="shared" si="11"/>
        <v>-0.18431156438049512</v>
      </c>
    </row>
    <row r="374" spans="1:9" x14ac:dyDescent="0.35">
      <c r="A374" t="s">
        <v>62</v>
      </c>
      <c r="B374" t="s">
        <v>70</v>
      </c>
      <c r="C374" s="1">
        <v>65</v>
      </c>
      <c r="D374" s="2">
        <v>41760</v>
      </c>
      <c r="E374" s="2">
        <v>41766</v>
      </c>
      <c r="F374" s="2" t="s">
        <v>102</v>
      </c>
      <c r="G374" s="3">
        <v>2185.81</v>
      </c>
      <c r="H374" s="18">
        <f t="shared" si="10"/>
        <v>1985.182</v>
      </c>
      <c r="I374" s="16">
        <f t="shared" si="11"/>
        <v>0.10106277409325691</v>
      </c>
    </row>
    <row r="375" spans="1:9" x14ac:dyDescent="0.35">
      <c r="A375" t="s">
        <v>62</v>
      </c>
      <c r="B375" t="s">
        <v>70</v>
      </c>
      <c r="C375" s="1">
        <v>66</v>
      </c>
      <c r="D375" s="2">
        <v>41767</v>
      </c>
      <c r="E375" s="2">
        <v>41773</v>
      </c>
      <c r="F375" s="2" t="s">
        <v>102</v>
      </c>
      <c r="G375" s="3">
        <v>1248.76</v>
      </c>
      <c r="H375" s="18">
        <f t="shared" si="10"/>
        <v>1985.182</v>
      </c>
      <c r="I375" s="16">
        <f t="shared" si="11"/>
        <v>-0.37095943847969609</v>
      </c>
    </row>
    <row r="376" spans="1:9" x14ac:dyDescent="0.35">
      <c r="A376" t="s">
        <v>62</v>
      </c>
      <c r="B376" t="s">
        <v>70</v>
      </c>
      <c r="C376" s="1">
        <v>67</v>
      </c>
      <c r="D376" s="2">
        <v>41774</v>
      </c>
      <c r="E376" s="2">
        <v>41780</v>
      </c>
      <c r="F376" s="2" t="s">
        <v>102</v>
      </c>
      <c r="G376" s="3">
        <v>1372.14</v>
      </c>
      <c r="H376" s="18">
        <f t="shared" si="10"/>
        <v>1985.182</v>
      </c>
      <c r="I376" s="16">
        <f t="shared" si="11"/>
        <v>-0.30880896562632543</v>
      </c>
    </row>
    <row r="377" spans="1:9" x14ac:dyDescent="0.35">
      <c r="A377" t="s">
        <v>62</v>
      </c>
      <c r="B377" t="s">
        <v>70</v>
      </c>
      <c r="C377" s="1">
        <v>68</v>
      </c>
      <c r="D377" s="2">
        <v>41781</v>
      </c>
      <c r="E377" s="2">
        <v>41787</v>
      </c>
      <c r="F377" s="2" t="s">
        <v>102</v>
      </c>
      <c r="G377" s="3">
        <v>1638.82</v>
      </c>
      <c r="H377" s="18">
        <f t="shared" si="10"/>
        <v>1985.182</v>
      </c>
      <c r="I377" s="16">
        <f t="shared" si="11"/>
        <v>-0.17447367546149425</v>
      </c>
    </row>
    <row r="378" spans="1:9" x14ac:dyDescent="0.35">
      <c r="A378" t="s">
        <v>62</v>
      </c>
      <c r="B378" t="s">
        <v>71</v>
      </c>
      <c r="C378" s="1">
        <v>49</v>
      </c>
      <c r="D378" s="2">
        <v>41648</v>
      </c>
      <c r="E378" s="2">
        <v>41654</v>
      </c>
      <c r="F378" s="2" t="s">
        <v>103</v>
      </c>
      <c r="G378" s="3">
        <v>485.54</v>
      </c>
      <c r="H378" s="18">
        <f t="shared" si="10"/>
        <v>1526.0459999999998</v>
      </c>
      <c r="I378" s="16">
        <f t="shared" si="11"/>
        <v>-0.68183134715467286</v>
      </c>
    </row>
    <row r="379" spans="1:9" x14ac:dyDescent="0.35">
      <c r="A379" t="s">
        <v>62</v>
      </c>
      <c r="B379" t="s">
        <v>71</v>
      </c>
      <c r="C379" s="1">
        <v>50</v>
      </c>
      <c r="D379" s="2">
        <v>41655</v>
      </c>
      <c r="E379" s="2">
        <v>41661</v>
      </c>
      <c r="F379" s="2" t="s">
        <v>103</v>
      </c>
      <c r="G379" s="3">
        <v>1946.31</v>
      </c>
      <c r="H379" s="18">
        <f t="shared" si="10"/>
        <v>1526.0459999999998</v>
      </c>
      <c r="I379" s="16">
        <f t="shared" si="11"/>
        <v>0.27539405758410962</v>
      </c>
    </row>
    <row r="380" spans="1:9" x14ac:dyDescent="0.35">
      <c r="A380" t="s">
        <v>62</v>
      </c>
      <c r="B380" t="s">
        <v>71</v>
      </c>
      <c r="C380" s="1">
        <v>51</v>
      </c>
      <c r="D380" s="2">
        <v>41662</v>
      </c>
      <c r="E380" s="2">
        <v>41668</v>
      </c>
      <c r="F380" s="2" t="s">
        <v>103</v>
      </c>
      <c r="G380" s="3">
        <v>2161.7800000000002</v>
      </c>
      <c r="H380" s="18">
        <f t="shared" si="10"/>
        <v>1526.0459999999998</v>
      </c>
      <c r="I380" s="16">
        <f t="shared" si="11"/>
        <v>0.41658901501003276</v>
      </c>
    </row>
    <row r="381" spans="1:9" x14ac:dyDescent="0.35">
      <c r="A381" t="s">
        <v>62</v>
      </c>
      <c r="B381" t="s">
        <v>71</v>
      </c>
      <c r="C381" s="1">
        <v>52</v>
      </c>
      <c r="D381" s="2">
        <v>41669</v>
      </c>
      <c r="E381" s="2">
        <v>41675</v>
      </c>
      <c r="F381" s="2" t="s">
        <v>103</v>
      </c>
      <c r="G381" s="3">
        <v>1993.51</v>
      </c>
      <c r="H381" s="18">
        <f t="shared" si="10"/>
        <v>1526.0459999999998</v>
      </c>
      <c r="I381" s="16">
        <f t="shared" si="11"/>
        <v>0.30632366258946336</v>
      </c>
    </row>
    <row r="382" spans="1:9" x14ac:dyDescent="0.35">
      <c r="A382" t="s">
        <v>62</v>
      </c>
      <c r="B382" t="s">
        <v>71</v>
      </c>
      <c r="C382" s="1">
        <v>53</v>
      </c>
      <c r="D382" s="2">
        <v>41676</v>
      </c>
      <c r="E382" s="2">
        <v>41682</v>
      </c>
      <c r="F382" s="2" t="s">
        <v>103</v>
      </c>
      <c r="G382" s="3">
        <v>257.82</v>
      </c>
      <c r="H382" s="18">
        <f t="shared" si="10"/>
        <v>1526.0459999999998</v>
      </c>
      <c r="I382" s="16">
        <f t="shared" si="11"/>
        <v>-0.83105358554067177</v>
      </c>
    </row>
    <row r="383" spans="1:9" x14ac:dyDescent="0.35">
      <c r="A383" t="s">
        <v>62</v>
      </c>
      <c r="B383" t="s">
        <v>71</v>
      </c>
      <c r="C383" s="1">
        <v>54</v>
      </c>
      <c r="D383" s="2">
        <v>41683</v>
      </c>
      <c r="E383" s="2">
        <v>41689</v>
      </c>
      <c r="F383" s="2" t="s">
        <v>103</v>
      </c>
      <c r="G383" s="3">
        <v>1975.49</v>
      </c>
      <c r="H383" s="18">
        <f t="shared" si="10"/>
        <v>1526.0459999999998</v>
      </c>
      <c r="I383" s="16">
        <f t="shared" si="11"/>
        <v>0.29451536847513132</v>
      </c>
    </row>
    <row r="384" spans="1:9" x14ac:dyDescent="0.35">
      <c r="A384" t="s">
        <v>62</v>
      </c>
      <c r="B384" t="s">
        <v>71</v>
      </c>
      <c r="C384" s="1">
        <v>55</v>
      </c>
      <c r="D384" s="2">
        <v>41690</v>
      </c>
      <c r="E384" s="2">
        <v>41696</v>
      </c>
      <c r="F384" s="2" t="s">
        <v>103</v>
      </c>
      <c r="G384" s="3">
        <v>2228.31</v>
      </c>
      <c r="H384" s="18">
        <f t="shared" si="10"/>
        <v>1526.0459999999998</v>
      </c>
      <c r="I384" s="16">
        <f t="shared" si="11"/>
        <v>0.46018534172626524</v>
      </c>
    </row>
    <row r="385" spans="1:9" x14ac:dyDescent="0.35">
      <c r="A385" t="s">
        <v>62</v>
      </c>
      <c r="B385" t="s">
        <v>71</v>
      </c>
      <c r="C385" s="1">
        <v>56</v>
      </c>
      <c r="D385" s="2">
        <v>41697</v>
      </c>
      <c r="E385" s="2">
        <v>41703</v>
      </c>
      <c r="F385" s="2" t="s">
        <v>103</v>
      </c>
      <c r="G385" s="3">
        <v>2101.41</v>
      </c>
      <c r="H385" s="18">
        <f t="shared" si="10"/>
        <v>1526.0459999999998</v>
      </c>
      <c r="I385" s="16">
        <f t="shared" si="11"/>
        <v>0.37702926386229518</v>
      </c>
    </row>
    <row r="386" spans="1:9" x14ac:dyDescent="0.35">
      <c r="A386" t="s">
        <v>62</v>
      </c>
      <c r="B386" t="s">
        <v>71</v>
      </c>
      <c r="C386" s="1">
        <v>57</v>
      </c>
      <c r="D386" s="2">
        <v>41704</v>
      </c>
      <c r="E386" s="2">
        <v>41710</v>
      </c>
      <c r="F386" s="2" t="s">
        <v>103</v>
      </c>
      <c r="G386" s="3">
        <v>736.64</v>
      </c>
      <c r="H386" s="18">
        <f t="shared" si="10"/>
        <v>1526.0459999999998</v>
      </c>
      <c r="I386" s="16">
        <f t="shared" si="11"/>
        <v>-0.51728846967915776</v>
      </c>
    </row>
    <row r="387" spans="1:9" x14ac:dyDescent="0.35">
      <c r="A387" t="s">
        <v>62</v>
      </c>
      <c r="B387" t="s">
        <v>71</v>
      </c>
      <c r="C387" s="1">
        <v>58</v>
      </c>
      <c r="D387" s="2">
        <v>41711</v>
      </c>
      <c r="E387" s="2">
        <v>41717</v>
      </c>
      <c r="F387" s="2" t="s">
        <v>103</v>
      </c>
      <c r="G387" s="3">
        <v>1373.65</v>
      </c>
      <c r="H387" s="18">
        <f t="shared" ref="H387:H450" si="12">VLOOKUP(B387,O:P,2,0)</f>
        <v>1526.0459999999998</v>
      </c>
      <c r="I387" s="16">
        <f t="shared" ref="I387:I450" si="13">(G387-H387)/H387</f>
        <v>-9.9863306872793975E-2</v>
      </c>
    </row>
    <row r="388" spans="1:9" x14ac:dyDescent="0.35">
      <c r="A388" t="s">
        <v>62</v>
      </c>
      <c r="B388" t="s">
        <v>71</v>
      </c>
      <c r="C388" s="1">
        <v>59</v>
      </c>
      <c r="D388" s="2">
        <v>41718</v>
      </c>
      <c r="E388" s="2">
        <v>41724</v>
      </c>
      <c r="F388" s="2" t="s">
        <v>102</v>
      </c>
      <c r="G388" s="3">
        <v>2414.39</v>
      </c>
      <c r="H388" s="18">
        <f t="shared" si="12"/>
        <v>1526.0459999999998</v>
      </c>
      <c r="I388" s="16">
        <f t="shared" si="13"/>
        <v>0.58212137773042238</v>
      </c>
    </row>
    <row r="389" spans="1:9" x14ac:dyDescent="0.35">
      <c r="A389" t="s">
        <v>62</v>
      </c>
      <c r="B389" t="s">
        <v>71</v>
      </c>
      <c r="C389" s="1">
        <v>60</v>
      </c>
      <c r="D389" s="2">
        <v>41725</v>
      </c>
      <c r="E389" s="2">
        <v>41731</v>
      </c>
      <c r="F389" s="2" t="s">
        <v>102</v>
      </c>
      <c r="G389" s="3">
        <v>1302.26</v>
      </c>
      <c r="H389" s="18">
        <f t="shared" si="12"/>
        <v>1526.0459999999998</v>
      </c>
      <c r="I389" s="16">
        <f t="shared" si="13"/>
        <v>-0.14664433444339153</v>
      </c>
    </row>
    <row r="390" spans="1:9" x14ac:dyDescent="0.35">
      <c r="A390" t="s">
        <v>62</v>
      </c>
      <c r="B390" t="s">
        <v>71</v>
      </c>
      <c r="C390" s="1">
        <v>61</v>
      </c>
      <c r="D390" s="2">
        <v>41732</v>
      </c>
      <c r="E390" s="2">
        <v>41738</v>
      </c>
      <c r="F390" s="2" t="s">
        <v>102</v>
      </c>
      <c r="G390" s="3">
        <v>1183.47</v>
      </c>
      <c r="H390" s="18">
        <f t="shared" si="12"/>
        <v>1526.0459999999998</v>
      </c>
      <c r="I390" s="16">
        <f t="shared" si="13"/>
        <v>-0.22448602466767045</v>
      </c>
    </row>
    <row r="391" spans="1:9" x14ac:dyDescent="0.35">
      <c r="A391" t="s">
        <v>62</v>
      </c>
      <c r="B391" t="s">
        <v>71</v>
      </c>
      <c r="C391" s="1">
        <v>62</v>
      </c>
      <c r="D391" s="2">
        <v>41739</v>
      </c>
      <c r="E391" s="2">
        <v>41745</v>
      </c>
      <c r="F391" s="2" t="s">
        <v>102</v>
      </c>
      <c r="G391" s="3">
        <v>2201.8200000000002</v>
      </c>
      <c r="H391" s="18">
        <f t="shared" si="12"/>
        <v>1526.0459999999998</v>
      </c>
      <c r="I391" s="16">
        <f t="shared" si="13"/>
        <v>0.4428267562052523</v>
      </c>
    </row>
    <row r="392" spans="1:9" x14ac:dyDescent="0.35">
      <c r="A392" t="s">
        <v>62</v>
      </c>
      <c r="B392" t="s">
        <v>71</v>
      </c>
      <c r="C392" s="1">
        <v>63</v>
      </c>
      <c r="D392" s="2">
        <v>41746</v>
      </c>
      <c r="E392" s="2">
        <v>41752</v>
      </c>
      <c r="F392" s="2" t="s">
        <v>102</v>
      </c>
      <c r="G392" s="3">
        <v>707.08</v>
      </c>
      <c r="H392" s="18">
        <f t="shared" si="12"/>
        <v>1526.0459999999998</v>
      </c>
      <c r="I392" s="16">
        <f t="shared" si="13"/>
        <v>-0.53665879010200213</v>
      </c>
    </row>
    <row r="393" spans="1:9" x14ac:dyDescent="0.35">
      <c r="A393" t="s">
        <v>62</v>
      </c>
      <c r="B393" t="s">
        <v>71</v>
      </c>
      <c r="C393" s="1">
        <v>64</v>
      </c>
      <c r="D393" s="2">
        <v>41753</v>
      </c>
      <c r="E393" s="2">
        <v>41759</v>
      </c>
      <c r="F393" s="2" t="s">
        <v>102</v>
      </c>
      <c r="G393" s="3">
        <v>1023.17</v>
      </c>
      <c r="H393" s="18">
        <f t="shared" si="12"/>
        <v>1526.0459999999998</v>
      </c>
      <c r="I393" s="16">
        <f t="shared" si="13"/>
        <v>-0.32952872980237813</v>
      </c>
    </row>
    <row r="394" spans="1:9" x14ac:dyDescent="0.35">
      <c r="A394" t="s">
        <v>62</v>
      </c>
      <c r="B394" t="s">
        <v>71</v>
      </c>
      <c r="C394" s="1">
        <v>65</v>
      </c>
      <c r="D394" s="2">
        <v>41760</v>
      </c>
      <c r="E394" s="2">
        <v>41766</v>
      </c>
      <c r="F394" s="2" t="s">
        <v>102</v>
      </c>
      <c r="G394" s="3">
        <v>1146.9000000000001</v>
      </c>
      <c r="H394" s="18">
        <f t="shared" si="12"/>
        <v>1526.0459999999998</v>
      </c>
      <c r="I394" s="16">
        <f t="shared" si="13"/>
        <v>-0.24844991566440316</v>
      </c>
    </row>
    <row r="395" spans="1:9" x14ac:dyDescent="0.35">
      <c r="A395" t="s">
        <v>62</v>
      </c>
      <c r="B395" t="s">
        <v>71</v>
      </c>
      <c r="C395" s="1">
        <v>67</v>
      </c>
      <c r="D395" s="2">
        <v>41774</v>
      </c>
      <c r="E395" s="2">
        <v>41780</v>
      </c>
      <c r="F395" s="2" t="s">
        <v>102</v>
      </c>
      <c r="G395" s="3">
        <v>1513.16</v>
      </c>
      <c r="H395" s="18">
        <f t="shared" si="12"/>
        <v>1526.0459999999998</v>
      </c>
      <c r="I395" s="16">
        <f t="shared" si="13"/>
        <v>-8.444044281758047E-3</v>
      </c>
    </row>
    <row r="396" spans="1:9" x14ac:dyDescent="0.35">
      <c r="A396" t="s">
        <v>62</v>
      </c>
      <c r="B396" t="s">
        <v>71</v>
      </c>
      <c r="C396" s="1">
        <v>68</v>
      </c>
      <c r="D396" s="2">
        <v>41781</v>
      </c>
      <c r="E396" s="2">
        <v>41787</v>
      </c>
      <c r="F396" s="2" t="s">
        <v>102</v>
      </c>
      <c r="G396" s="3">
        <v>615.79</v>
      </c>
      <c r="H396" s="18">
        <f t="shared" si="12"/>
        <v>1526.0459999999998</v>
      </c>
      <c r="I396" s="16">
        <f t="shared" si="13"/>
        <v>-0.59648005368121271</v>
      </c>
    </row>
    <row r="397" spans="1:9" x14ac:dyDescent="0.35">
      <c r="A397" t="s">
        <v>62</v>
      </c>
      <c r="B397" t="s">
        <v>72</v>
      </c>
      <c r="C397" s="1">
        <v>49</v>
      </c>
      <c r="D397" s="2">
        <v>41648</v>
      </c>
      <c r="E397" s="2">
        <v>41654</v>
      </c>
      <c r="F397" s="2" t="s">
        <v>103</v>
      </c>
      <c r="G397" s="3">
        <v>1600.91</v>
      </c>
      <c r="H397" s="18">
        <f t="shared" si="12"/>
        <v>1825.327</v>
      </c>
      <c r="I397" s="16">
        <f t="shared" si="13"/>
        <v>-0.12294618991556029</v>
      </c>
    </row>
    <row r="398" spans="1:9" x14ac:dyDescent="0.35">
      <c r="A398" t="s">
        <v>62</v>
      </c>
      <c r="B398" t="s">
        <v>72</v>
      </c>
      <c r="C398" s="1">
        <v>50</v>
      </c>
      <c r="D398" s="2">
        <v>41655</v>
      </c>
      <c r="E398" s="2">
        <v>41661</v>
      </c>
      <c r="F398" s="2" t="s">
        <v>103</v>
      </c>
      <c r="G398" s="3">
        <v>1590.23</v>
      </c>
      <c r="H398" s="18">
        <f t="shared" si="12"/>
        <v>1825.327</v>
      </c>
      <c r="I398" s="16">
        <f t="shared" si="13"/>
        <v>-0.12879719633797121</v>
      </c>
    </row>
    <row r="399" spans="1:9" x14ac:dyDescent="0.35">
      <c r="A399" t="s">
        <v>62</v>
      </c>
      <c r="B399" t="s">
        <v>72</v>
      </c>
      <c r="C399" s="1">
        <v>51</v>
      </c>
      <c r="D399" s="2">
        <v>41662</v>
      </c>
      <c r="E399" s="2">
        <v>41668</v>
      </c>
      <c r="F399" s="2" t="s">
        <v>103</v>
      </c>
      <c r="G399" s="3">
        <v>1870.72</v>
      </c>
      <c r="H399" s="18">
        <f t="shared" si="12"/>
        <v>1825.327</v>
      </c>
      <c r="I399" s="16">
        <f t="shared" si="13"/>
        <v>2.4868420836376182E-2</v>
      </c>
    </row>
    <row r="400" spans="1:9" x14ac:dyDescent="0.35">
      <c r="A400" t="s">
        <v>62</v>
      </c>
      <c r="B400" t="s">
        <v>72</v>
      </c>
      <c r="C400" s="1">
        <v>52</v>
      </c>
      <c r="D400" s="2">
        <v>41669</v>
      </c>
      <c r="E400" s="2">
        <v>41675</v>
      </c>
      <c r="F400" s="2" t="s">
        <v>103</v>
      </c>
      <c r="G400" s="3">
        <v>1366.97</v>
      </c>
      <c r="H400" s="18">
        <f t="shared" si="12"/>
        <v>1825.327</v>
      </c>
      <c r="I400" s="16">
        <f t="shared" si="13"/>
        <v>-0.25110952722443702</v>
      </c>
    </row>
    <row r="401" spans="1:9" x14ac:dyDescent="0.35">
      <c r="A401" t="s">
        <v>62</v>
      </c>
      <c r="B401" t="s">
        <v>72</v>
      </c>
      <c r="C401" s="1">
        <v>53</v>
      </c>
      <c r="D401" s="2">
        <v>41676</v>
      </c>
      <c r="E401" s="2">
        <v>41682</v>
      </c>
      <c r="F401" s="2" t="s">
        <v>103</v>
      </c>
      <c r="G401" s="3">
        <v>1513.51</v>
      </c>
      <c r="H401" s="18">
        <f t="shared" si="12"/>
        <v>1825.327</v>
      </c>
      <c r="I401" s="16">
        <f t="shared" si="13"/>
        <v>-0.17082802149970938</v>
      </c>
    </row>
    <row r="402" spans="1:9" x14ac:dyDescent="0.35">
      <c r="A402" t="s">
        <v>62</v>
      </c>
      <c r="B402" t="s">
        <v>72</v>
      </c>
      <c r="C402" s="1">
        <v>54</v>
      </c>
      <c r="D402" s="2">
        <v>41683</v>
      </c>
      <c r="E402" s="2">
        <v>41689</v>
      </c>
      <c r="F402" s="2" t="s">
        <v>103</v>
      </c>
      <c r="G402" s="3">
        <v>1165.08</v>
      </c>
      <c r="H402" s="18">
        <f t="shared" si="12"/>
        <v>1825.327</v>
      </c>
      <c r="I402" s="16">
        <f t="shared" si="13"/>
        <v>-0.36171436679564817</v>
      </c>
    </row>
    <row r="403" spans="1:9" x14ac:dyDescent="0.35">
      <c r="A403" t="s">
        <v>62</v>
      </c>
      <c r="B403" t="s">
        <v>72</v>
      </c>
      <c r="C403" s="1">
        <v>55</v>
      </c>
      <c r="D403" s="2">
        <v>41690</v>
      </c>
      <c r="E403" s="2">
        <v>41696</v>
      </c>
      <c r="F403" s="2" t="s">
        <v>103</v>
      </c>
      <c r="G403" s="3">
        <v>3857.57</v>
      </c>
      <c r="H403" s="18">
        <f t="shared" si="12"/>
        <v>1825.327</v>
      </c>
      <c r="I403" s="16">
        <f t="shared" si="13"/>
        <v>1.1133583188108214</v>
      </c>
    </row>
    <row r="404" spans="1:9" x14ac:dyDescent="0.35">
      <c r="A404" t="s">
        <v>62</v>
      </c>
      <c r="B404" t="s">
        <v>72</v>
      </c>
      <c r="C404" s="1">
        <v>56</v>
      </c>
      <c r="D404" s="2">
        <v>41697</v>
      </c>
      <c r="E404" s="2">
        <v>41703</v>
      </c>
      <c r="F404" s="2" t="s">
        <v>103</v>
      </c>
      <c r="G404" s="3">
        <v>2028.12</v>
      </c>
      <c r="H404" s="18">
        <f t="shared" si="12"/>
        <v>1825.327</v>
      </c>
      <c r="I404" s="16">
        <f t="shared" si="13"/>
        <v>0.11109954545130812</v>
      </c>
    </row>
    <row r="405" spans="1:9" x14ac:dyDescent="0.35">
      <c r="A405" t="s">
        <v>62</v>
      </c>
      <c r="B405" t="s">
        <v>72</v>
      </c>
      <c r="C405" s="1">
        <v>57</v>
      </c>
      <c r="D405" s="2">
        <v>41704</v>
      </c>
      <c r="E405" s="2">
        <v>41710</v>
      </c>
      <c r="F405" s="2" t="s">
        <v>103</v>
      </c>
      <c r="G405" s="3">
        <v>2260.04</v>
      </c>
      <c r="H405" s="18">
        <f t="shared" si="12"/>
        <v>1825.327</v>
      </c>
      <c r="I405" s="16">
        <f t="shared" si="13"/>
        <v>0.23815623173272513</v>
      </c>
    </row>
    <row r="406" spans="1:9" x14ac:dyDescent="0.35">
      <c r="A406" t="s">
        <v>62</v>
      </c>
      <c r="B406" t="s">
        <v>72</v>
      </c>
      <c r="C406" s="1">
        <v>58</v>
      </c>
      <c r="D406" s="2">
        <v>41711</v>
      </c>
      <c r="E406" s="2">
        <v>41717</v>
      </c>
      <c r="F406" s="2" t="s">
        <v>103</v>
      </c>
      <c r="G406" s="3">
        <v>1000.12</v>
      </c>
      <c r="H406" s="18">
        <f t="shared" si="12"/>
        <v>1825.327</v>
      </c>
      <c r="I406" s="16">
        <f t="shared" si="13"/>
        <v>-0.45208721505790467</v>
      </c>
    </row>
    <row r="407" spans="1:9" x14ac:dyDescent="0.35">
      <c r="A407" t="s">
        <v>62</v>
      </c>
      <c r="B407" t="s">
        <v>72</v>
      </c>
      <c r="C407" s="1">
        <v>59</v>
      </c>
      <c r="D407" s="2">
        <v>41718</v>
      </c>
      <c r="E407" s="2">
        <v>41724</v>
      </c>
      <c r="F407" s="2" t="s">
        <v>102</v>
      </c>
      <c r="G407" s="3">
        <v>1998.14</v>
      </c>
      <c r="H407" s="18">
        <f t="shared" si="12"/>
        <v>1825.327</v>
      </c>
      <c r="I407" s="16">
        <f t="shared" si="13"/>
        <v>9.4675091093267175E-2</v>
      </c>
    </row>
    <row r="408" spans="1:9" x14ac:dyDescent="0.35">
      <c r="A408" t="s">
        <v>62</v>
      </c>
      <c r="B408" t="s">
        <v>72</v>
      </c>
      <c r="C408" s="1">
        <v>60</v>
      </c>
      <c r="D408" s="2">
        <v>41725</v>
      </c>
      <c r="E408" s="2">
        <v>41731</v>
      </c>
      <c r="F408" s="2" t="s">
        <v>102</v>
      </c>
      <c r="G408" s="3">
        <v>1448.96</v>
      </c>
      <c r="H408" s="18">
        <f t="shared" si="12"/>
        <v>1825.327</v>
      </c>
      <c r="I408" s="16">
        <f t="shared" si="13"/>
        <v>-0.20619154814452423</v>
      </c>
    </row>
    <row r="409" spans="1:9" x14ac:dyDescent="0.35">
      <c r="A409" t="s">
        <v>62</v>
      </c>
      <c r="B409" t="s">
        <v>72</v>
      </c>
      <c r="C409" s="1">
        <v>61</v>
      </c>
      <c r="D409" s="2">
        <v>41732</v>
      </c>
      <c r="E409" s="2">
        <v>41738</v>
      </c>
      <c r="F409" s="2" t="s">
        <v>102</v>
      </c>
      <c r="G409" s="3">
        <v>1208.07</v>
      </c>
      <c r="H409" s="18">
        <f t="shared" si="12"/>
        <v>1825.327</v>
      </c>
      <c r="I409" s="16">
        <f t="shared" si="13"/>
        <v>-0.33816242240431443</v>
      </c>
    </row>
    <row r="410" spans="1:9" x14ac:dyDescent="0.35">
      <c r="A410" t="s">
        <v>62</v>
      </c>
      <c r="B410" t="s">
        <v>72</v>
      </c>
      <c r="C410" s="1">
        <v>62</v>
      </c>
      <c r="D410" s="2">
        <v>41739</v>
      </c>
      <c r="E410" s="2">
        <v>41745</v>
      </c>
      <c r="F410" s="2" t="s">
        <v>102</v>
      </c>
      <c r="G410" s="3">
        <v>1129.3800000000001</v>
      </c>
      <c r="H410" s="18">
        <f t="shared" si="12"/>
        <v>1825.327</v>
      </c>
      <c r="I410" s="16">
        <f t="shared" si="13"/>
        <v>-0.3812725062413474</v>
      </c>
    </row>
    <row r="411" spans="1:9" x14ac:dyDescent="0.35">
      <c r="A411" t="s">
        <v>62</v>
      </c>
      <c r="B411" t="s">
        <v>72</v>
      </c>
      <c r="C411" s="1">
        <v>63</v>
      </c>
      <c r="D411" s="2">
        <v>41746</v>
      </c>
      <c r="E411" s="2">
        <v>41752</v>
      </c>
      <c r="F411" s="2" t="s">
        <v>102</v>
      </c>
      <c r="G411" s="3">
        <v>575.86</v>
      </c>
      <c r="H411" s="18">
        <f t="shared" si="12"/>
        <v>1825.327</v>
      </c>
      <c r="I411" s="16">
        <f t="shared" si="13"/>
        <v>-0.68451680164704742</v>
      </c>
    </row>
    <row r="412" spans="1:9" x14ac:dyDescent="0.35">
      <c r="A412" t="s">
        <v>62</v>
      </c>
      <c r="B412" t="s">
        <v>72</v>
      </c>
      <c r="C412" s="1">
        <v>64</v>
      </c>
      <c r="D412" s="2">
        <v>41753</v>
      </c>
      <c r="E412" s="2">
        <v>41759</v>
      </c>
      <c r="F412" s="2" t="s">
        <v>102</v>
      </c>
      <c r="G412" s="3">
        <v>1756.18</v>
      </c>
      <c r="H412" s="18">
        <f t="shared" si="12"/>
        <v>1825.327</v>
      </c>
      <c r="I412" s="16">
        <f t="shared" si="13"/>
        <v>-3.7881979502850688E-2</v>
      </c>
    </row>
    <row r="413" spans="1:9" x14ac:dyDescent="0.35">
      <c r="A413" t="s">
        <v>62</v>
      </c>
      <c r="B413" t="s">
        <v>72</v>
      </c>
      <c r="C413" s="1">
        <v>65</v>
      </c>
      <c r="D413" s="2">
        <v>41760</v>
      </c>
      <c r="E413" s="2">
        <v>41766</v>
      </c>
      <c r="F413" s="2" t="s">
        <v>102</v>
      </c>
      <c r="G413" s="3">
        <v>1893.66</v>
      </c>
      <c r="H413" s="18">
        <f t="shared" si="12"/>
        <v>1825.327</v>
      </c>
      <c r="I413" s="16">
        <f t="shared" si="13"/>
        <v>3.7436032009607094E-2</v>
      </c>
    </row>
    <row r="414" spans="1:9" x14ac:dyDescent="0.35">
      <c r="A414" t="s">
        <v>62</v>
      </c>
      <c r="B414" t="s">
        <v>72</v>
      </c>
      <c r="C414" s="1">
        <v>66</v>
      </c>
      <c r="D414" s="2">
        <v>41767</v>
      </c>
      <c r="E414" s="2">
        <v>41773</v>
      </c>
      <c r="F414" s="2" t="s">
        <v>102</v>
      </c>
      <c r="G414" s="3">
        <v>924.59</v>
      </c>
      <c r="H414" s="18">
        <f t="shared" si="12"/>
        <v>1825.327</v>
      </c>
      <c r="I414" s="16">
        <f t="shared" si="13"/>
        <v>-0.49346610223811949</v>
      </c>
    </row>
    <row r="415" spans="1:9" x14ac:dyDescent="0.35">
      <c r="A415" t="s">
        <v>62</v>
      </c>
      <c r="B415" t="s">
        <v>72</v>
      </c>
      <c r="C415" s="1">
        <v>67</v>
      </c>
      <c r="D415" s="2">
        <v>41774</v>
      </c>
      <c r="E415" s="2">
        <v>41780</v>
      </c>
      <c r="F415" s="2" t="s">
        <v>102</v>
      </c>
      <c r="G415" s="3">
        <v>2429.5</v>
      </c>
      <c r="H415" s="18">
        <f t="shared" si="12"/>
        <v>1825.327</v>
      </c>
      <c r="I415" s="16">
        <f t="shared" si="13"/>
        <v>0.33099439168981776</v>
      </c>
    </row>
    <row r="416" spans="1:9" x14ac:dyDescent="0.35">
      <c r="A416" t="s">
        <v>62</v>
      </c>
      <c r="B416" t="s">
        <v>72</v>
      </c>
      <c r="C416" s="1">
        <v>68</v>
      </c>
      <c r="D416" s="2">
        <v>41781</v>
      </c>
      <c r="E416" s="2">
        <v>41787</v>
      </c>
      <c r="F416" s="2" t="s">
        <v>102</v>
      </c>
      <c r="G416" s="3">
        <v>2632.65</v>
      </c>
      <c r="H416" s="18">
        <f t="shared" si="12"/>
        <v>1825.327</v>
      </c>
      <c r="I416" s="16">
        <f t="shared" si="13"/>
        <v>0.44228951853558301</v>
      </c>
    </row>
    <row r="417" spans="1:9" x14ac:dyDescent="0.35">
      <c r="A417" t="s">
        <v>62</v>
      </c>
      <c r="B417" t="s">
        <v>73</v>
      </c>
      <c r="C417" s="1">
        <v>49</v>
      </c>
      <c r="D417" s="2">
        <v>41648</v>
      </c>
      <c r="E417" s="2">
        <v>41654</v>
      </c>
      <c r="F417" s="2" t="s">
        <v>103</v>
      </c>
      <c r="G417" s="3">
        <v>2911.69</v>
      </c>
      <c r="H417" s="18">
        <f t="shared" si="12"/>
        <v>3433.7359999999999</v>
      </c>
      <c r="I417" s="16">
        <f t="shared" si="13"/>
        <v>-0.1520344021788512</v>
      </c>
    </row>
    <row r="418" spans="1:9" x14ac:dyDescent="0.35">
      <c r="A418" t="s">
        <v>62</v>
      </c>
      <c r="B418" t="s">
        <v>73</v>
      </c>
      <c r="C418" s="1">
        <v>50</v>
      </c>
      <c r="D418" s="2">
        <v>41655</v>
      </c>
      <c r="E418" s="2">
        <v>41661</v>
      </c>
      <c r="F418" s="2" t="s">
        <v>103</v>
      </c>
      <c r="G418" s="3">
        <v>5094.6899999999996</v>
      </c>
      <c r="H418" s="18">
        <f t="shared" si="12"/>
        <v>3433.7359999999999</v>
      </c>
      <c r="I418" s="16">
        <f t="shared" si="13"/>
        <v>0.48371627871216649</v>
      </c>
    </row>
    <row r="419" spans="1:9" x14ac:dyDescent="0.35">
      <c r="A419" t="s">
        <v>62</v>
      </c>
      <c r="B419" t="s">
        <v>73</v>
      </c>
      <c r="C419" s="1">
        <v>51</v>
      </c>
      <c r="D419" s="2">
        <v>41662</v>
      </c>
      <c r="E419" s="2">
        <v>41668</v>
      </c>
      <c r="F419" s="2" t="s">
        <v>103</v>
      </c>
      <c r="G419" s="3">
        <v>1314.55</v>
      </c>
      <c r="H419" s="18">
        <f t="shared" si="12"/>
        <v>3433.7359999999999</v>
      </c>
      <c r="I419" s="16">
        <f t="shared" si="13"/>
        <v>-0.61716625855919027</v>
      </c>
    </row>
    <row r="420" spans="1:9" x14ac:dyDescent="0.35">
      <c r="A420" t="s">
        <v>62</v>
      </c>
      <c r="B420" t="s">
        <v>73</v>
      </c>
      <c r="C420" s="1">
        <v>52</v>
      </c>
      <c r="D420" s="2">
        <v>41669</v>
      </c>
      <c r="E420" s="2">
        <v>41675</v>
      </c>
      <c r="F420" s="2" t="s">
        <v>103</v>
      </c>
      <c r="G420" s="3">
        <v>1888.78</v>
      </c>
      <c r="H420" s="18">
        <f t="shared" si="12"/>
        <v>3433.7359999999999</v>
      </c>
      <c r="I420" s="16">
        <f t="shared" si="13"/>
        <v>-0.44993441545884716</v>
      </c>
    </row>
    <row r="421" spans="1:9" x14ac:dyDescent="0.35">
      <c r="A421" t="s">
        <v>62</v>
      </c>
      <c r="B421" t="s">
        <v>73</v>
      </c>
      <c r="C421" s="1">
        <v>53</v>
      </c>
      <c r="D421" s="2">
        <v>41676</v>
      </c>
      <c r="E421" s="2">
        <v>41682</v>
      </c>
      <c r="F421" s="2" t="s">
        <v>103</v>
      </c>
      <c r="G421" s="3">
        <v>2888.32</v>
      </c>
      <c r="H421" s="18">
        <f t="shared" si="12"/>
        <v>3433.7359999999999</v>
      </c>
      <c r="I421" s="16">
        <f t="shared" si="13"/>
        <v>-0.15884040007735006</v>
      </c>
    </row>
    <row r="422" spans="1:9" x14ac:dyDescent="0.35">
      <c r="A422" t="s">
        <v>62</v>
      </c>
      <c r="B422" t="s">
        <v>73</v>
      </c>
      <c r="C422" s="1">
        <v>54</v>
      </c>
      <c r="D422" s="2">
        <v>41683</v>
      </c>
      <c r="E422" s="2">
        <v>41689</v>
      </c>
      <c r="F422" s="2" t="s">
        <v>103</v>
      </c>
      <c r="G422" s="3">
        <v>3389.51</v>
      </c>
      <c r="H422" s="18">
        <f t="shared" si="12"/>
        <v>3433.7359999999999</v>
      </c>
      <c r="I422" s="16">
        <f t="shared" si="13"/>
        <v>-1.2879848654643124E-2</v>
      </c>
    </row>
    <row r="423" spans="1:9" x14ac:dyDescent="0.35">
      <c r="A423" t="s">
        <v>62</v>
      </c>
      <c r="B423" t="s">
        <v>73</v>
      </c>
      <c r="C423" s="1">
        <v>55</v>
      </c>
      <c r="D423" s="2">
        <v>41690</v>
      </c>
      <c r="E423" s="2">
        <v>41696</v>
      </c>
      <c r="F423" s="2" t="s">
        <v>103</v>
      </c>
      <c r="G423" s="3">
        <v>2901.01</v>
      </c>
      <c r="H423" s="18">
        <f t="shared" si="12"/>
        <v>3433.7359999999999</v>
      </c>
      <c r="I423" s="16">
        <f t="shared" si="13"/>
        <v>-0.15514471700794694</v>
      </c>
    </row>
    <row r="424" spans="1:9" x14ac:dyDescent="0.35">
      <c r="A424" t="s">
        <v>62</v>
      </c>
      <c r="B424" t="s">
        <v>73</v>
      </c>
      <c r="C424" s="1">
        <v>56</v>
      </c>
      <c r="D424" s="2">
        <v>41697</v>
      </c>
      <c r="E424" s="2">
        <v>41703</v>
      </c>
      <c r="F424" s="2" t="s">
        <v>103</v>
      </c>
      <c r="G424" s="3">
        <v>3818.42</v>
      </c>
      <c r="H424" s="18">
        <f t="shared" si="12"/>
        <v>3433.7359999999999</v>
      </c>
      <c r="I424" s="16">
        <f t="shared" si="13"/>
        <v>0.11203074435541935</v>
      </c>
    </row>
    <row r="425" spans="1:9" x14ac:dyDescent="0.35">
      <c r="A425" t="s">
        <v>62</v>
      </c>
      <c r="B425" t="s">
        <v>73</v>
      </c>
      <c r="C425" s="1">
        <v>57</v>
      </c>
      <c r="D425" s="2">
        <v>41704</v>
      </c>
      <c r="E425" s="2">
        <v>41710</v>
      </c>
      <c r="F425" s="2" t="s">
        <v>103</v>
      </c>
      <c r="G425" s="3">
        <v>4584.8599999999997</v>
      </c>
      <c r="H425" s="18">
        <f t="shared" si="12"/>
        <v>3433.7359999999999</v>
      </c>
      <c r="I425" s="16">
        <f t="shared" si="13"/>
        <v>0.33523951754007875</v>
      </c>
    </row>
    <row r="426" spans="1:9" x14ac:dyDescent="0.35">
      <c r="A426" t="s">
        <v>62</v>
      </c>
      <c r="B426" t="s">
        <v>73</v>
      </c>
      <c r="C426" s="1">
        <v>58</v>
      </c>
      <c r="D426" s="2">
        <v>41711</v>
      </c>
      <c r="E426" s="2">
        <v>41717</v>
      </c>
      <c r="F426" s="2" t="s">
        <v>103</v>
      </c>
      <c r="G426" s="3">
        <v>5545.53</v>
      </c>
      <c r="H426" s="18">
        <f t="shared" si="12"/>
        <v>3433.7359999999999</v>
      </c>
      <c r="I426" s="16">
        <f t="shared" si="13"/>
        <v>0.61501350132916444</v>
      </c>
    </row>
    <row r="427" spans="1:9" x14ac:dyDescent="0.35">
      <c r="A427" t="s">
        <v>62</v>
      </c>
      <c r="B427" t="s">
        <v>73</v>
      </c>
      <c r="C427" s="1">
        <v>59</v>
      </c>
      <c r="D427" s="2">
        <v>41718</v>
      </c>
      <c r="E427" s="2">
        <v>41724</v>
      </c>
      <c r="F427" s="2" t="s">
        <v>102</v>
      </c>
      <c r="G427" s="3">
        <v>2381.9499999999998</v>
      </c>
      <c r="H427" s="18">
        <f t="shared" si="12"/>
        <v>3433.7359999999999</v>
      </c>
      <c r="I427" s="16">
        <f t="shared" si="13"/>
        <v>-0.30630951243776461</v>
      </c>
    </row>
    <row r="428" spans="1:9" x14ac:dyDescent="0.35">
      <c r="A428" t="s">
        <v>62</v>
      </c>
      <c r="B428" t="s">
        <v>73</v>
      </c>
      <c r="C428" s="1">
        <v>60</v>
      </c>
      <c r="D428" s="2">
        <v>41725</v>
      </c>
      <c r="E428" s="2">
        <v>41731</v>
      </c>
      <c r="F428" s="2" t="s">
        <v>102</v>
      </c>
      <c r="G428" s="3">
        <v>5276.32</v>
      </c>
      <c r="H428" s="18">
        <f t="shared" si="12"/>
        <v>3433.7359999999999</v>
      </c>
      <c r="I428" s="16">
        <f t="shared" si="13"/>
        <v>0.53661201676541237</v>
      </c>
    </row>
    <row r="429" spans="1:9" x14ac:dyDescent="0.35">
      <c r="A429" t="s">
        <v>62</v>
      </c>
      <c r="B429" t="s">
        <v>73</v>
      </c>
      <c r="C429" s="1">
        <v>61</v>
      </c>
      <c r="D429" s="2">
        <v>41732</v>
      </c>
      <c r="E429" s="2">
        <v>41738</v>
      </c>
      <c r="F429" s="2" t="s">
        <v>102</v>
      </c>
      <c r="G429" s="3">
        <v>4095.01</v>
      </c>
      <c r="H429" s="18">
        <f t="shared" si="12"/>
        <v>3433.7359999999999</v>
      </c>
      <c r="I429" s="16">
        <f t="shared" si="13"/>
        <v>0.19258149141343434</v>
      </c>
    </row>
    <row r="430" spans="1:9" x14ac:dyDescent="0.35">
      <c r="A430" t="s">
        <v>62</v>
      </c>
      <c r="B430" t="s">
        <v>73</v>
      </c>
      <c r="C430" s="1">
        <v>62</v>
      </c>
      <c r="D430" s="2">
        <v>41739</v>
      </c>
      <c r="E430" s="2">
        <v>41745</v>
      </c>
      <c r="F430" s="2" t="s">
        <v>102</v>
      </c>
      <c r="G430" s="3">
        <v>5081.3500000000004</v>
      </c>
      <c r="H430" s="18">
        <f t="shared" si="12"/>
        <v>3433.7359999999999</v>
      </c>
      <c r="I430" s="16">
        <f t="shared" si="13"/>
        <v>0.47983129745559955</v>
      </c>
    </row>
    <row r="431" spans="1:9" x14ac:dyDescent="0.35">
      <c r="A431" t="s">
        <v>62</v>
      </c>
      <c r="B431" t="s">
        <v>73</v>
      </c>
      <c r="C431" s="1">
        <v>63</v>
      </c>
      <c r="D431" s="2">
        <v>41746</v>
      </c>
      <c r="E431" s="2">
        <v>41752</v>
      </c>
      <c r="F431" s="2" t="s">
        <v>102</v>
      </c>
      <c r="G431" s="3">
        <v>4365.45</v>
      </c>
      <c r="H431" s="18">
        <f t="shared" si="12"/>
        <v>3433.7359999999999</v>
      </c>
      <c r="I431" s="16">
        <f t="shared" si="13"/>
        <v>0.27134118639289684</v>
      </c>
    </row>
    <row r="432" spans="1:9" x14ac:dyDescent="0.35">
      <c r="A432" t="s">
        <v>62</v>
      </c>
      <c r="B432" t="s">
        <v>73</v>
      </c>
      <c r="C432" s="1">
        <v>64</v>
      </c>
      <c r="D432" s="2">
        <v>41753</v>
      </c>
      <c r="E432" s="2">
        <v>41759</v>
      </c>
      <c r="F432" s="2" t="s">
        <v>102</v>
      </c>
      <c r="G432" s="3">
        <v>5560.78</v>
      </c>
      <c r="H432" s="18">
        <f t="shared" si="12"/>
        <v>3433.7359999999999</v>
      </c>
      <c r="I432" s="16">
        <f t="shared" si="13"/>
        <v>0.61945472802801382</v>
      </c>
    </row>
    <row r="433" spans="1:9" x14ac:dyDescent="0.35">
      <c r="A433" t="s">
        <v>62</v>
      </c>
      <c r="B433" t="s">
        <v>73</v>
      </c>
      <c r="C433" s="1">
        <v>65</v>
      </c>
      <c r="D433" s="2">
        <v>41760</v>
      </c>
      <c r="E433" s="2">
        <v>41766</v>
      </c>
      <c r="F433" s="2" t="s">
        <v>102</v>
      </c>
      <c r="G433" s="3">
        <v>2725.24</v>
      </c>
      <c r="H433" s="18">
        <f t="shared" si="12"/>
        <v>3433.7359999999999</v>
      </c>
      <c r="I433" s="16">
        <f t="shared" si="13"/>
        <v>-0.20633385909691371</v>
      </c>
    </row>
    <row r="434" spans="1:9" x14ac:dyDescent="0.35">
      <c r="A434" t="s">
        <v>62</v>
      </c>
      <c r="B434" t="s">
        <v>73</v>
      </c>
      <c r="C434" s="1">
        <v>66</v>
      </c>
      <c r="D434" s="2">
        <v>41767</v>
      </c>
      <c r="E434" s="2">
        <v>41773</v>
      </c>
      <c r="F434" s="2" t="s">
        <v>102</v>
      </c>
      <c r="G434" s="3">
        <v>3356.53</v>
      </c>
      <c r="H434" s="18">
        <f t="shared" si="12"/>
        <v>3433.7359999999999</v>
      </c>
      <c r="I434" s="16">
        <f t="shared" si="13"/>
        <v>-2.2484547443367715E-2</v>
      </c>
    </row>
    <row r="435" spans="1:9" x14ac:dyDescent="0.35">
      <c r="A435" t="s">
        <v>62</v>
      </c>
      <c r="B435" t="s">
        <v>73</v>
      </c>
      <c r="C435" s="1">
        <v>67</v>
      </c>
      <c r="D435" s="2">
        <v>41774</v>
      </c>
      <c r="E435" s="2">
        <v>41780</v>
      </c>
      <c r="F435" s="2" t="s">
        <v>102</v>
      </c>
      <c r="G435" s="3">
        <v>2551.83</v>
      </c>
      <c r="H435" s="18">
        <f t="shared" si="12"/>
        <v>3433.7359999999999</v>
      </c>
      <c r="I435" s="16">
        <f t="shared" si="13"/>
        <v>-0.25683570315248466</v>
      </c>
    </row>
    <row r="436" spans="1:9" x14ac:dyDescent="0.35">
      <c r="A436" t="s">
        <v>62</v>
      </c>
      <c r="B436" t="s">
        <v>73</v>
      </c>
      <c r="C436" s="1">
        <v>68</v>
      </c>
      <c r="D436" s="2">
        <v>41781</v>
      </c>
      <c r="E436" s="2">
        <v>41787</v>
      </c>
      <c r="F436" s="2" t="s">
        <v>102</v>
      </c>
      <c r="G436" s="3">
        <v>1323.13</v>
      </c>
      <c r="H436" s="18">
        <f t="shared" si="12"/>
        <v>3433.7359999999999</v>
      </c>
      <c r="I436" s="16">
        <f t="shared" si="13"/>
        <v>-0.61466752248862455</v>
      </c>
    </row>
    <row r="437" spans="1:9" x14ac:dyDescent="0.35">
      <c r="A437" t="s">
        <v>62</v>
      </c>
      <c r="B437" t="s">
        <v>74</v>
      </c>
      <c r="C437" s="1">
        <v>49</v>
      </c>
      <c r="D437" s="2">
        <v>41648</v>
      </c>
      <c r="E437" s="2">
        <v>41654</v>
      </c>
      <c r="F437" s="2" t="s">
        <v>103</v>
      </c>
      <c r="G437" s="3">
        <v>2033.99</v>
      </c>
      <c r="H437" s="18">
        <f t="shared" si="12"/>
        <v>2926.9230000000002</v>
      </c>
      <c r="I437" s="16">
        <f t="shared" si="13"/>
        <v>-0.30507567161828314</v>
      </c>
    </row>
    <row r="438" spans="1:9" x14ac:dyDescent="0.35">
      <c r="A438" t="s">
        <v>62</v>
      </c>
      <c r="B438" t="s">
        <v>74</v>
      </c>
      <c r="C438" s="1">
        <v>50</v>
      </c>
      <c r="D438" s="2">
        <v>41655</v>
      </c>
      <c r="E438" s="2">
        <v>41661</v>
      </c>
      <c r="F438" s="2" t="s">
        <v>103</v>
      </c>
      <c r="G438" s="3">
        <v>3426.03</v>
      </c>
      <c r="H438" s="18">
        <f t="shared" si="12"/>
        <v>2926.9230000000002</v>
      </c>
      <c r="I438" s="16">
        <f t="shared" si="13"/>
        <v>0.1705227640084826</v>
      </c>
    </row>
    <row r="439" spans="1:9" x14ac:dyDescent="0.35">
      <c r="A439" t="s">
        <v>62</v>
      </c>
      <c r="B439" t="s">
        <v>74</v>
      </c>
      <c r="C439" s="1">
        <v>51</v>
      </c>
      <c r="D439" s="2">
        <v>41662</v>
      </c>
      <c r="E439" s="2">
        <v>41668</v>
      </c>
      <c r="F439" s="2" t="s">
        <v>103</v>
      </c>
      <c r="G439" s="3">
        <v>2154.56</v>
      </c>
      <c r="H439" s="18">
        <f t="shared" si="12"/>
        <v>2926.9230000000002</v>
      </c>
      <c r="I439" s="16">
        <f t="shared" si="13"/>
        <v>-0.2638822408379039</v>
      </c>
    </row>
    <row r="440" spans="1:9" x14ac:dyDescent="0.35">
      <c r="A440" t="s">
        <v>62</v>
      </c>
      <c r="B440" t="s">
        <v>74</v>
      </c>
      <c r="C440" s="1">
        <v>52</v>
      </c>
      <c r="D440" s="2">
        <v>41669</v>
      </c>
      <c r="E440" s="2">
        <v>41675</v>
      </c>
      <c r="F440" s="2" t="s">
        <v>103</v>
      </c>
      <c r="G440" s="3">
        <v>3333.72</v>
      </c>
      <c r="H440" s="18">
        <f t="shared" si="12"/>
        <v>2926.9230000000002</v>
      </c>
      <c r="I440" s="16">
        <f t="shared" si="13"/>
        <v>0.13898452402061809</v>
      </c>
    </row>
    <row r="441" spans="1:9" x14ac:dyDescent="0.35">
      <c r="A441" t="s">
        <v>62</v>
      </c>
      <c r="B441" t="s">
        <v>74</v>
      </c>
      <c r="C441" s="1">
        <v>53</v>
      </c>
      <c r="D441" s="2">
        <v>41676</v>
      </c>
      <c r="E441" s="2">
        <v>41682</v>
      </c>
      <c r="F441" s="2" t="s">
        <v>103</v>
      </c>
      <c r="G441" s="3">
        <v>1945.72</v>
      </c>
      <c r="H441" s="18">
        <f t="shared" si="12"/>
        <v>2926.9230000000002</v>
      </c>
      <c r="I441" s="16">
        <f t="shared" si="13"/>
        <v>-0.33523362247657357</v>
      </c>
    </row>
    <row r="442" spans="1:9" x14ac:dyDescent="0.35">
      <c r="A442" t="s">
        <v>62</v>
      </c>
      <c r="B442" t="s">
        <v>74</v>
      </c>
      <c r="C442" s="1">
        <v>54</v>
      </c>
      <c r="D442" s="2">
        <v>41683</v>
      </c>
      <c r="E442" s="2">
        <v>41689</v>
      </c>
      <c r="F442" s="2" t="s">
        <v>103</v>
      </c>
      <c r="G442" s="3">
        <v>4471.92</v>
      </c>
      <c r="H442" s="18">
        <f t="shared" si="12"/>
        <v>2926.9230000000002</v>
      </c>
      <c r="I442" s="16">
        <f t="shared" si="13"/>
        <v>0.5278570703773211</v>
      </c>
    </row>
    <row r="443" spans="1:9" x14ac:dyDescent="0.35">
      <c r="A443" t="s">
        <v>62</v>
      </c>
      <c r="B443" t="s">
        <v>74</v>
      </c>
      <c r="C443" s="1">
        <v>55</v>
      </c>
      <c r="D443" s="2">
        <v>41690</v>
      </c>
      <c r="E443" s="2">
        <v>41696</v>
      </c>
      <c r="F443" s="2" t="s">
        <v>103</v>
      </c>
      <c r="G443" s="3">
        <v>3101.07</v>
      </c>
      <c r="H443" s="18">
        <f t="shared" si="12"/>
        <v>2926.9230000000002</v>
      </c>
      <c r="I443" s="16">
        <f t="shared" si="13"/>
        <v>5.9498319566315863E-2</v>
      </c>
    </row>
    <row r="444" spans="1:9" x14ac:dyDescent="0.35">
      <c r="A444" t="s">
        <v>62</v>
      </c>
      <c r="B444" t="s">
        <v>74</v>
      </c>
      <c r="C444" s="1">
        <v>56</v>
      </c>
      <c r="D444" s="2">
        <v>41697</v>
      </c>
      <c r="E444" s="2">
        <v>41703</v>
      </c>
      <c r="F444" s="2" t="s">
        <v>103</v>
      </c>
      <c r="G444" s="3">
        <v>3142.15</v>
      </c>
      <c r="H444" s="18">
        <f t="shared" si="12"/>
        <v>2926.9230000000002</v>
      </c>
      <c r="I444" s="16">
        <f t="shared" si="13"/>
        <v>7.3533536755152035E-2</v>
      </c>
    </row>
    <row r="445" spans="1:9" x14ac:dyDescent="0.35">
      <c r="A445" t="s">
        <v>62</v>
      </c>
      <c r="B445" t="s">
        <v>74</v>
      </c>
      <c r="C445" s="1">
        <v>57</v>
      </c>
      <c r="D445" s="2">
        <v>41704</v>
      </c>
      <c r="E445" s="2">
        <v>41710</v>
      </c>
      <c r="F445" s="2" t="s">
        <v>103</v>
      </c>
      <c r="G445" s="3">
        <v>3364.65</v>
      </c>
      <c r="H445" s="18">
        <f t="shared" si="12"/>
        <v>2926.9230000000002</v>
      </c>
      <c r="I445" s="16">
        <f t="shared" si="13"/>
        <v>0.14955193559926239</v>
      </c>
    </row>
    <row r="446" spans="1:9" x14ac:dyDescent="0.35">
      <c r="A446" t="s">
        <v>62</v>
      </c>
      <c r="B446" t="s">
        <v>74</v>
      </c>
      <c r="C446" s="1">
        <v>58</v>
      </c>
      <c r="D446" s="2">
        <v>41711</v>
      </c>
      <c r="E446" s="2">
        <v>41717</v>
      </c>
      <c r="F446" s="2" t="s">
        <v>103</v>
      </c>
      <c r="G446" s="3">
        <v>2295.42</v>
      </c>
      <c r="H446" s="18">
        <f t="shared" si="12"/>
        <v>2926.9230000000002</v>
      </c>
      <c r="I446" s="16">
        <f t="shared" si="13"/>
        <v>-0.21575661539439203</v>
      </c>
    </row>
    <row r="447" spans="1:9" x14ac:dyDescent="0.35">
      <c r="A447" t="s">
        <v>62</v>
      </c>
      <c r="B447" t="s">
        <v>74</v>
      </c>
      <c r="C447" s="1">
        <v>59</v>
      </c>
      <c r="D447" s="2">
        <v>41718</v>
      </c>
      <c r="E447" s="2">
        <v>41724</v>
      </c>
      <c r="F447" s="2" t="s">
        <v>102</v>
      </c>
      <c r="G447" s="3">
        <v>3181.61</v>
      </c>
      <c r="H447" s="18">
        <f t="shared" si="12"/>
        <v>2926.9230000000002</v>
      </c>
      <c r="I447" s="16">
        <f t="shared" si="13"/>
        <v>8.7015271669258085E-2</v>
      </c>
    </row>
    <row r="448" spans="1:9" x14ac:dyDescent="0.35">
      <c r="A448" t="s">
        <v>62</v>
      </c>
      <c r="B448" t="s">
        <v>74</v>
      </c>
      <c r="C448" s="1">
        <v>60</v>
      </c>
      <c r="D448" s="2">
        <v>41725</v>
      </c>
      <c r="E448" s="2">
        <v>41731</v>
      </c>
      <c r="F448" s="2" t="s">
        <v>102</v>
      </c>
      <c r="G448" s="3">
        <v>1416.55</v>
      </c>
      <c r="H448" s="18">
        <f t="shared" si="12"/>
        <v>2926.9230000000002</v>
      </c>
      <c r="I448" s="16">
        <f t="shared" si="13"/>
        <v>-0.51602758255000225</v>
      </c>
    </row>
    <row r="449" spans="1:9" x14ac:dyDescent="0.35">
      <c r="A449" t="s">
        <v>62</v>
      </c>
      <c r="B449" t="s">
        <v>74</v>
      </c>
      <c r="C449" s="1">
        <v>61</v>
      </c>
      <c r="D449" s="2">
        <v>41732</v>
      </c>
      <c r="E449" s="2">
        <v>41738</v>
      </c>
      <c r="F449" s="2" t="s">
        <v>102</v>
      </c>
      <c r="G449" s="3">
        <v>742.24</v>
      </c>
      <c r="H449" s="18">
        <f t="shared" si="12"/>
        <v>2926.9230000000002</v>
      </c>
      <c r="I449" s="16">
        <f t="shared" si="13"/>
        <v>-0.74640945457055063</v>
      </c>
    </row>
    <row r="450" spans="1:9" x14ac:dyDescent="0.35">
      <c r="A450" t="s">
        <v>62</v>
      </c>
      <c r="B450" t="s">
        <v>74</v>
      </c>
      <c r="C450" s="1">
        <v>62</v>
      </c>
      <c r="D450" s="2">
        <v>41739</v>
      </c>
      <c r="E450" s="2">
        <v>41745</v>
      </c>
      <c r="F450" s="2" t="s">
        <v>102</v>
      </c>
      <c r="G450" s="3">
        <v>1876.77</v>
      </c>
      <c r="H450" s="18">
        <f t="shared" si="12"/>
        <v>2926.9230000000002</v>
      </c>
      <c r="I450" s="16">
        <f t="shared" si="13"/>
        <v>-0.35879078472511922</v>
      </c>
    </row>
    <row r="451" spans="1:9" x14ac:dyDescent="0.35">
      <c r="A451" t="s">
        <v>62</v>
      </c>
      <c r="B451" t="s">
        <v>74</v>
      </c>
      <c r="C451" s="1">
        <v>63</v>
      </c>
      <c r="D451" s="2">
        <v>41746</v>
      </c>
      <c r="E451" s="2">
        <v>41752</v>
      </c>
      <c r="F451" s="2" t="s">
        <v>102</v>
      </c>
      <c r="G451" s="3">
        <v>2496.9499999999998</v>
      </c>
      <c r="H451" s="18">
        <f t="shared" ref="H451:H514" si="14">VLOOKUP(B451,O:P,2,0)</f>
        <v>2926.9230000000002</v>
      </c>
      <c r="I451" s="16">
        <f t="shared" ref="I451:I514" si="15">(G451-H451)/H451</f>
        <v>-0.14690273710651097</v>
      </c>
    </row>
    <row r="452" spans="1:9" x14ac:dyDescent="0.35">
      <c r="A452" t="s">
        <v>62</v>
      </c>
      <c r="B452" t="s">
        <v>74</v>
      </c>
      <c r="C452" s="1">
        <v>64</v>
      </c>
      <c r="D452" s="2">
        <v>41753</v>
      </c>
      <c r="E452" s="2">
        <v>41759</v>
      </c>
      <c r="F452" s="2" t="s">
        <v>102</v>
      </c>
      <c r="G452" s="3">
        <v>1435.52</v>
      </c>
      <c r="H452" s="18">
        <f t="shared" si="14"/>
        <v>2926.9230000000002</v>
      </c>
      <c r="I452" s="16">
        <f t="shared" si="15"/>
        <v>-0.50954637344405718</v>
      </c>
    </row>
    <row r="453" spans="1:9" x14ac:dyDescent="0.35">
      <c r="A453" t="s">
        <v>62</v>
      </c>
      <c r="B453" t="s">
        <v>74</v>
      </c>
      <c r="C453" s="1">
        <v>65</v>
      </c>
      <c r="D453" s="2">
        <v>41760</v>
      </c>
      <c r="E453" s="2">
        <v>41766</v>
      </c>
      <c r="F453" s="2" t="s">
        <v>102</v>
      </c>
      <c r="G453" s="3">
        <v>3371.4</v>
      </c>
      <c r="H453" s="18">
        <f t="shared" si="14"/>
        <v>2926.9230000000002</v>
      </c>
      <c r="I453" s="16">
        <f t="shared" si="15"/>
        <v>0.15185811174397135</v>
      </c>
    </row>
    <row r="454" spans="1:9" x14ac:dyDescent="0.35">
      <c r="A454" t="s">
        <v>62</v>
      </c>
      <c r="B454" t="s">
        <v>74</v>
      </c>
      <c r="C454" s="1">
        <v>66</v>
      </c>
      <c r="D454" s="2">
        <v>41767</v>
      </c>
      <c r="E454" s="2">
        <v>41773</v>
      </c>
      <c r="F454" s="2" t="s">
        <v>102</v>
      </c>
      <c r="G454" s="3">
        <v>1489.44</v>
      </c>
      <c r="H454" s="18">
        <f t="shared" si="14"/>
        <v>2926.9230000000002</v>
      </c>
      <c r="I454" s="16">
        <f t="shared" si="15"/>
        <v>-0.49112429674439678</v>
      </c>
    </row>
    <row r="455" spans="1:9" x14ac:dyDescent="0.35">
      <c r="A455" t="s">
        <v>62</v>
      </c>
      <c r="B455" t="s">
        <v>74</v>
      </c>
      <c r="C455" s="1">
        <v>67</v>
      </c>
      <c r="D455" s="2">
        <v>41774</v>
      </c>
      <c r="E455" s="2">
        <v>41780</v>
      </c>
      <c r="F455" s="2" t="s">
        <v>102</v>
      </c>
      <c r="G455" s="3">
        <v>1822.95</v>
      </c>
      <c r="H455" s="18">
        <f t="shared" si="14"/>
        <v>2926.9230000000002</v>
      </c>
      <c r="I455" s="16">
        <f t="shared" si="15"/>
        <v>-0.37717869585226538</v>
      </c>
    </row>
    <row r="456" spans="1:9" x14ac:dyDescent="0.35">
      <c r="A456" t="s">
        <v>62</v>
      </c>
      <c r="B456" t="s">
        <v>74</v>
      </c>
      <c r="C456" s="1">
        <v>68</v>
      </c>
      <c r="D456" s="2">
        <v>41781</v>
      </c>
      <c r="E456" s="2">
        <v>41787</v>
      </c>
      <c r="F456" s="2" t="s">
        <v>102</v>
      </c>
      <c r="G456" s="3">
        <v>1743.78</v>
      </c>
      <c r="H456" s="18">
        <f t="shared" si="14"/>
        <v>2926.9230000000002</v>
      </c>
      <c r="I456" s="16">
        <f t="shared" si="15"/>
        <v>-0.40422757961176298</v>
      </c>
    </row>
    <row r="457" spans="1:9" x14ac:dyDescent="0.35">
      <c r="A457" t="s">
        <v>62</v>
      </c>
      <c r="B457" t="s">
        <v>75</v>
      </c>
      <c r="C457" s="1">
        <v>49</v>
      </c>
      <c r="D457" s="2">
        <v>41648</v>
      </c>
      <c r="E457" s="2">
        <v>41654</v>
      </c>
      <c r="F457" s="2" t="s">
        <v>103</v>
      </c>
      <c r="G457" s="3">
        <v>2801.7</v>
      </c>
      <c r="H457" s="18">
        <f t="shared" si="14"/>
        <v>2545.2049999999995</v>
      </c>
      <c r="I457" s="16">
        <f t="shared" si="15"/>
        <v>0.10077577248198098</v>
      </c>
    </row>
    <row r="458" spans="1:9" x14ac:dyDescent="0.35">
      <c r="A458" t="s">
        <v>62</v>
      </c>
      <c r="B458" t="s">
        <v>75</v>
      </c>
      <c r="C458" s="1">
        <v>50</v>
      </c>
      <c r="D458" s="2">
        <v>41655</v>
      </c>
      <c r="E458" s="2">
        <v>41661</v>
      </c>
      <c r="F458" s="2" t="s">
        <v>103</v>
      </c>
      <c r="G458" s="3">
        <v>1732.37</v>
      </c>
      <c r="H458" s="18">
        <f t="shared" si="14"/>
        <v>2545.2049999999995</v>
      </c>
      <c r="I458" s="16">
        <f t="shared" si="15"/>
        <v>-0.31935934433572138</v>
      </c>
    </row>
    <row r="459" spans="1:9" x14ac:dyDescent="0.35">
      <c r="A459" t="s">
        <v>62</v>
      </c>
      <c r="B459" t="s">
        <v>75</v>
      </c>
      <c r="C459" s="1">
        <v>51</v>
      </c>
      <c r="D459" s="2">
        <v>41662</v>
      </c>
      <c r="E459" s="2">
        <v>41668</v>
      </c>
      <c r="F459" s="2" t="s">
        <v>103</v>
      </c>
      <c r="G459" s="3">
        <v>1546.04</v>
      </c>
      <c r="H459" s="18">
        <f t="shared" si="14"/>
        <v>2545.2049999999995</v>
      </c>
      <c r="I459" s="16">
        <f t="shared" si="15"/>
        <v>-0.39256759278722136</v>
      </c>
    </row>
    <row r="460" spans="1:9" x14ac:dyDescent="0.35">
      <c r="A460" t="s">
        <v>62</v>
      </c>
      <c r="B460" t="s">
        <v>75</v>
      </c>
      <c r="C460" s="1">
        <v>52</v>
      </c>
      <c r="D460" s="2">
        <v>41669</v>
      </c>
      <c r="E460" s="2">
        <v>41675</v>
      </c>
      <c r="F460" s="2" t="s">
        <v>103</v>
      </c>
      <c r="G460" s="3">
        <v>3446.49</v>
      </c>
      <c r="H460" s="18">
        <f t="shared" si="14"/>
        <v>2545.2049999999995</v>
      </c>
      <c r="I460" s="16">
        <f t="shared" si="15"/>
        <v>0.3541109655214415</v>
      </c>
    </row>
    <row r="461" spans="1:9" x14ac:dyDescent="0.35">
      <c r="A461" t="s">
        <v>62</v>
      </c>
      <c r="B461" t="s">
        <v>75</v>
      </c>
      <c r="C461" s="1">
        <v>53</v>
      </c>
      <c r="D461" s="2">
        <v>41676</v>
      </c>
      <c r="E461" s="2">
        <v>41682</v>
      </c>
      <c r="F461" s="2" t="s">
        <v>103</v>
      </c>
      <c r="G461" s="3">
        <v>3783.22</v>
      </c>
      <c r="H461" s="18">
        <f t="shared" si="14"/>
        <v>2545.2049999999995</v>
      </c>
      <c r="I461" s="16">
        <f t="shared" si="15"/>
        <v>0.48641072133678842</v>
      </c>
    </row>
    <row r="462" spans="1:9" x14ac:dyDescent="0.35">
      <c r="A462" t="s">
        <v>62</v>
      </c>
      <c r="B462" t="s">
        <v>75</v>
      </c>
      <c r="C462" s="1">
        <v>54</v>
      </c>
      <c r="D462" s="2">
        <v>41683</v>
      </c>
      <c r="E462" s="2">
        <v>41689</v>
      </c>
      <c r="F462" s="2" t="s">
        <v>103</v>
      </c>
      <c r="G462" s="3">
        <v>2369.41</v>
      </c>
      <c r="H462" s="18">
        <f t="shared" si="14"/>
        <v>2545.2049999999995</v>
      </c>
      <c r="I462" s="16">
        <f t="shared" si="15"/>
        <v>-6.9069092666405915E-2</v>
      </c>
    </row>
    <row r="463" spans="1:9" x14ac:dyDescent="0.35">
      <c r="A463" t="s">
        <v>62</v>
      </c>
      <c r="B463" t="s">
        <v>75</v>
      </c>
      <c r="C463" s="1">
        <v>55</v>
      </c>
      <c r="D463" s="2">
        <v>41690</v>
      </c>
      <c r="E463" s="2">
        <v>41696</v>
      </c>
      <c r="F463" s="2" t="s">
        <v>103</v>
      </c>
      <c r="G463" s="3">
        <v>1443.32</v>
      </c>
      <c r="H463" s="18">
        <f t="shared" si="14"/>
        <v>2545.2049999999995</v>
      </c>
      <c r="I463" s="16">
        <f t="shared" si="15"/>
        <v>-0.43292583505061472</v>
      </c>
    </row>
    <row r="464" spans="1:9" x14ac:dyDescent="0.35">
      <c r="A464" t="s">
        <v>62</v>
      </c>
      <c r="B464" t="s">
        <v>75</v>
      </c>
      <c r="C464" s="1">
        <v>56</v>
      </c>
      <c r="D464" s="2">
        <v>41697</v>
      </c>
      <c r="E464" s="2">
        <v>41703</v>
      </c>
      <c r="F464" s="2" t="s">
        <v>103</v>
      </c>
      <c r="G464" s="3">
        <v>3615.44</v>
      </c>
      <c r="H464" s="18">
        <f t="shared" si="14"/>
        <v>2545.2049999999995</v>
      </c>
      <c r="I464" s="16">
        <f t="shared" si="15"/>
        <v>0.42049068739060341</v>
      </c>
    </row>
    <row r="465" spans="1:9" x14ac:dyDescent="0.35">
      <c r="A465" t="s">
        <v>62</v>
      </c>
      <c r="B465" t="s">
        <v>75</v>
      </c>
      <c r="C465" s="1">
        <v>57</v>
      </c>
      <c r="D465" s="2">
        <v>41704</v>
      </c>
      <c r="E465" s="2">
        <v>41710</v>
      </c>
      <c r="F465" s="2" t="s">
        <v>103</v>
      </c>
      <c r="G465" s="3">
        <v>2419.94</v>
      </c>
      <c r="H465" s="18">
        <f t="shared" si="14"/>
        <v>2545.2049999999995</v>
      </c>
      <c r="I465" s="16">
        <f t="shared" si="15"/>
        <v>-4.9216074933060183E-2</v>
      </c>
    </row>
    <row r="466" spans="1:9" x14ac:dyDescent="0.35">
      <c r="A466" t="s">
        <v>62</v>
      </c>
      <c r="B466" t="s">
        <v>75</v>
      </c>
      <c r="C466" s="1">
        <v>58</v>
      </c>
      <c r="D466" s="2">
        <v>41711</v>
      </c>
      <c r="E466" s="2">
        <v>41717</v>
      </c>
      <c r="F466" s="2" t="s">
        <v>103</v>
      </c>
      <c r="G466" s="3">
        <v>2294.12</v>
      </c>
      <c r="H466" s="18">
        <f t="shared" si="14"/>
        <v>2545.2049999999995</v>
      </c>
      <c r="I466" s="16">
        <f t="shared" si="15"/>
        <v>-9.8650206957789116E-2</v>
      </c>
    </row>
    <row r="467" spans="1:9" x14ac:dyDescent="0.35">
      <c r="A467" t="s">
        <v>62</v>
      </c>
      <c r="B467" t="s">
        <v>75</v>
      </c>
      <c r="C467" s="1">
        <v>59</v>
      </c>
      <c r="D467" s="2">
        <v>41718</v>
      </c>
      <c r="E467" s="2">
        <v>41724</v>
      </c>
      <c r="F467" s="2" t="s">
        <v>102</v>
      </c>
      <c r="G467" s="3">
        <v>386.01</v>
      </c>
      <c r="H467" s="18">
        <f t="shared" si="14"/>
        <v>2545.2049999999995</v>
      </c>
      <c r="I467" s="16">
        <f t="shared" si="15"/>
        <v>-0.84833834602713731</v>
      </c>
    </row>
    <row r="468" spans="1:9" x14ac:dyDescent="0.35">
      <c r="A468" t="s">
        <v>62</v>
      </c>
      <c r="B468" t="s">
        <v>75</v>
      </c>
      <c r="C468" s="1">
        <v>60</v>
      </c>
      <c r="D468" s="2">
        <v>41725</v>
      </c>
      <c r="E468" s="2">
        <v>41731</v>
      </c>
      <c r="F468" s="2" t="s">
        <v>102</v>
      </c>
      <c r="G468" s="3">
        <v>2435.2399999999998</v>
      </c>
      <c r="H468" s="18">
        <f t="shared" si="14"/>
        <v>2545.2049999999995</v>
      </c>
      <c r="I468" s="16">
        <f t="shared" si="15"/>
        <v>-4.3204771324902989E-2</v>
      </c>
    </row>
    <row r="469" spans="1:9" x14ac:dyDescent="0.35">
      <c r="A469" t="s">
        <v>62</v>
      </c>
      <c r="B469" t="s">
        <v>75</v>
      </c>
      <c r="C469" s="1">
        <v>61</v>
      </c>
      <c r="D469" s="2">
        <v>41732</v>
      </c>
      <c r="E469" s="2">
        <v>41738</v>
      </c>
      <c r="F469" s="2" t="s">
        <v>102</v>
      </c>
      <c r="G469" s="3">
        <v>5564.84</v>
      </c>
      <c r="H469" s="18">
        <f t="shared" si="14"/>
        <v>2545.2049999999995</v>
      </c>
      <c r="I469" s="16">
        <f t="shared" si="15"/>
        <v>1.186401488288763</v>
      </c>
    </row>
    <row r="470" spans="1:9" x14ac:dyDescent="0.35">
      <c r="A470" t="s">
        <v>62</v>
      </c>
      <c r="B470" t="s">
        <v>75</v>
      </c>
      <c r="C470" s="1">
        <v>62</v>
      </c>
      <c r="D470" s="2">
        <v>41739</v>
      </c>
      <c r="E470" s="2">
        <v>41745</v>
      </c>
      <c r="F470" s="2" t="s">
        <v>102</v>
      </c>
      <c r="G470" s="3">
        <v>1146.26</v>
      </c>
      <c r="H470" s="18">
        <f t="shared" si="14"/>
        <v>2545.2049999999995</v>
      </c>
      <c r="I470" s="16">
        <f t="shared" si="15"/>
        <v>-0.54963942000742561</v>
      </c>
    </row>
    <row r="471" spans="1:9" x14ac:dyDescent="0.35">
      <c r="A471" t="s">
        <v>62</v>
      </c>
      <c r="B471" t="s">
        <v>75</v>
      </c>
      <c r="C471" s="1">
        <v>63</v>
      </c>
      <c r="D471" s="2">
        <v>41746</v>
      </c>
      <c r="E471" s="2">
        <v>41752</v>
      </c>
      <c r="F471" s="2" t="s">
        <v>102</v>
      </c>
      <c r="G471" s="3">
        <v>2283.62</v>
      </c>
      <c r="H471" s="18">
        <f t="shared" si="14"/>
        <v>2545.2049999999995</v>
      </c>
      <c r="I471" s="16">
        <f t="shared" si="15"/>
        <v>-0.10277561139475981</v>
      </c>
    </row>
    <row r="472" spans="1:9" x14ac:dyDescent="0.35">
      <c r="A472" t="s">
        <v>62</v>
      </c>
      <c r="B472" t="s">
        <v>75</v>
      </c>
      <c r="C472" s="1">
        <v>64</v>
      </c>
      <c r="D472" s="2">
        <v>41753</v>
      </c>
      <c r="E472" s="2">
        <v>41759</v>
      </c>
      <c r="F472" s="2" t="s">
        <v>102</v>
      </c>
      <c r="G472" s="3">
        <v>3240.94</v>
      </c>
      <c r="H472" s="18">
        <f t="shared" si="14"/>
        <v>2545.2049999999995</v>
      </c>
      <c r="I472" s="16">
        <f t="shared" si="15"/>
        <v>0.27335126247198194</v>
      </c>
    </row>
    <row r="473" spans="1:9" x14ac:dyDescent="0.35">
      <c r="A473" t="s">
        <v>62</v>
      </c>
      <c r="B473" t="s">
        <v>75</v>
      </c>
      <c r="C473" s="1">
        <v>65</v>
      </c>
      <c r="D473" s="2">
        <v>41760</v>
      </c>
      <c r="E473" s="2">
        <v>41766</v>
      </c>
      <c r="F473" s="2" t="s">
        <v>102</v>
      </c>
      <c r="G473" s="3">
        <v>567.82000000000005</v>
      </c>
      <c r="H473" s="18">
        <f t="shared" si="14"/>
        <v>2545.2049999999995</v>
      </c>
      <c r="I473" s="16">
        <f t="shared" si="15"/>
        <v>-0.77690598596183791</v>
      </c>
    </row>
    <row r="474" spans="1:9" x14ac:dyDescent="0.35">
      <c r="A474" t="s">
        <v>62</v>
      </c>
      <c r="B474" t="s">
        <v>75</v>
      </c>
      <c r="C474" s="1">
        <v>66</v>
      </c>
      <c r="D474" s="2">
        <v>41767</v>
      </c>
      <c r="E474" s="2">
        <v>41773</v>
      </c>
      <c r="F474" s="2" t="s">
        <v>102</v>
      </c>
      <c r="G474" s="3">
        <v>1840.71</v>
      </c>
      <c r="H474" s="18">
        <f t="shared" si="14"/>
        <v>2545.2049999999995</v>
      </c>
      <c r="I474" s="16">
        <f t="shared" si="15"/>
        <v>-0.27679302845939702</v>
      </c>
    </row>
    <row r="475" spans="1:9" x14ac:dyDescent="0.35">
      <c r="A475" t="s">
        <v>62</v>
      </c>
      <c r="B475" t="s">
        <v>75</v>
      </c>
      <c r="C475" s="1">
        <v>67</v>
      </c>
      <c r="D475" s="2">
        <v>41774</v>
      </c>
      <c r="E475" s="2">
        <v>41780</v>
      </c>
      <c r="F475" s="2" t="s">
        <v>102</v>
      </c>
      <c r="G475" s="3">
        <v>4246.63</v>
      </c>
      <c r="H475" s="18">
        <f t="shared" si="14"/>
        <v>2545.2049999999995</v>
      </c>
      <c r="I475" s="16">
        <f t="shared" si="15"/>
        <v>0.66848249944503524</v>
      </c>
    </row>
    <row r="476" spans="1:9" x14ac:dyDescent="0.35">
      <c r="A476" t="s">
        <v>62</v>
      </c>
      <c r="B476" t="s">
        <v>75</v>
      </c>
      <c r="C476" s="1">
        <v>68</v>
      </c>
      <c r="D476" s="2">
        <v>41781</v>
      </c>
      <c r="E476" s="2">
        <v>41787</v>
      </c>
      <c r="F476" s="2" t="s">
        <v>102</v>
      </c>
      <c r="G476" s="3">
        <v>774.8</v>
      </c>
      <c r="H476" s="18">
        <f t="shared" si="14"/>
        <v>2545.2049999999995</v>
      </c>
      <c r="I476" s="16">
        <f t="shared" si="15"/>
        <v>-0.69558444211762893</v>
      </c>
    </row>
    <row r="477" spans="1:9" x14ac:dyDescent="0.35">
      <c r="A477" t="s">
        <v>62</v>
      </c>
      <c r="B477" t="s">
        <v>76</v>
      </c>
      <c r="C477" s="1">
        <v>49</v>
      </c>
      <c r="D477" s="2">
        <v>41648</v>
      </c>
      <c r="E477" s="2">
        <v>41654</v>
      </c>
      <c r="F477" s="2" t="s">
        <v>103</v>
      </c>
      <c r="G477" s="3">
        <v>4513.18</v>
      </c>
      <c r="H477" s="18">
        <f t="shared" si="14"/>
        <v>3662.6559999999999</v>
      </c>
      <c r="I477" s="16">
        <f t="shared" si="15"/>
        <v>0.23221509199881188</v>
      </c>
    </row>
    <row r="478" spans="1:9" x14ac:dyDescent="0.35">
      <c r="A478" t="s">
        <v>62</v>
      </c>
      <c r="B478" t="s">
        <v>76</v>
      </c>
      <c r="C478" s="1">
        <v>50</v>
      </c>
      <c r="D478" s="2">
        <v>41655</v>
      </c>
      <c r="E478" s="2">
        <v>41661</v>
      </c>
      <c r="F478" s="2" t="s">
        <v>103</v>
      </c>
      <c r="G478" s="3">
        <v>5816.53</v>
      </c>
      <c r="H478" s="18">
        <f t="shared" si="14"/>
        <v>3662.6559999999999</v>
      </c>
      <c r="I478" s="16">
        <f t="shared" si="15"/>
        <v>0.58806341627496539</v>
      </c>
    </row>
    <row r="479" spans="1:9" x14ac:dyDescent="0.35">
      <c r="A479" t="s">
        <v>62</v>
      </c>
      <c r="B479" t="s">
        <v>76</v>
      </c>
      <c r="C479" s="1">
        <v>51</v>
      </c>
      <c r="D479" s="2">
        <v>41662</v>
      </c>
      <c r="E479" s="2">
        <v>41668</v>
      </c>
      <c r="F479" s="2" t="s">
        <v>103</v>
      </c>
      <c r="G479" s="3">
        <v>2243.56</v>
      </c>
      <c r="H479" s="18">
        <f t="shared" si="14"/>
        <v>3662.6559999999999</v>
      </c>
      <c r="I479" s="16">
        <f t="shared" si="15"/>
        <v>-0.38744998165265865</v>
      </c>
    </row>
    <row r="480" spans="1:9" x14ac:dyDescent="0.35">
      <c r="A480" t="s">
        <v>62</v>
      </c>
      <c r="B480" t="s">
        <v>76</v>
      </c>
      <c r="C480" s="1">
        <v>52</v>
      </c>
      <c r="D480" s="2">
        <v>41669</v>
      </c>
      <c r="E480" s="2">
        <v>41675</v>
      </c>
      <c r="F480" s="2" t="s">
        <v>103</v>
      </c>
      <c r="G480" s="3">
        <v>3147.23</v>
      </c>
      <c r="H480" s="18">
        <f t="shared" si="14"/>
        <v>3662.6559999999999</v>
      </c>
      <c r="I480" s="16">
        <f t="shared" si="15"/>
        <v>-0.14072465445840393</v>
      </c>
    </row>
    <row r="481" spans="1:9" x14ac:dyDescent="0.35">
      <c r="A481" t="s">
        <v>62</v>
      </c>
      <c r="B481" t="s">
        <v>76</v>
      </c>
      <c r="C481" s="1">
        <v>53</v>
      </c>
      <c r="D481" s="2">
        <v>41676</v>
      </c>
      <c r="E481" s="2">
        <v>41682</v>
      </c>
      <c r="F481" s="2" t="s">
        <v>103</v>
      </c>
      <c r="G481" s="3">
        <v>5148.92</v>
      </c>
      <c r="H481" s="18">
        <f t="shared" si="14"/>
        <v>3662.6559999999999</v>
      </c>
      <c r="I481" s="16">
        <f t="shared" si="15"/>
        <v>0.40578858620629404</v>
      </c>
    </row>
    <row r="482" spans="1:9" x14ac:dyDescent="0.35">
      <c r="A482" t="s">
        <v>62</v>
      </c>
      <c r="B482" t="s">
        <v>76</v>
      </c>
      <c r="C482" s="1">
        <v>54</v>
      </c>
      <c r="D482" s="2">
        <v>41683</v>
      </c>
      <c r="E482" s="2">
        <v>41689</v>
      </c>
      <c r="F482" s="2" t="s">
        <v>103</v>
      </c>
      <c r="G482" s="3">
        <v>2518.7199999999998</v>
      </c>
      <c r="H482" s="18">
        <f t="shared" si="14"/>
        <v>3662.6559999999999</v>
      </c>
      <c r="I482" s="16">
        <f t="shared" si="15"/>
        <v>-0.31232417131174761</v>
      </c>
    </row>
    <row r="483" spans="1:9" x14ac:dyDescent="0.35">
      <c r="A483" t="s">
        <v>62</v>
      </c>
      <c r="B483" t="s">
        <v>76</v>
      </c>
      <c r="C483" s="1">
        <v>55</v>
      </c>
      <c r="D483" s="2">
        <v>41690</v>
      </c>
      <c r="E483" s="2">
        <v>41696</v>
      </c>
      <c r="F483" s="2" t="s">
        <v>103</v>
      </c>
      <c r="G483" s="3">
        <v>3563.17</v>
      </c>
      <c r="H483" s="18">
        <f t="shared" si="14"/>
        <v>3662.6559999999999</v>
      </c>
      <c r="I483" s="16">
        <f t="shared" si="15"/>
        <v>-2.7162256024043721E-2</v>
      </c>
    </row>
    <row r="484" spans="1:9" x14ac:dyDescent="0.35">
      <c r="A484" t="s">
        <v>62</v>
      </c>
      <c r="B484" t="s">
        <v>76</v>
      </c>
      <c r="C484" s="1">
        <v>56</v>
      </c>
      <c r="D484" s="2">
        <v>41697</v>
      </c>
      <c r="E484" s="2">
        <v>41703</v>
      </c>
      <c r="F484" s="2" t="s">
        <v>103</v>
      </c>
      <c r="G484" s="3">
        <v>2999.32</v>
      </c>
      <c r="H484" s="18">
        <f t="shared" si="14"/>
        <v>3662.6559999999999</v>
      </c>
      <c r="I484" s="16">
        <f t="shared" si="15"/>
        <v>-0.18110791731464812</v>
      </c>
    </row>
    <row r="485" spans="1:9" x14ac:dyDescent="0.35">
      <c r="A485" t="s">
        <v>62</v>
      </c>
      <c r="B485" t="s">
        <v>76</v>
      </c>
      <c r="C485" s="1">
        <v>57</v>
      </c>
      <c r="D485" s="2">
        <v>41704</v>
      </c>
      <c r="E485" s="2">
        <v>41710</v>
      </c>
      <c r="F485" s="2" t="s">
        <v>103</v>
      </c>
      <c r="G485" s="3">
        <v>2642.68</v>
      </c>
      <c r="H485" s="18">
        <f t="shared" si="14"/>
        <v>3662.6559999999999</v>
      </c>
      <c r="I485" s="16">
        <f t="shared" si="15"/>
        <v>-0.2784798790822835</v>
      </c>
    </row>
    <row r="486" spans="1:9" x14ac:dyDescent="0.35">
      <c r="A486" t="s">
        <v>62</v>
      </c>
      <c r="B486" t="s">
        <v>76</v>
      </c>
      <c r="C486" s="1">
        <v>58</v>
      </c>
      <c r="D486" s="2">
        <v>41711</v>
      </c>
      <c r="E486" s="2">
        <v>41717</v>
      </c>
      <c r="F486" s="2" t="s">
        <v>103</v>
      </c>
      <c r="G486" s="3">
        <v>4033.25</v>
      </c>
      <c r="H486" s="18">
        <f t="shared" si="14"/>
        <v>3662.6559999999999</v>
      </c>
      <c r="I486" s="16">
        <f t="shared" si="15"/>
        <v>0.10118176536371422</v>
      </c>
    </row>
    <row r="487" spans="1:9" x14ac:dyDescent="0.35">
      <c r="A487" t="s">
        <v>62</v>
      </c>
      <c r="B487" t="s">
        <v>76</v>
      </c>
      <c r="C487" s="1">
        <v>59</v>
      </c>
      <c r="D487" s="2">
        <v>41718</v>
      </c>
      <c r="E487" s="2">
        <v>41724</v>
      </c>
      <c r="F487" s="2" t="s">
        <v>102</v>
      </c>
      <c r="G487" s="3">
        <v>5517.85</v>
      </c>
      <c r="H487" s="18">
        <f t="shared" si="14"/>
        <v>3662.6559999999999</v>
      </c>
      <c r="I487" s="16">
        <f t="shared" si="15"/>
        <v>0.50651603645005172</v>
      </c>
    </row>
    <row r="488" spans="1:9" x14ac:dyDescent="0.35">
      <c r="A488" t="s">
        <v>62</v>
      </c>
      <c r="B488" t="s">
        <v>76</v>
      </c>
      <c r="C488" s="1">
        <v>60</v>
      </c>
      <c r="D488" s="2">
        <v>41725</v>
      </c>
      <c r="E488" s="2">
        <v>41731</v>
      </c>
      <c r="F488" s="2" t="s">
        <v>102</v>
      </c>
      <c r="G488" s="3">
        <v>1796.93</v>
      </c>
      <c r="H488" s="18">
        <f t="shared" si="14"/>
        <v>3662.6559999999999</v>
      </c>
      <c r="I488" s="16">
        <f t="shared" si="15"/>
        <v>-0.50939154537035414</v>
      </c>
    </row>
    <row r="489" spans="1:9" x14ac:dyDescent="0.35">
      <c r="A489" t="s">
        <v>62</v>
      </c>
      <c r="B489" t="s">
        <v>76</v>
      </c>
      <c r="C489" s="1">
        <v>61</v>
      </c>
      <c r="D489" s="2">
        <v>41732</v>
      </c>
      <c r="E489" s="2">
        <v>41738</v>
      </c>
      <c r="F489" s="2" t="s">
        <v>102</v>
      </c>
      <c r="G489" s="3">
        <v>1846.61</v>
      </c>
      <c r="H489" s="18">
        <f t="shared" si="14"/>
        <v>3662.6559999999999</v>
      </c>
      <c r="I489" s="16">
        <f t="shared" si="15"/>
        <v>-0.49582761799087877</v>
      </c>
    </row>
    <row r="490" spans="1:9" x14ac:dyDescent="0.35">
      <c r="A490" t="s">
        <v>62</v>
      </c>
      <c r="B490" t="s">
        <v>76</v>
      </c>
      <c r="C490" s="1">
        <v>62</v>
      </c>
      <c r="D490" s="2">
        <v>41739</v>
      </c>
      <c r="E490" s="2">
        <v>41745</v>
      </c>
      <c r="F490" s="2" t="s">
        <v>102</v>
      </c>
      <c r="G490" s="3">
        <v>2705.18</v>
      </c>
      <c r="H490" s="18">
        <f t="shared" si="14"/>
        <v>3662.6559999999999</v>
      </c>
      <c r="I490" s="16">
        <f t="shared" si="15"/>
        <v>-0.26141575949256501</v>
      </c>
    </row>
    <row r="491" spans="1:9" x14ac:dyDescent="0.35">
      <c r="A491" t="s">
        <v>62</v>
      </c>
      <c r="B491" t="s">
        <v>76</v>
      </c>
      <c r="C491" s="1">
        <v>63</v>
      </c>
      <c r="D491" s="2">
        <v>41746</v>
      </c>
      <c r="E491" s="2">
        <v>41752</v>
      </c>
      <c r="F491" s="2" t="s">
        <v>102</v>
      </c>
      <c r="G491" s="3">
        <v>2730.06</v>
      </c>
      <c r="H491" s="18">
        <f t="shared" si="14"/>
        <v>3662.6559999999999</v>
      </c>
      <c r="I491" s="16">
        <f t="shared" si="15"/>
        <v>-0.25462287476628981</v>
      </c>
    </row>
    <row r="492" spans="1:9" x14ac:dyDescent="0.35">
      <c r="A492" t="s">
        <v>62</v>
      </c>
      <c r="B492" t="s">
        <v>76</v>
      </c>
      <c r="C492" s="1">
        <v>64</v>
      </c>
      <c r="D492" s="2">
        <v>41753</v>
      </c>
      <c r="E492" s="2">
        <v>41759</v>
      </c>
      <c r="F492" s="2" t="s">
        <v>102</v>
      </c>
      <c r="G492" s="3">
        <v>4060.61</v>
      </c>
      <c r="H492" s="18">
        <f t="shared" si="14"/>
        <v>3662.6559999999999</v>
      </c>
      <c r="I492" s="16">
        <f t="shared" si="15"/>
        <v>0.10865175435530942</v>
      </c>
    </row>
    <row r="493" spans="1:9" x14ac:dyDescent="0.35">
      <c r="A493" t="s">
        <v>62</v>
      </c>
      <c r="B493" t="s">
        <v>76</v>
      </c>
      <c r="C493" s="1">
        <v>65</v>
      </c>
      <c r="D493" s="2">
        <v>41760</v>
      </c>
      <c r="E493" s="2">
        <v>41766</v>
      </c>
      <c r="F493" s="2" t="s">
        <v>102</v>
      </c>
      <c r="G493" s="3">
        <v>4597.88</v>
      </c>
      <c r="H493" s="18">
        <f t="shared" si="14"/>
        <v>3662.6559999999999</v>
      </c>
      <c r="I493" s="16">
        <f t="shared" si="15"/>
        <v>0.25534038686679833</v>
      </c>
    </row>
    <row r="494" spans="1:9" x14ac:dyDescent="0.35">
      <c r="A494" t="s">
        <v>62</v>
      </c>
      <c r="B494" t="s">
        <v>76</v>
      </c>
      <c r="C494" s="1">
        <v>66</v>
      </c>
      <c r="D494" s="2">
        <v>41767</v>
      </c>
      <c r="E494" s="2">
        <v>41773</v>
      </c>
      <c r="F494" s="2" t="s">
        <v>102</v>
      </c>
      <c r="G494" s="3">
        <v>164.98</v>
      </c>
      <c r="H494" s="18">
        <f t="shared" si="14"/>
        <v>3662.6559999999999</v>
      </c>
      <c r="I494" s="16">
        <f t="shared" si="15"/>
        <v>-0.95495618480141187</v>
      </c>
    </row>
    <row r="495" spans="1:9" x14ac:dyDescent="0.35">
      <c r="A495" t="s">
        <v>62</v>
      </c>
      <c r="B495" t="s">
        <v>76</v>
      </c>
      <c r="C495" s="1">
        <v>67</v>
      </c>
      <c r="D495" s="2">
        <v>41774</v>
      </c>
      <c r="E495" s="2">
        <v>41780</v>
      </c>
      <c r="F495" s="2" t="s">
        <v>102</v>
      </c>
      <c r="G495" s="3">
        <v>4654.5200000000004</v>
      </c>
      <c r="H495" s="18">
        <f t="shared" si="14"/>
        <v>3662.6559999999999</v>
      </c>
      <c r="I495" s="16">
        <f t="shared" si="15"/>
        <v>0.27080457460378493</v>
      </c>
    </row>
    <row r="496" spans="1:9" x14ac:dyDescent="0.35">
      <c r="A496" t="s">
        <v>62</v>
      </c>
      <c r="B496" t="s">
        <v>76</v>
      </c>
      <c r="C496" s="1">
        <v>68</v>
      </c>
      <c r="D496" s="2">
        <v>41781</v>
      </c>
      <c r="E496" s="2">
        <v>41787</v>
      </c>
      <c r="F496" s="2" t="s">
        <v>102</v>
      </c>
      <c r="G496" s="3">
        <v>3986.82</v>
      </c>
      <c r="H496" s="18">
        <f t="shared" si="14"/>
        <v>3662.6559999999999</v>
      </c>
      <c r="I496" s="16">
        <f t="shared" si="15"/>
        <v>8.8505172202904187E-2</v>
      </c>
    </row>
    <row r="497" spans="1:9" x14ac:dyDescent="0.35">
      <c r="A497" t="s">
        <v>62</v>
      </c>
      <c r="B497" t="s">
        <v>77</v>
      </c>
      <c r="C497" s="1">
        <v>49</v>
      </c>
      <c r="D497" s="2">
        <v>41648</v>
      </c>
      <c r="E497" s="2">
        <v>41654</v>
      </c>
      <c r="F497" s="2" t="s">
        <v>103</v>
      </c>
      <c r="G497" s="3">
        <v>4059.4</v>
      </c>
      <c r="H497" s="18">
        <f t="shared" si="14"/>
        <v>4020.5819999999999</v>
      </c>
      <c r="I497" s="16">
        <f t="shared" si="15"/>
        <v>9.6548211179377039E-3</v>
      </c>
    </row>
    <row r="498" spans="1:9" x14ac:dyDescent="0.35">
      <c r="A498" t="s">
        <v>62</v>
      </c>
      <c r="B498" t="s">
        <v>77</v>
      </c>
      <c r="C498" s="1">
        <v>50</v>
      </c>
      <c r="D498" s="2">
        <v>41655</v>
      </c>
      <c r="E498" s="2">
        <v>41661</v>
      </c>
      <c r="F498" s="2" t="s">
        <v>103</v>
      </c>
      <c r="G498" s="3">
        <v>3228.79</v>
      </c>
      <c r="H498" s="18">
        <f t="shared" si="14"/>
        <v>4020.5819999999999</v>
      </c>
      <c r="I498" s="16">
        <f t="shared" si="15"/>
        <v>-0.19693467264192099</v>
      </c>
    </row>
    <row r="499" spans="1:9" x14ac:dyDescent="0.35">
      <c r="A499" t="s">
        <v>62</v>
      </c>
      <c r="B499" t="s">
        <v>77</v>
      </c>
      <c r="C499" s="1">
        <v>51</v>
      </c>
      <c r="D499" s="2">
        <v>41662</v>
      </c>
      <c r="E499" s="2">
        <v>41668</v>
      </c>
      <c r="F499" s="2" t="s">
        <v>103</v>
      </c>
      <c r="G499" s="3">
        <v>4242.91</v>
      </c>
      <c r="H499" s="18">
        <f t="shared" si="14"/>
        <v>4020.5819999999999</v>
      </c>
      <c r="I499" s="16">
        <f t="shared" si="15"/>
        <v>5.5297466884147613E-2</v>
      </c>
    </row>
    <row r="500" spans="1:9" x14ac:dyDescent="0.35">
      <c r="A500" t="s">
        <v>62</v>
      </c>
      <c r="B500" t="s">
        <v>77</v>
      </c>
      <c r="C500" s="1">
        <v>52</v>
      </c>
      <c r="D500" s="2">
        <v>41669</v>
      </c>
      <c r="E500" s="2">
        <v>41675</v>
      </c>
      <c r="F500" s="2" t="s">
        <v>103</v>
      </c>
      <c r="G500" s="3">
        <v>3667.92</v>
      </c>
      <c r="H500" s="18">
        <f t="shared" si="14"/>
        <v>4020.5819999999999</v>
      </c>
      <c r="I500" s="16">
        <f t="shared" si="15"/>
        <v>-8.7714166754962297E-2</v>
      </c>
    </row>
    <row r="501" spans="1:9" x14ac:dyDescent="0.35">
      <c r="A501" t="s">
        <v>62</v>
      </c>
      <c r="B501" t="s">
        <v>77</v>
      </c>
      <c r="C501" s="1">
        <v>53</v>
      </c>
      <c r="D501" s="2">
        <v>41676</v>
      </c>
      <c r="E501" s="2">
        <v>41682</v>
      </c>
      <c r="F501" s="2" t="s">
        <v>103</v>
      </c>
      <c r="G501" s="3">
        <v>3325.51</v>
      </c>
      <c r="H501" s="18">
        <f t="shared" si="14"/>
        <v>4020.5819999999999</v>
      </c>
      <c r="I501" s="16">
        <f t="shared" si="15"/>
        <v>-0.17287845391537834</v>
      </c>
    </row>
    <row r="502" spans="1:9" x14ac:dyDescent="0.35">
      <c r="A502" t="s">
        <v>62</v>
      </c>
      <c r="B502" t="s">
        <v>77</v>
      </c>
      <c r="C502" s="1">
        <v>54</v>
      </c>
      <c r="D502" s="2">
        <v>41683</v>
      </c>
      <c r="E502" s="2">
        <v>41689</v>
      </c>
      <c r="F502" s="2" t="s">
        <v>103</v>
      </c>
      <c r="G502" s="3">
        <v>4123.3999999999996</v>
      </c>
      <c r="H502" s="18">
        <f t="shared" si="14"/>
        <v>4020.5819999999999</v>
      </c>
      <c r="I502" s="16">
        <f t="shared" si="15"/>
        <v>2.5572914568089834E-2</v>
      </c>
    </row>
    <row r="503" spans="1:9" x14ac:dyDescent="0.35">
      <c r="A503" t="s">
        <v>62</v>
      </c>
      <c r="B503" t="s">
        <v>77</v>
      </c>
      <c r="C503" s="1">
        <v>55</v>
      </c>
      <c r="D503" s="2">
        <v>41690</v>
      </c>
      <c r="E503" s="2">
        <v>41696</v>
      </c>
      <c r="F503" s="2" t="s">
        <v>103</v>
      </c>
      <c r="G503" s="3">
        <v>6142.29</v>
      </c>
      <c r="H503" s="18">
        <f t="shared" si="14"/>
        <v>4020.5819999999999</v>
      </c>
      <c r="I503" s="16">
        <f t="shared" si="15"/>
        <v>0.52771165965524403</v>
      </c>
    </row>
    <row r="504" spans="1:9" x14ac:dyDescent="0.35">
      <c r="A504" t="s">
        <v>62</v>
      </c>
      <c r="B504" t="s">
        <v>77</v>
      </c>
      <c r="C504" s="1">
        <v>56</v>
      </c>
      <c r="D504" s="2">
        <v>41697</v>
      </c>
      <c r="E504" s="2">
        <v>41703</v>
      </c>
      <c r="F504" s="2" t="s">
        <v>103</v>
      </c>
      <c r="G504" s="3">
        <v>3175.97</v>
      </c>
      <c r="H504" s="18">
        <f t="shared" si="14"/>
        <v>4020.5819999999999</v>
      </c>
      <c r="I504" s="16">
        <f t="shared" si="15"/>
        <v>-0.21007207414249979</v>
      </c>
    </row>
    <row r="505" spans="1:9" x14ac:dyDescent="0.35">
      <c r="A505" t="s">
        <v>62</v>
      </c>
      <c r="B505" t="s">
        <v>77</v>
      </c>
      <c r="C505" s="1">
        <v>57</v>
      </c>
      <c r="D505" s="2">
        <v>41704</v>
      </c>
      <c r="E505" s="2">
        <v>41710</v>
      </c>
      <c r="F505" s="2" t="s">
        <v>103</v>
      </c>
      <c r="G505" s="3">
        <v>4653.93</v>
      </c>
      <c r="H505" s="18">
        <f t="shared" si="14"/>
        <v>4020.5819999999999</v>
      </c>
      <c r="I505" s="16">
        <f t="shared" si="15"/>
        <v>0.15752644766354731</v>
      </c>
    </row>
    <row r="506" spans="1:9" x14ac:dyDescent="0.35">
      <c r="A506" t="s">
        <v>62</v>
      </c>
      <c r="B506" t="s">
        <v>77</v>
      </c>
      <c r="C506" s="1">
        <v>58</v>
      </c>
      <c r="D506" s="2">
        <v>41711</v>
      </c>
      <c r="E506" s="2">
        <v>41717</v>
      </c>
      <c r="F506" s="2" t="s">
        <v>103</v>
      </c>
      <c r="G506" s="3">
        <v>3585.7</v>
      </c>
      <c r="H506" s="18">
        <f t="shared" si="14"/>
        <v>4020.5819999999999</v>
      </c>
      <c r="I506" s="16">
        <f t="shared" si="15"/>
        <v>-0.10816394243420482</v>
      </c>
    </row>
    <row r="507" spans="1:9" x14ac:dyDescent="0.35">
      <c r="A507" t="s">
        <v>62</v>
      </c>
      <c r="B507" t="s">
        <v>77</v>
      </c>
      <c r="C507" s="1">
        <v>59</v>
      </c>
      <c r="D507" s="2">
        <v>41718</v>
      </c>
      <c r="E507" s="2">
        <v>41724</v>
      </c>
      <c r="F507" s="2" t="s">
        <v>102</v>
      </c>
      <c r="G507" s="3">
        <v>2013.91</v>
      </c>
      <c r="H507" s="18">
        <f t="shared" si="14"/>
        <v>4020.5819999999999</v>
      </c>
      <c r="I507" s="16">
        <f t="shared" si="15"/>
        <v>-0.49909988155943591</v>
      </c>
    </row>
    <row r="508" spans="1:9" x14ac:dyDescent="0.35">
      <c r="A508" t="s">
        <v>62</v>
      </c>
      <c r="B508" t="s">
        <v>77</v>
      </c>
      <c r="C508" s="1">
        <v>60</v>
      </c>
      <c r="D508" s="2">
        <v>41725</v>
      </c>
      <c r="E508" s="2">
        <v>41731</v>
      </c>
      <c r="F508" s="2" t="s">
        <v>102</v>
      </c>
      <c r="G508" s="3">
        <v>4790.76</v>
      </c>
      <c r="H508" s="18">
        <f t="shared" si="14"/>
        <v>4020.5819999999999</v>
      </c>
      <c r="I508" s="16">
        <f t="shared" si="15"/>
        <v>0.19155883401955248</v>
      </c>
    </row>
    <row r="509" spans="1:9" x14ac:dyDescent="0.35">
      <c r="A509" t="s">
        <v>62</v>
      </c>
      <c r="B509" t="s">
        <v>77</v>
      </c>
      <c r="C509" s="1">
        <v>61</v>
      </c>
      <c r="D509" s="2">
        <v>41732</v>
      </c>
      <c r="E509" s="2">
        <v>41738</v>
      </c>
      <c r="F509" s="2" t="s">
        <v>102</v>
      </c>
      <c r="G509" s="3">
        <v>4813.7</v>
      </c>
      <c r="H509" s="18">
        <f t="shared" si="14"/>
        <v>4020.5819999999999</v>
      </c>
      <c r="I509" s="16">
        <f t="shared" si="15"/>
        <v>0.19726447564059132</v>
      </c>
    </row>
    <row r="510" spans="1:9" x14ac:dyDescent="0.35">
      <c r="A510" t="s">
        <v>62</v>
      </c>
      <c r="B510" t="s">
        <v>77</v>
      </c>
      <c r="C510" s="1">
        <v>62</v>
      </c>
      <c r="D510" s="2">
        <v>41739</v>
      </c>
      <c r="E510" s="2">
        <v>41745</v>
      </c>
      <c r="F510" s="2" t="s">
        <v>102</v>
      </c>
      <c r="G510" s="3">
        <v>4001.75</v>
      </c>
      <c r="H510" s="18">
        <f t="shared" si="14"/>
        <v>4020.5819999999999</v>
      </c>
      <c r="I510" s="16">
        <f t="shared" si="15"/>
        <v>-4.6838989977072672E-3</v>
      </c>
    </row>
    <row r="511" spans="1:9" x14ac:dyDescent="0.35">
      <c r="A511" t="s">
        <v>62</v>
      </c>
      <c r="B511" t="s">
        <v>77</v>
      </c>
      <c r="C511" s="1">
        <v>63</v>
      </c>
      <c r="D511" s="2">
        <v>41746</v>
      </c>
      <c r="E511" s="2">
        <v>41752</v>
      </c>
      <c r="F511" s="2" t="s">
        <v>102</v>
      </c>
      <c r="G511" s="3">
        <v>4493.7</v>
      </c>
      <c r="H511" s="18">
        <f t="shared" si="14"/>
        <v>4020.5819999999999</v>
      </c>
      <c r="I511" s="16">
        <f t="shared" si="15"/>
        <v>0.11767400838983012</v>
      </c>
    </row>
    <row r="512" spans="1:9" x14ac:dyDescent="0.35">
      <c r="A512" t="s">
        <v>62</v>
      </c>
      <c r="B512" t="s">
        <v>77</v>
      </c>
      <c r="C512" s="1">
        <v>64</v>
      </c>
      <c r="D512" s="2">
        <v>41753</v>
      </c>
      <c r="E512" s="2">
        <v>41759</v>
      </c>
      <c r="F512" s="2" t="s">
        <v>102</v>
      </c>
      <c r="G512" s="3">
        <v>4369.83</v>
      </c>
      <c r="H512" s="18">
        <f t="shared" si="14"/>
        <v>4020.5819999999999</v>
      </c>
      <c r="I512" s="16">
        <f t="shared" si="15"/>
        <v>8.6865035957480796E-2</v>
      </c>
    </row>
    <row r="513" spans="1:9" x14ac:dyDescent="0.35">
      <c r="A513" t="s">
        <v>62</v>
      </c>
      <c r="B513" t="s">
        <v>77</v>
      </c>
      <c r="C513" s="1">
        <v>65</v>
      </c>
      <c r="D513" s="2">
        <v>41760</v>
      </c>
      <c r="E513" s="2">
        <v>41766</v>
      </c>
      <c r="F513" s="2" t="s">
        <v>102</v>
      </c>
      <c r="G513" s="3">
        <v>3616.69</v>
      </c>
      <c r="H513" s="18">
        <f t="shared" si="14"/>
        <v>4020.5819999999999</v>
      </c>
      <c r="I513" s="16">
        <f t="shared" si="15"/>
        <v>-0.10045610312138885</v>
      </c>
    </row>
    <row r="514" spans="1:9" x14ac:dyDescent="0.35">
      <c r="A514" t="s">
        <v>62</v>
      </c>
      <c r="B514" t="s">
        <v>77</v>
      </c>
      <c r="C514" s="1">
        <v>66</v>
      </c>
      <c r="D514" s="2">
        <v>41767</v>
      </c>
      <c r="E514" s="2">
        <v>41773</v>
      </c>
      <c r="F514" s="2" t="s">
        <v>102</v>
      </c>
      <c r="G514" s="3">
        <v>930.46</v>
      </c>
      <c r="H514" s="18">
        <f t="shared" si="14"/>
        <v>4020.5819999999999</v>
      </c>
      <c r="I514" s="16">
        <f t="shared" si="15"/>
        <v>-0.76857579325580228</v>
      </c>
    </row>
    <row r="515" spans="1:9" x14ac:dyDescent="0.35">
      <c r="A515" t="s">
        <v>62</v>
      </c>
      <c r="B515" t="s">
        <v>77</v>
      </c>
      <c r="C515" s="1">
        <v>67</v>
      </c>
      <c r="D515" s="2">
        <v>41774</v>
      </c>
      <c r="E515" s="2">
        <v>41780</v>
      </c>
      <c r="F515" s="2" t="s">
        <v>102</v>
      </c>
      <c r="G515" s="3">
        <v>1453.33</v>
      </c>
      <c r="H515" s="18">
        <f t="shared" ref="H515:H578" si="16">VLOOKUP(B515,O:P,2,0)</f>
        <v>4020.5819999999999</v>
      </c>
      <c r="I515" s="16">
        <f t="shared" ref="I515:I578" si="17">(G515-H515)/H515</f>
        <v>-0.63852745697016</v>
      </c>
    </row>
    <row r="516" spans="1:9" x14ac:dyDescent="0.35">
      <c r="A516" t="s">
        <v>62</v>
      </c>
      <c r="B516" t="s">
        <v>77</v>
      </c>
      <c r="C516" s="1">
        <v>68</v>
      </c>
      <c r="D516" s="2">
        <v>41781</v>
      </c>
      <c r="E516" s="2">
        <v>41787</v>
      </c>
      <c r="F516" s="2" t="s">
        <v>102</v>
      </c>
      <c r="G516" s="3">
        <v>3074.99</v>
      </c>
      <c r="H516" s="18">
        <f t="shared" si="16"/>
        <v>4020.5819999999999</v>
      </c>
      <c r="I516" s="16">
        <f t="shared" si="17"/>
        <v>-0.23518784096431813</v>
      </c>
    </row>
    <row r="517" spans="1:9" x14ac:dyDescent="0.35">
      <c r="A517" t="s">
        <v>62</v>
      </c>
      <c r="B517" t="s">
        <v>78</v>
      </c>
      <c r="C517" s="1">
        <v>49</v>
      </c>
      <c r="D517" s="2">
        <v>41648</v>
      </c>
      <c r="E517" s="2">
        <v>41654</v>
      </c>
      <c r="F517" s="2" t="s">
        <v>103</v>
      </c>
      <c r="G517" s="3">
        <v>1692.5</v>
      </c>
      <c r="H517" s="18">
        <f t="shared" si="16"/>
        <v>3986.0450000000005</v>
      </c>
      <c r="I517" s="16">
        <f t="shared" si="17"/>
        <v>-0.57539365461252956</v>
      </c>
    </row>
    <row r="518" spans="1:9" x14ac:dyDescent="0.35">
      <c r="A518" t="s">
        <v>62</v>
      </c>
      <c r="B518" t="s">
        <v>78</v>
      </c>
      <c r="C518" s="1">
        <v>50</v>
      </c>
      <c r="D518" s="2">
        <v>41655</v>
      </c>
      <c r="E518" s="2">
        <v>41661</v>
      </c>
      <c r="F518" s="2" t="s">
        <v>103</v>
      </c>
      <c r="G518" s="3">
        <v>2252.37</v>
      </c>
      <c r="H518" s="18">
        <f t="shared" si="16"/>
        <v>3986.0450000000005</v>
      </c>
      <c r="I518" s="16">
        <f t="shared" si="17"/>
        <v>-0.43493613343552329</v>
      </c>
    </row>
    <row r="519" spans="1:9" x14ac:dyDescent="0.35">
      <c r="A519" t="s">
        <v>62</v>
      </c>
      <c r="B519" t="s">
        <v>78</v>
      </c>
      <c r="C519" s="1">
        <v>51</v>
      </c>
      <c r="D519" s="2">
        <v>41662</v>
      </c>
      <c r="E519" s="2">
        <v>41668</v>
      </c>
      <c r="F519" s="2" t="s">
        <v>103</v>
      </c>
      <c r="G519" s="3">
        <v>4263.5600000000004</v>
      </c>
      <c r="H519" s="18">
        <f t="shared" si="16"/>
        <v>3986.0450000000005</v>
      </c>
      <c r="I519" s="16">
        <f t="shared" si="17"/>
        <v>6.9621642505290293E-2</v>
      </c>
    </row>
    <row r="520" spans="1:9" x14ac:dyDescent="0.35">
      <c r="A520" t="s">
        <v>62</v>
      </c>
      <c r="B520" t="s">
        <v>78</v>
      </c>
      <c r="C520" s="1">
        <v>52</v>
      </c>
      <c r="D520" s="2">
        <v>41669</v>
      </c>
      <c r="E520" s="2">
        <v>41675</v>
      </c>
      <c r="F520" s="2" t="s">
        <v>103</v>
      </c>
      <c r="G520" s="3">
        <v>2273.9699999999998</v>
      </c>
      <c r="H520" s="18">
        <f t="shared" si="16"/>
        <v>3986.0450000000005</v>
      </c>
      <c r="I520" s="16">
        <f t="shared" si="17"/>
        <v>-0.4295172282299875</v>
      </c>
    </row>
    <row r="521" spans="1:9" x14ac:dyDescent="0.35">
      <c r="A521" t="s">
        <v>62</v>
      </c>
      <c r="B521" t="s">
        <v>78</v>
      </c>
      <c r="C521" s="1">
        <v>53</v>
      </c>
      <c r="D521" s="2">
        <v>41676</v>
      </c>
      <c r="E521" s="2">
        <v>41682</v>
      </c>
      <c r="F521" s="2" t="s">
        <v>103</v>
      </c>
      <c r="G521" s="3">
        <v>5651.54</v>
      </c>
      <c r="H521" s="18">
        <f t="shared" si="16"/>
        <v>3986.0450000000005</v>
      </c>
      <c r="I521" s="16">
        <f t="shared" si="17"/>
        <v>0.41783145950434558</v>
      </c>
    </row>
    <row r="522" spans="1:9" x14ac:dyDescent="0.35">
      <c r="A522" t="s">
        <v>62</v>
      </c>
      <c r="B522" t="s">
        <v>78</v>
      </c>
      <c r="C522" s="1">
        <v>54</v>
      </c>
      <c r="D522" s="2">
        <v>41683</v>
      </c>
      <c r="E522" s="2">
        <v>41689</v>
      </c>
      <c r="F522" s="2" t="s">
        <v>103</v>
      </c>
      <c r="G522" s="3">
        <v>7347.54</v>
      </c>
      <c r="H522" s="18">
        <f t="shared" si="16"/>
        <v>3986.0450000000005</v>
      </c>
      <c r="I522" s="16">
        <f t="shared" si="17"/>
        <v>0.84331586823530569</v>
      </c>
    </row>
    <row r="523" spans="1:9" x14ac:dyDescent="0.35">
      <c r="A523" t="s">
        <v>62</v>
      </c>
      <c r="B523" t="s">
        <v>78</v>
      </c>
      <c r="C523" s="1">
        <v>55</v>
      </c>
      <c r="D523" s="2">
        <v>41690</v>
      </c>
      <c r="E523" s="2">
        <v>41696</v>
      </c>
      <c r="F523" s="2" t="s">
        <v>103</v>
      </c>
      <c r="G523" s="3">
        <v>4846.8100000000004</v>
      </c>
      <c r="H523" s="18">
        <f t="shared" si="16"/>
        <v>3986.0450000000005</v>
      </c>
      <c r="I523" s="16">
        <f t="shared" si="17"/>
        <v>0.21594462681680707</v>
      </c>
    </row>
    <row r="524" spans="1:9" x14ac:dyDescent="0.35">
      <c r="A524" t="s">
        <v>62</v>
      </c>
      <c r="B524" t="s">
        <v>78</v>
      </c>
      <c r="C524" s="1">
        <v>56</v>
      </c>
      <c r="D524" s="2">
        <v>41697</v>
      </c>
      <c r="E524" s="2">
        <v>41703</v>
      </c>
      <c r="F524" s="2" t="s">
        <v>103</v>
      </c>
      <c r="G524" s="3">
        <v>4611.7299999999996</v>
      </c>
      <c r="H524" s="18">
        <f t="shared" si="16"/>
        <v>3986.0450000000005</v>
      </c>
      <c r="I524" s="16">
        <f t="shared" si="17"/>
        <v>0.15696887516322544</v>
      </c>
    </row>
    <row r="525" spans="1:9" x14ac:dyDescent="0.35">
      <c r="A525" t="s">
        <v>62</v>
      </c>
      <c r="B525" t="s">
        <v>78</v>
      </c>
      <c r="C525" s="1">
        <v>57</v>
      </c>
      <c r="D525" s="2">
        <v>41704</v>
      </c>
      <c r="E525" s="2">
        <v>41710</v>
      </c>
      <c r="F525" s="2" t="s">
        <v>103</v>
      </c>
      <c r="G525" s="3">
        <v>5297.83</v>
      </c>
      <c r="H525" s="18">
        <f t="shared" si="16"/>
        <v>3986.0450000000005</v>
      </c>
      <c r="I525" s="16">
        <f t="shared" si="17"/>
        <v>0.32909437801128666</v>
      </c>
    </row>
    <row r="526" spans="1:9" x14ac:dyDescent="0.35">
      <c r="A526" t="s">
        <v>62</v>
      </c>
      <c r="B526" t="s">
        <v>78</v>
      </c>
      <c r="C526" s="1">
        <v>58</v>
      </c>
      <c r="D526" s="2">
        <v>41711</v>
      </c>
      <c r="E526" s="2">
        <v>41717</v>
      </c>
      <c r="F526" s="2" t="s">
        <v>103</v>
      </c>
      <c r="G526" s="3">
        <v>1622.6</v>
      </c>
      <c r="H526" s="18">
        <f t="shared" si="16"/>
        <v>3986.0450000000005</v>
      </c>
      <c r="I526" s="16">
        <f t="shared" si="17"/>
        <v>-0.59292983395822185</v>
      </c>
    </row>
    <row r="527" spans="1:9" x14ac:dyDescent="0.35">
      <c r="A527" t="s">
        <v>62</v>
      </c>
      <c r="B527" t="s">
        <v>78</v>
      </c>
      <c r="C527" s="1">
        <v>59</v>
      </c>
      <c r="D527" s="2">
        <v>41718</v>
      </c>
      <c r="E527" s="2">
        <v>41724</v>
      </c>
      <c r="F527" s="2" t="s">
        <v>102</v>
      </c>
      <c r="G527" s="3">
        <v>3898.46</v>
      </c>
      <c r="H527" s="18">
        <f t="shared" si="16"/>
        <v>3986.0450000000005</v>
      </c>
      <c r="I527" s="16">
        <f t="shared" si="17"/>
        <v>-2.1972907982724853E-2</v>
      </c>
    </row>
    <row r="528" spans="1:9" x14ac:dyDescent="0.35">
      <c r="A528" t="s">
        <v>62</v>
      </c>
      <c r="B528" t="s">
        <v>78</v>
      </c>
      <c r="C528" s="1">
        <v>60</v>
      </c>
      <c r="D528" s="2">
        <v>41725</v>
      </c>
      <c r="E528" s="2">
        <v>41731</v>
      </c>
      <c r="F528" s="2" t="s">
        <v>102</v>
      </c>
      <c r="G528" s="3">
        <v>3872.98</v>
      </c>
      <c r="H528" s="18">
        <f t="shared" si="16"/>
        <v>3986.0450000000005</v>
      </c>
      <c r="I528" s="16">
        <f t="shared" si="17"/>
        <v>-2.8365209123329137E-2</v>
      </c>
    </row>
    <row r="529" spans="1:9" x14ac:dyDescent="0.35">
      <c r="A529" t="s">
        <v>62</v>
      </c>
      <c r="B529" t="s">
        <v>78</v>
      </c>
      <c r="C529" s="1">
        <v>61</v>
      </c>
      <c r="D529" s="2">
        <v>41732</v>
      </c>
      <c r="E529" s="2">
        <v>41738</v>
      </c>
      <c r="F529" s="2" t="s">
        <v>102</v>
      </c>
      <c r="G529" s="3">
        <v>5617.96</v>
      </c>
      <c r="H529" s="18">
        <f t="shared" si="16"/>
        <v>3986.0450000000005</v>
      </c>
      <c r="I529" s="16">
        <f t="shared" si="17"/>
        <v>0.40940706891166539</v>
      </c>
    </row>
    <row r="530" spans="1:9" x14ac:dyDescent="0.35">
      <c r="A530" t="s">
        <v>62</v>
      </c>
      <c r="B530" t="s">
        <v>78</v>
      </c>
      <c r="C530" s="1">
        <v>62</v>
      </c>
      <c r="D530" s="2">
        <v>41739</v>
      </c>
      <c r="E530" s="2">
        <v>41745</v>
      </c>
      <c r="F530" s="2" t="s">
        <v>102</v>
      </c>
      <c r="G530" s="3">
        <v>6053.66</v>
      </c>
      <c r="H530" s="18">
        <f t="shared" si="16"/>
        <v>3986.0450000000005</v>
      </c>
      <c r="I530" s="16">
        <f t="shared" si="17"/>
        <v>0.51871341141407057</v>
      </c>
    </row>
    <row r="531" spans="1:9" x14ac:dyDescent="0.35">
      <c r="A531" t="s">
        <v>62</v>
      </c>
      <c r="B531" t="s">
        <v>78</v>
      </c>
      <c r="C531" s="1">
        <v>63</v>
      </c>
      <c r="D531" s="2">
        <v>41746</v>
      </c>
      <c r="E531" s="2">
        <v>41752</v>
      </c>
      <c r="F531" s="2" t="s">
        <v>102</v>
      </c>
      <c r="G531" s="3">
        <v>3278.75</v>
      </c>
      <c r="H531" s="18">
        <f t="shared" si="16"/>
        <v>3986.0450000000005</v>
      </c>
      <c r="I531" s="16">
        <f t="shared" si="17"/>
        <v>-0.17744280358099329</v>
      </c>
    </row>
    <row r="532" spans="1:9" x14ac:dyDescent="0.35">
      <c r="A532" t="s">
        <v>62</v>
      </c>
      <c r="B532" t="s">
        <v>78</v>
      </c>
      <c r="C532" s="1">
        <v>64</v>
      </c>
      <c r="D532" s="2">
        <v>41753</v>
      </c>
      <c r="E532" s="2">
        <v>41759</v>
      </c>
      <c r="F532" s="2" t="s">
        <v>102</v>
      </c>
      <c r="G532" s="3">
        <v>1071.57</v>
      </c>
      <c r="H532" s="18">
        <f t="shared" si="16"/>
        <v>3986.0450000000005</v>
      </c>
      <c r="I532" s="16">
        <f t="shared" si="17"/>
        <v>-0.73116961800481428</v>
      </c>
    </row>
    <row r="533" spans="1:9" x14ac:dyDescent="0.35">
      <c r="A533" t="s">
        <v>62</v>
      </c>
      <c r="B533" t="s">
        <v>78</v>
      </c>
      <c r="C533" s="1">
        <v>65</v>
      </c>
      <c r="D533" s="2">
        <v>41760</v>
      </c>
      <c r="E533" s="2">
        <v>41766</v>
      </c>
      <c r="F533" s="2" t="s">
        <v>102</v>
      </c>
      <c r="G533" s="3">
        <v>1988.98</v>
      </c>
      <c r="H533" s="18">
        <f t="shared" si="16"/>
        <v>3986.0450000000005</v>
      </c>
      <c r="I533" s="16">
        <f t="shared" si="17"/>
        <v>-0.50101416316173053</v>
      </c>
    </row>
    <row r="534" spans="1:9" x14ac:dyDescent="0.35">
      <c r="A534" t="s">
        <v>62</v>
      </c>
      <c r="B534" t="s">
        <v>78</v>
      </c>
      <c r="C534" s="1">
        <v>66</v>
      </c>
      <c r="D534" s="2">
        <v>41767</v>
      </c>
      <c r="E534" s="2">
        <v>41773</v>
      </c>
      <c r="F534" s="2" t="s">
        <v>102</v>
      </c>
      <c r="G534" s="3">
        <v>2649.61</v>
      </c>
      <c r="H534" s="18">
        <f t="shared" si="16"/>
        <v>3986.0450000000005</v>
      </c>
      <c r="I534" s="16">
        <f t="shared" si="17"/>
        <v>-0.33527845270186368</v>
      </c>
    </row>
    <row r="535" spans="1:9" x14ac:dyDescent="0.35">
      <c r="A535" t="s">
        <v>62</v>
      </c>
      <c r="B535" t="s">
        <v>78</v>
      </c>
      <c r="C535" s="1">
        <v>67</v>
      </c>
      <c r="D535" s="2">
        <v>41774</v>
      </c>
      <c r="E535" s="2">
        <v>41780</v>
      </c>
      <c r="F535" s="2" t="s">
        <v>102</v>
      </c>
      <c r="G535" s="3">
        <v>4184.6400000000003</v>
      </c>
      <c r="H535" s="18">
        <f t="shared" si="16"/>
        <v>3986.0450000000005</v>
      </c>
      <c r="I535" s="16">
        <f t="shared" si="17"/>
        <v>4.9822568485804797E-2</v>
      </c>
    </row>
    <row r="536" spans="1:9" x14ac:dyDescent="0.35">
      <c r="A536" t="s">
        <v>62</v>
      </c>
      <c r="B536" t="s">
        <v>78</v>
      </c>
      <c r="C536" s="1">
        <v>68</v>
      </c>
      <c r="D536" s="2">
        <v>41781</v>
      </c>
      <c r="E536" s="2">
        <v>41787</v>
      </c>
      <c r="F536" s="2" t="s">
        <v>102</v>
      </c>
      <c r="G536" s="3">
        <v>2291.6799999999998</v>
      </c>
      <c r="H536" s="18">
        <f t="shared" si="16"/>
        <v>3986.0450000000005</v>
      </c>
      <c r="I536" s="16">
        <f t="shared" si="17"/>
        <v>-0.4250742277119301</v>
      </c>
    </row>
    <row r="537" spans="1:9" x14ac:dyDescent="0.35">
      <c r="A537" t="s">
        <v>62</v>
      </c>
      <c r="B537" t="s">
        <v>79</v>
      </c>
      <c r="C537" s="1">
        <v>49</v>
      </c>
      <c r="D537" s="2">
        <v>41648</v>
      </c>
      <c r="E537" s="2">
        <v>41654</v>
      </c>
      <c r="F537" s="2" t="s">
        <v>103</v>
      </c>
      <c r="G537" s="3">
        <v>3379.5</v>
      </c>
      <c r="H537" s="18">
        <f t="shared" si="16"/>
        <v>2121.6819999999998</v>
      </c>
      <c r="I537" s="16">
        <f t="shared" si="17"/>
        <v>0.59284002032349825</v>
      </c>
    </row>
    <row r="538" spans="1:9" x14ac:dyDescent="0.35">
      <c r="A538" t="s">
        <v>62</v>
      </c>
      <c r="B538" t="s">
        <v>79</v>
      </c>
      <c r="C538" s="1">
        <v>50</v>
      </c>
      <c r="D538" s="2">
        <v>41655</v>
      </c>
      <c r="E538" s="2">
        <v>41661</v>
      </c>
      <c r="F538" s="2" t="s">
        <v>103</v>
      </c>
      <c r="G538" s="3">
        <v>2334.4299999999998</v>
      </c>
      <c r="H538" s="18">
        <f t="shared" si="16"/>
        <v>2121.6819999999998</v>
      </c>
      <c r="I538" s="16">
        <f t="shared" si="17"/>
        <v>0.10027327375167441</v>
      </c>
    </row>
    <row r="539" spans="1:9" x14ac:dyDescent="0.35">
      <c r="A539" t="s">
        <v>62</v>
      </c>
      <c r="B539" t="s">
        <v>79</v>
      </c>
      <c r="C539" s="1">
        <v>51</v>
      </c>
      <c r="D539" s="2">
        <v>41662</v>
      </c>
      <c r="E539" s="2">
        <v>41668</v>
      </c>
      <c r="F539" s="2" t="s">
        <v>103</v>
      </c>
      <c r="G539" s="3">
        <v>711.95</v>
      </c>
      <c r="H539" s="18">
        <f t="shared" si="16"/>
        <v>2121.6819999999998</v>
      </c>
      <c r="I539" s="16">
        <f t="shared" si="17"/>
        <v>-0.66444075973685024</v>
      </c>
    </row>
    <row r="540" spans="1:9" x14ac:dyDescent="0.35">
      <c r="A540" t="s">
        <v>62</v>
      </c>
      <c r="B540" t="s">
        <v>79</v>
      </c>
      <c r="C540" s="1">
        <v>52</v>
      </c>
      <c r="D540" s="2">
        <v>41669</v>
      </c>
      <c r="E540" s="2">
        <v>41675</v>
      </c>
      <c r="F540" s="2" t="s">
        <v>103</v>
      </c>
      <c r="G540" s="3">
        <v>2967.49</v>
      </c>
      <c r="H540" s="18">
        <f t="shared" si="16"/>
        <v>2121.6819999999998</v>
      </c>
      <c r="I540" s="16">
        <f t="shared" si="17"/>
        <v>0.39864975052811874</v>
      </c>
    </row>
    <row r="541" spans="1:9" x14ac:dyDescent="0.35">
      <c r="A541" t="s">
        <v>62</v>
      </c>
      <c r="B541" t="s">
        <v>79</v>
      </c>
      <c r="C541" s="1">
        <v>53</v>
      </c>
      <c r="D541" s="2">
        <v>41676</v>
      </c>
      <c r="E541" s="2">
        <v>41682</v>
      </c>
      <c r="F541" s="2" t="s">
        <v>103</v>
      </c>
      <c r="G541" s="3">
        <v>1814.66</v>
      </c>
      <c r="H541" s="18">
        <f t="shared" si="16"/>
        <v>2121.6819999999998</v>
      </c>
      <c r="I541" s="16">
        <f t="shared" si="17"/>
        <v>-0.14470688821416203</v>
      </c>
    </row>
    <row r="542" spans="1:9" x14ac:dyDescent="0.35">
      <c r="A542" t="s">
        <v>62</v>
      </c>
      <c r="B542" t="s">
        <v>79</v>
      </c>
      <c r="C542" s="1">
        <v>54</v>
      </c>
      <c r="D542" s="2">
        <v>41683</v>
      </c>
      <c r="E542" s="2">
        <v>41689</v>
      </c>
      <c r="F542" s="2" t="s">
        <v>103</v>
      </c>
      <c r="G542" s="3">
        <v>2926.28</v>
      </c>
      <c r="H542" s="18">
        <f t="shared" si="16"/>
        <v>2121.6819999999998</v>
      </c>
      <c r="I542" s="16">
        <f t="shared" si="17"/>
        <v>0.37922648163108347</v>
      </c>
    </row>
    <row r="543" spans="1:9" x14ac:dyDescent="0.35">
      <c r="A543" t="s">
        <v>62</v>
      </c>
      <c r="B543" t="s">
        <v>79</v>
      </c>
      <c r="C543" s="1">
        <v>55</v>
      </c>
      <c r="D543" s="2">
        <v>41690</v>
      </c>
      <c r="E543" s="2">
        <v>41696</v>
      </c>
      <c r="F543" s="2" t="s">
        <v>103</v>
      </c>
      <c r="G543" s="3">
        <v>2310.39</v>
      </c>
      <c r="H543" s="18">
        <f t="shared" si="16"/>
        <v>2121.6819999999998</v>
      </c>
      <c r="I543" s="16">
        <f t="shared" si="17"/>
        <v>8.8942640791598415E-2</v>
      </c>
    </row>
    <row r="544" spans="1:9" x14ac:dyDescent="0.35">
      <c r="A544" t="s">
        <v>62</v>
      </c>
      <c r="B544" t="s">
        <v>79</v>
      </c>
      <c r="C544" s="1">
        <v>56</v>
      </c>
      <c r="D544" s="2">
        <v>41697</v>
      </c>
      <c r="E544" s="2">
        <v>41703</v>
      </c>
      <c r="F544" s="2" t="s">
        <v>103</v>
      </c>
      <c r="G544" s="3">
        <v>1871.17</v>
      </c>
      <c r="H544" s="18">
        <f t="shared" si="16"/>
        <v>2121.6819999999998</v>
      </c>
      <c r="I544" s="16">
        <f t="shared" si="17"/>
        <v>-0.11807235957132112</v>
      </c>
    </row>
    <row r="545" spans="1:9" x14ac:dyDescent="0.35">
      <c r="A545" t="s">
        <v>62</v>
      </c>
      <c r="B545" t="s">
        <v>79</v>
      </c>
      <c r="C545" s="1">
        <v>57</v>
      </c>
      <c r="D545" s="2">
        <v>41704</v>
      </c>
      <c r="E545" s="2">
        <v>41710</v>
      </c>
      <c r="F545" s="2" t="s">
        <v>103</v>
      </c>
      <c r="G545" s="3">
        <v>482.44</v>
      </c>
      <c r="H545" s="18">
        <f t="shared" si="16"/>
        <v>2121.6819999999998</v>
      </c>
      <c r="I545" s="16">
        <f t="shared" si="17"/>
        <v>-0.77261436916559589</v>
      </c>
    </row>
    <row r="546" spans="1:9" x14ac:dyDescent="0.35">
      <c r="A546" t="s">
        <v>62</v>
      </c>
      <c r="B546" t="s">
        <v>79</v>
      </c>
      <c r="C546" s="1">
        <v>58</v>
      </c>
      <c r="D546" s="2">
        <v>41711</v>
      </c>
      <c r="E546" s="2">
        <v>41717</v>
      </c>
      <c r="F546" s="2" t="s">
        <v>103</v>
      </c>
      <c r="G546" s="3">
        <v>2418.5100000000002</v>
      </c>
      <c r="H546" s="18">
        <f t="shared" si="16"/>
        <v>2121.6819999999998</v>
      </c>
      <c r="I546" s="16">
        <f t="shared" si="17"/>
        <v>0.1399022096619571</v>
      </c>
    </row>
    <row r="547" spans="1:9" x14ac:dyDescent="0.35">
      <c r="A547" t="s">
        <v>62</v>
      </c>
      <c r="B547" t="s">
        <v>79</v>
      </c>
      <c r="C547" s="1">
        <v>59</v>
      </c>
      <c r="D547" s="2">
        <v>41718</v>
      </c>
      <c r="E547" s="2">
        <v>41724</v>
      </c>
      <c r="F547" s="2" t="s">
        <v>102</v>
      </c>
      <c r="G547" s="3">
        <v>2426.54</v>
      </c>
      <c r="H547" s="18">
        <f t="shared" si="16"/>
        <v>2121.6819999999998</v>
      </c>
      <c r="I547" s="16">
        <f t="shared" si="17"/>
        <v>0.14368694271808885</v>
      </c>
    </row>
    <row r="548" spans="1:9" x14ac:dyDescent="0.35">
      <c r="A548" t="s">
        <v>62</v>
      </c>
      <c r="B548" t="s">
        <v>79</v>
      </c>
      <c r="C548" s="1">
        <v>60</v>
      </c>
      <c r="D548" s="2">
        <v>41725</v>
      </c>
      <c r="E548" s="2">
        <v>41731</v>
      </c>
      <c r="F548" s="2" t="s">
        <v>102</v>
      </c>
      <c r="G548" s="3">
        <v>2189.19</v>
      </c>
      <c r="H548" s="18">
        <f t="shared" si="16"/>
        <v>2121.6819999999998</v>
      </c>
      <c r="I548" s="16">
        <f t="shared" si="17"/>
        <v>3.1818151824825905E-2</v>
      </c>
    </row>
    <row r="549" spans="1:9" x14ac:dyDescent="0.35">
      <c r="A549" t="s">
        <v>62</v>
      </c>
      <c r="B549" t="s">
        <v>79</v>
      </c>
      <c r="C549" s="1">
        <v>61</v>
      </c>
      <c r="D549" s="2">
        <v>41732</v>
      </c>
      <c r="E549" s="2">
        <v>41738</v>
      </c>
      <c r="F549" s="2" t="s">
        <v>102</v>
      </c>
      <c r="G549" s="3">
        <v>1543.65</v>
      </c>
      <c r="H549" s="18">
        <f t="shared" si="16"/>
        <v>2121.6819999999998</v>
      </c>
      <c r="I549" s="16">
        <f t="shared" si="17"/>
        <v>-0.27244045054819704</v>
      </c>
    </row>
    <row r="550" spans="1:9" x14ac:dyDescent="0.35">
      <c r="A550" t="s">
        <v>62</v>
      </c>
      <c r="B550" t="s">
        <v>79</v>
      </c>
      <c r="C550" s="1">
        <v>62</v>
      </c>
      <c r="D550" s="2">
        <v>41739</v>
      </c>
      <c r="E550" s="2">
        <v>41745</v>
      </c>
      <c r="F550" s="2" t="s">
        <v>102</v>
      </c>
      <c r="G550" s="3">
        <v>1737.85</v>
      </c>
      <c r="H550" s="18">
        <f t="shared" si="16"/>
        <v>2121.6819999999998</v>
      </c>
      <c r="I550" s="16">
        <f t="shared" si="17"/>
        <v>-0.18090929743477105</v>
      </c>
    </row>
    <row r="551" spans="1:9" x14ac:dyDescent="0.35">
      <c r="A551" t="s">
        <v>62</v>
      </c>
      <c r="B551" t="s">
        <v>79</v>
      </c>
      <c r="C551" s="1">
        <v>63</v>
      </c>
      <c r="D551" s="2">
        <v>41746</v>
      </c>
      <c r="E551" s="2">
        <v>41752</v>
      </c>
      <c r="F551" s="2" t="s">
        <v>102</v>
      </c>
      <c r="G551" s="3">
        <v>496.32</v>
      </c>
      <c r="H551" s="18">
        <f t="shared" si="16"/>
        <v>2121.6819999999998</v>
      </c>
      <c r="I551" s="16">
        <f t="shared" si="17"/>
        <v>-0.76607238973606795</v>
      </c>
    </row>
    <row r="552" spans="1:9" x14ac:dyDescent="0.35">
      <c r="A552" t="s">
        <v>62</v>
      </c>
      <c r="B552" t="s">
        <v>79</v>
      </c>
      <c r="C552" s="1">
        <v>64</v>
      </c>
      <c r="D552" s="2">
        <v>41753</v>
      </c>
      <c r="E552" s="2">
        <v>41759</v>
      </c>
      <c r="F552" s="2" t="s">
        <v>102</v>
      </c>
      <c r="G552" s="3">
        <v>3854.04</v>
      </c>
      <c r="H552" s="18">
        <f t="shared" si="16"/>
        <v>2121.6819999999998</v>
      </c>
      <c r="I552" s="16">
        <f t="shared" si="17"/>
        <v>0.81650219024340143</v>
      </c>
    </row>
    <row r="553" spans="1:9" x14ac:dyDescent="0.35">
      <c r="A553" t="s">
        <v>62</v>
      </c>
      <c r="B553" t="s">
        <v>79</v>
      </c>
      <c r="C553" s="1">
        <v>65</v>
      </c>
      <c r="D553" s="2">
        <v>41760</v>
      </c>
      <c r="E553" s="2">
        <v>41766</v>
      </c>
      <c r="F553" s="2" t="s">
        <v>102</v>
      </c>
      <c r="G553" s="3">
        <v>1011.48</v>
      </c>
      <c r="H553" s="18">
        <f t="shared" si="16"/>
        <v>2121.6819999999998</v>
      </c>
      <c r="I553" s="16">
        <f t="shared" si="17"/>
        <v>-0.5232650321773008</v>
      </c>
    </row>
    <row r="554" spans="1:9" x14ac:dyDescent="0.35">
      <c r="A554" t="s">
        <v>62</v>
      </c>
      <c r="B554" t="s">
        <v>79</v>
      </c>
      <c r="C554" s="1">
        <v>66</v>
      </c>
      <c r="D554" s="2">
        <v>41767</v>
      </c>
      <c r="E554" s="2">
        <v>41773</v>
      </c>
      <c r="F554" s="2" t="s">
        <v>102</v>
      </c>
      <c r="G554" s="3">
        <v>887.73</v>
      </c>
      <c r="H554" s="18">
        <f t="shared" si="16"/>
        <v>2121.6819999999998</v>
      </c>
      <c r="I554" s="16">
        <f t="shared" si="17"/>
        <v>-0.58159139776837432</v>
      </c>
    </row>
    <row r="555" spans="1:9" x14ac:dyDescent="0.35">
      <c r="A555" t="s">
        <v>62</v>
      </c>
      <c r="B555" t="s">
        <v>79</v>
      </c>
      <c r="C555" s="1">
        <v>67</v>
      </c>
      <c r="D555" s="2">
        <v>41774</v>
      </c>
      <c r="E555" s="2">
        <v>41780</v>
      </c>
      <c r="F555" s="2" t="s">
        <v>102</v>
      </c>
      <c r="G555" s="3">
        <v>978.99</v>
      </c>
      <c r="H555" s="18">
        <f t="shared" si="16"/>
        <v>2121.6819999999998</v>
      </c>
      <c r="I555" s="16">
        <f t="shared" si="17"/>
        <v>-0.53857835434339352</v>
      </c>
    </row>
    <row r="556" spans="1:9" x14ac:dyDescent="0.35">
      <c r="A556" t="s">
        <v>62</v>
      </c>
      <c r="B556" t="s">
        <v>79</v>
      </c>
      <c r="C556" s="1">
        <v>68</v>
      </c>
      <c r="D556" s="2">
        <v>41781</v>
      </c>
      <c r="E556" s="2">
        <v>41787</v>
      </c>
      <c r="F556" s="2" t="s">
        <v>102</v>
      </c>
      <c r="G556" s="3">
        <v>4753.2700000000004</v>
      </c>
      <c r="H556" s="18">
        <f t="shared" si="16"/>
        <v>2121.6819999999998</v>
      </c>
      <c r="I556" s="16">
        <f t="shared" si="17"/>
        <v>1.2403310203885412</v>
      </c>
    </row>
    <row r="557" spans="1:9" x14ac:dyDescent="0.35">
      <c r="A557" t="s">
        <v>62</v>
      </c>
      <c r="B557" t="s">
        <v>80</v>
      </c>
      <c r="C557" s="1">
        <v>49</v>
      </c>
      <c r="D557" s="2">
        <v>41648</v>
      </c>
      <c r="E557" s="2">
        <v>41654</v>
      </c>
      <c r="F557" s="2" t="s">
        <v>103</v>
      </c>
      <c r="G557" s="3">
        <v>2644.71</v>
      </c>
      <c r="H557" s="18">
        <f t="shared" si="16"/>
        <v>3565.9309999999996</v>
      </c>
      <c r="I557" s="16">
        <f t="shared" si="17"/>
        <v>-0.25833954723184482</v>
      </c>
    </row>
    <row r="558" spans="1:9" x14ac:dyDescent="0.35">
      <c r="A558" t="s">
        <v>62</v>
      </c>
      <c r="B558" t="s">
        <v>80</v>
      </c>
      <c r="C558" s="1">
        <v>50</v>
      </c>
      <c r="D558" s="2">
        <v>41655</v>
      </c>
      <c r="E558" s="2">
        <v>41661</v>
      </c>
      <c r="F558" s="2" t="s">
        <v>103</v>
      </c>
      <c r="G558" s="3">
        <v>3939.83</v>
      </c>
      <c r="H558" s="18">
        <f t="shared" si="16"/>
        <v>3565.9309999999996</v>
      </c>
      <c r="I558" s="16">
        <f t="shared" si="17"/>
        <v>0.10485312250853995</v>
      </c>
    </row>
    <row r="559" spans="1:9" x14ac:dyDescent="0.35">
      <c r="A559" t="s">
        <v>62</v>
      </c>
      <c r="B559" t="s">
        <v>80</v>
      </c>
      <c r="C559" s="1">
        <v>51</v>
      </c>
      <c r="D559" s="2">
        <v>41662</v>
      </c>
      <c r="E559" s="2">
        <v>41668</v>
      </c>
      <c r="F559" s="2" t="s">
        <v>103</v>
      </c>
      <c r="G559" s="3">
        <v>3127.06</v>
      </c>
      <c r="H559" s="18">
        <f t="shared" si="16"/>
        <v>3565.9309999999996</v>
      </c>
      <c r="I559" s="16">
        <f t="shared" si="17"/>
        <v>-0.12307332923716126</v>
      </c>
    </row>
    <row r="560" spans="1:9" x14ac:dyDescent="0.35">
      <c r="A560" t="s">
        <v>62</v>
      </c>
      <c r="B560" t="s">
        <v>80</v>
      </c>
      <c r="C560" s="1">
        <v>52</v>
      </c>
      <c r="D560" s="2">
        <v>41669</v>
      </c>
      <c r="E560" s="2">
        <v>41675</v>
      </c>
      <c r="F560" s="2" t="s">
        <v>103</v>
      </c>
      <c r="G560" s="3">
        <v>2070.8200000000002</v>
      </c>
      <c r="H560" s="18">
        <f t="shared" si="16"/>
        <v>3565.9309999999996</v>
      </c>
      <c r="I560" s="16">
        <f t="shared" si="17"/>
        <v>-0.41927648067222828</v>
      </c>
    </row>
    <row r="561" spans="1:9" x14ac:dyDescent="0.35">
      <c r="A561" t="s">
        <v>62</v>
      </c>
      <c r="B561" t="s">
        <v>80</v>
      </c>
      <c r="C561" s="1">
        <v>53</v>
      </c>
      <c r="D561" s="2">
        <v>41676</v>
      </c>
      <c r="E561" s="2">
        <v>41682</v>
      </c>
      <c r="F561" s="2" t="s">
        <v>103</v>
      </c>
      <c r="G561" s="3">
        <v>3399.49</v>
      </c>
      <c r="H561" s="18">
        <f t="shared" si="16"/>
        <v>3565.9309999999996</v>
      </c>
      <c r="I561" s="16">
        <f t="shared" si="17"/>
        <v>-4.667532826630684E-2</v>
      </c>
    </row>
    <row r="562" spans="1:9" x14ac:dyDescent="0.35">
      <c r="A562" t="s">
        <v>62</v>
      </c>
      <c r="B562" t="s">
        <v>80</v>
      </c>
      <c r="C562" s="1">
        <v>54</v>
      </c>
      <c r="D562" s="2">
        <v>41683</v>
      </c>
      <c r="E562" s="2">
        <v>41689</v>
      </c>
      <c r="F562" s="2" t="s">
        <v>103</v>
      </c>
      <c r="G562" s="3">
        <v>2855.3</v>
      </c>
      <c r="H562" s="18">
        <f t="shared" si="16"/>
        <v>3565.9309999999996</v>
      </c>
      <c r="I562" s="16">
        <f t="shared" si="17"/>
        <v>-0.19928344098637901</v>
      </c>
    </row>
    <row r="563" spans="1:9" x14ac:dyDescent="0.35">
      <c r="A563" t="s">
        <v>62</v>
      </c>
      <c r="B563" t="s">
        <v>80</v>
      </c>
      <c r="C563" s="1">
        <v>55</v>
      </c>
      <c r="D563" s="2">
        <v>41690</v>
      </c>
      <c r="E563" s="2">
        <v>41696</v>
      </c>
      <c r="F563" s="2" t="s">
        <v>103</v>
      </c>
      <c r="G563" s="3">
        <v>6206.83</v>
      </c>
      <c r="H563" s="18">
        <f t="shared" si="16"/>
        <v>3565.9309999999996</v>
      </c>
      <c r="I563" s="16">
        <f t="shared" si="17"/>
        <v>0.74059172765821901</v>
      </c>
    </row>
    <row r="564" spans="1:9" x14ac:dyDescent="0.35">
      <c r="A564" t="s">
        <v>62</v>
      </c>
      <c r="B564" t="s">
        <v>80</v>
      </c>
      <c r="C564" s="1">
        <v>56</v>
      </c>
      <c r="D564" s="2">
        <v>41697</v>
      </c>
      <c r="E564" s="2">
        <v>41703</v>
      </c>
      <c r="F564" s="2" t="s">
        <v>103</v>
      </c>
      <c r="G564" s="3">
        <v>4458.57</v>
      </c>
      <c r="H564" s="18">
        <f t="shared" si="16"/>
        <v>3565.9309999999996</v>
      </c>
      <c r="I564" s="16">
        <f t="shared" si="17"/>
        <v>0.25032424912316031</v>
      </c>
    </row>
    <row r="565" spans="1:9" x14ac:dyDescent="0.35">
      <c r="A565" t="s">
        <v>62</v>
      </c>
      <c r="B565" t="s">
        <v>80</v>
      </c>
      <c r="C565" s="1">
        <v>57</v>
      </c>
      <c r="D565" s="2">
        <v>41704</v>
      </c>
      <c r="E565" s="2">
        <v>41710</v>
      </c>
      <c r="F565" s="2" t="s">
        <v>103</v>
      </c>
      <c r="G565" s="3">
        <v>2833.1</v>
      </c>
      <c r="H565" s="18">
        <f t="shared" si="16"/>
        <v>3565.9309999999996</v>
      </c>
      <c r="I565" s="16">
        <f t="shared" si="17"/>
        <v>-0.20550902415105612</v>
      </c>
    </row>
    <row r="566" spans="1:9" x14ac:dyDescent="0.35">
      <c r="A566" t="s">
        <v>62</v>
      </c>
      <c r="B566" t="s">
        <v>80</v>
      </c>
      <c r="C566" s="1">
        <v>58</v>
      </c>
      <c r="D566" s="2">
        <v>41711</v>
      </c>
      <c r="E566" s="2">
        <v>41717</v>
      </c>
      <c r="F566" s="2" t="s">
        <v>103</v>
      </c>
      <c r="G566" s="3">
        <v>4123.6000000000004</v>
      </c>
      <c r="H566" s="18">
        <f t="shared" si="16"/>
        <v>3565.9309999999996</v>
      </c>
      <c r="I566" s="16">
        <f t="shared" si="17"/>
        <v>0.15638805125505817</v>
      </c>
    </row>
    <row r="567" spans="1:9" x14ac:dyDescent="0.35">
      <c r="A567" t="s">
        <v>62</v>
      </c>
      <c r="B567" t="s">
        <v>80</v>
      </c>
      <c r="C567" s="1">
        <v>59</v>
      </c>
      <c r="D567" s="2">
        <v>41718</v>
      </c>
      <c r="E567" s="2">
        <v>41724</v>
      </c>
      <c r="F567" s="2" t="s">
        <v>102</v>
      </c>
      <c r="G567" s="3">
        <v>5745.94</v>
      </c>
      <c r="H567" s="18">
        <f t="shared" si="16"/>
        <v>3565.9309999999996</v>
      </c>
      <c r="I567" s="16">
        <f t="shared" si="17"/>
        <v>0.61134357338938983</v>
      </c>
    </row>
    <row r="568" spans="1:9" x14ac:dyDescent="0.35">
      <c r="A568" t="s">
        <v>62</v>
      </c>
      <c r="B568" t="s">
        <v>80</v>
      </c>
      <c r="C568" s="1">
        <v>60</v>
      </c>
      <c r="D568" s="2">
        <v>41725</v>
      </c>
      <c r="E568" s="2">
        <v>41731</v>
      </c>
      <c r="F568" s="2" t="s">
        <v>102</v>
      </c>
      <c r="G568" s="3">
        <v>2969.37</v>
      </c>
      <c r="H568" s="18">
        <f t="shared" si="16"/>
        <v>3565.9309999999996</v>
      </c>
      <c r="I568" s="16">
        <f t="shared" si="17"/>
        <v>-0.16729459992355425</v>
      </c>
    </row>
    <row r="569" spans="1:9" x14ac:dyDescent="0.35">
      <c r="A569" t="s">
        <v>62</v>
      </c>
      <c r="B569" t="s">
        <v>80</v>
      </c>
      <c r="C569" s="1">
        <v>61</v>
      </c>
      <c r="D569" s="2">
        <v>41732</v>
      </c>
      <c r="E569" s="2">
        <v>41738</v>
      </c>
      <c r="F569" s="2" t="s">
        <v>102</v>
      </c>
      <c r="G569" s="3">
        <v>3039.31</v>
      </c>
      <c r="H569" s="18">
        <f t="shared" si="16"/>
        <v>3565.9309999999996</v>
      </c>
      <c r="I569" s="16">
        <f t="shared" si="17"/>
        <v>-0.14768120863808068</v>
      </c>
    </row>
    <row r="570" spans="1:9" x14ac:dyDescent="0.35">
      <c r="A570" t="s">
        <v>62</v>
      </c>
      <c r="B570" t="s">
        <v>80</v>
      </c>
      <c r="C570" s="1">
        <v>62</v>
      </c>
      <c r="D570" s="2">
        <v>41739</v>
      </c>
      <c r="E570" s="2">
        <v>41745</v>
      </c>
      <c r="F570" s="2" t="s">
        <v>102</v>
      </c>
      <c r="G570" s="3">
        <v>4315.07</v>
      </c>
      <c r="H570" s="18">
        <f t="shared" si="16"/>
        <v>3565.9309999999996</v>
      </c>
      <c r="I570" s="16">
        <f t="shared" si="17"/>
        <v>0.21008230389202714</v>
      </c>
    </row>
    <row r="571" spans="1:9" x14ac:dyDescent="0.35">
      <c r="A571" t="s">
        <v>62</v>
      </c>
      <c r="B571" t="s">
        <v>80</v>
      </c>
      <c r="C571" s="1">
        <v>63</v>
      </c>
      <c r="D571" s="2">
        <v>41746</v>
      </c>
      <c r="E571" s="2">
        <v>41752</v>
      </c>
      <c r="F571" s="2" t="s">
        <v>102</v>
      </c>
      <c r="G571" s="3">
        <v>2237.61</v>
      </c>
      <c r="H571" s="18">
        <f t="shared" si="16"/>
        <v>3565.9309999999996</v>
      </c>
      <c r="I571" s="16">
        <f t="shared" si="17"/>
        <v>-0.37250328175166586</v>
      </c>
    </row>
    <row r="572" spans="1:9" x14ac:dyDescent="0.35">
      <c r="A572" t="s">
        <v>62</v>
      </c>
      <c r="B572" t="s">
        <v>80</v>
      </c>
      <c r="C572" s="1">
        <v>64</v>
      </c>
      <c r="D572" s="2">
        <v>41753</v>
      </c>
      <c r="E572" s="2">
        <v>41759</v>
      </c>
      <c r="F572" s="2" t="s">
        <v>102</v>
      </c>
      <c r="G572" s="3">
        <v>1177.8900000000001</v>
      </c>
      <c r="H572" s="18">
        <f t="shared" si="16"/>
        <v>3565.9309999999996</v>
      </c>
      <c r="I572" s="16">
        <f t="shared" si="17"/>
        <v>-0.66968233541254707</v>
      </c>
    </row>
    <row r="573" spans="1:9" x14ac:dyDescent="0.35">
      <c r="A573" t="s">
        <v>62</v>
      </c>
      <c r="B573" t="s">
        <v>80</v>
      </c>
      <c r="C573" s="1">
        <v>65</v>
      </c>
      <c r="D573" s="2">
        <v>41760</v>
      </c>
      <c r="E573" s="2">
        <v>41766</v>
      </c>
      <c r="F573" s="2" t="s">
        <v>102</v>
      </c>
      <c r="G573" s="3">
        <v>838.76</v>
      </c>
      <c r="H573" s="18">
        <f t="shared" si="16"/>
        <v>3565.9309999999996</v>
      </c>
      <c r="I573" s="16">
        <f t="shared" si="17"/>
        <v>-0.76478512904484119</v>
      </c>
    </row>
    <row r="574" spans="1:9" x14ac:dyDescent="0.35">
      <c r="A574" t="s">
        <v>62</v>
      </c>
      <c r="B574" t="s">
        <v>80</v>
      </c>
      <c r="C574" s="1">
        <v>66</v>
      </c>
      <c r="D574" s="2">
        <v>41767</v>
      </c>
      <c r="E574" s="2">
        <v>41773</v>
      </c>
      <c r="F574" s="2" t="s">
        <v>102</v>
      </c>
      <c r="G574" s="3">
        <v>4971.53</v>
      </c>
      <c r="H574" s="18">
        <f t="shared" si="16"/>
        <v>3565.9309999999996</v>
      </c>
      <c r="I574" s="16">
        <f t="shared" si="17"/>
        <v>0.39417448066157207</v>
      </c>
    </row>
    <row r="575" spans="1:9" x14ac:dyDescent="0.35">
      <c r="A575" t="s">
        <v>62</v>
      </c>
      <c r="B575" t="s">
        <v>80</v>
      </c>
      <c r="C575" s="1">
        <v>67</v>
      </c>
      <c r="D575" s="2">
        <v>41774</v>
      </c>
      <c r="E575" s="2">
        <v>41780</v>
      </c>
      <c r="F575" s="2" t="s">
        <v>102</v>
      </c>
      <c r="G575" s="3">
        <v>3611.95</v>
      </c>
      <c r="H575" s="18">
        <f t="shared" si="16"/>
        <v>3565.9309999999996</v>
      </c>
      <c r="I575" s="16">
        <f t="shared" si="17"/>
        <v>1.2905185209697058E-2</v>
      </c>
    </row>
    <row r="576" spans="1:9" x14ac:dyDescent="0.35">
      <c r="A576" t="s">
        <v>62</v>
      </c>
      <c r="B576" t="s">
        <v>80</v>
      </c>
      <c r="C576" s="1">
        <v>68</v>
      </c>
      <c r="D576" s="2">
        <v>41781</v>
      </c>
      <c r="E576" s="2">
        <v>41787</v>
      </c>
      <c r="F576" s="2" t="s">
        <v>102</v>
      </c>
      <c r="G576" s="3">
        <v>2530.88</v>
      </c>
      <c r="H576" s="18">
        <f t="shared" si="16"/>
        <v>3565.9309999999996</v>
      </c>
      <c r="I576" s="16">
        <f t="shared" si="17"/>
        <v>-0.29026108469288936</v>
      </c>
    </row>
    <row r="577" spans="1:9" x14ac:dyDescent="0.35">
      <c r="A577" t="s">
        <v>62</v>
      </c>
      <c r="B577" t="s">
        <v>81</v>
      </c>
      <c r="C577" s="1">
        <v>49</v>
      </c>
      <c r="D577" s="2">
        <v>41648</v>
      </c>
      <c r="E577" s="2">
        <v>41654</v>
      </c>
      <c r="F577" s="2" t="s">
        <v>103</v>
      </c>
      <c r="G577" s="3">
        <v>3067.85</v>
      </c>
      <c r="H577" s="18">
        <f t="shared" si="16"/>
        <v>3698.3720000000003</v>
      </c>
      <c r="I577" s="16">
        <f t="shared" si="17"/>
        <v>-0.17048636535210637</v>
      </c>
    </row>
    <row r="578" spans="1:9" x14ac:dyDescent="0.35">
      <c r="A578" t="s">
        <v>62</v>
      </c>
      <c r="B578" t="s">
        <v>81</v>
      </c>
      <c r="C578" s="1">
        <v>50</v>
      </c>
      <c r="D578" s="2">
        <v>41655</v>
      </c>
      <c r="E578" s="2">
        <v>41661</v>
      </c>
      <c r="F578" s="2" t="s">
        <v>103</v>
      </c>
      <c r="G578" s="3">
        <v>4357.0600000000004</v>
      </c>
      <c r="H578" s="18">
        <f t="shared" si="16"/>
        <v>3698.3720000000003</v>
      </c>
      <c r="I578" s="16">
        <f t="shared" si="17"/>
        <v>0.17810214872922467</v>
      </c>
    </row>
    <row r="579" spans="1:9" x14ac:dyDescent="0.35">
      <c r="A579" t="s">
        <v>62</v>
      </c>
      <c r="B579" t="s">
        <v>81</v>
      </c>
      <c r="C579" s="1">
        <v>51</v>
      </c>
      <c r="D579" s="2">
        <v>41662</v>
      </c>
      <c r="E579" s="2">
        <v>41668</v>
      </c>
      <c r="F579" s="2" t="s">
        <v>103</v>
      </c>
      <c r="G579" s="3">
        <v>2694.77</v>
      </c>
      <c r="H579" s="18">
        <f t="shared" ref="H579:H642" si="18">VLOOKUP(B579,O:P,2,0)</f>
        <v>3698.3720000000003</v>
      </c>
      <c r="I579" s="16">
        <f t="shared" ref="I579:I642" si="19">(G579-H579)/H579</f>
        <v>-0.27136318358456107</v>
      </c>
    </row>
    <row r="580" spans="1:9" x14ac:dyDescent="0.35">
      <c r="A580" t="s">
        <v>62</v>
      </c>
      <c r="B580" t="s">
        <v>81</v>
      </c>
      <c r="C580" s="1">
        <v>52</v>
      </c>
      <c r="D580" s="2">
        <v>41669</v>
      </c>
      <c r="E580" s="2">
        <v>41675</v>
      </c>
      <c r="F580" s="2" t="s">
        <v>103</v>
      </c>
      <c r="G580" s="3">
        <v>4531.3100000000004</v>
      </c>
      <c r="H580" s="18">
        <f t="shared" si="18"/>
        <v>3698.3720000000003</v>
      </c>
      <c r="I580" s="16">
        <f t="shared" si="19"/>
        <v>0.22521747406696785</v>
      </c>
    </row>
    <row r="581" spans="1:9" x14ac:dyDescent="0.35">
      <c r="A581" t="s">
        <v>62</v>
      </c>
      <c r="B581" t="s">
        <v>81</v>
      </c>
      <c r="C581" s="1">
        <v>53</v>
      </c>
      <c r="D581" s="2">
        <v>41676</v>
      </c>
      <c r="E581" s="2">
        <v>41682</v>
      </c>
      <c r="F581" s="2" t="s">
        <v>103</v>
      </c>
      <c r="G581" s="3">
        <v>4020.07</v>
      </c>
      <c r="H581" s="18">
        <f t="shared" si="18"/>
        <v>3698.3720000000003</v>
      </c>
      <c r="I581" s="16">
        <f t="shared" si="19"/>
        <v>8.6983678223823843E-2</v>
      </c>
    </row>
    <row r="582" spans="1:9" x14ac:dyDescent="0.35">
      <c r="A582" t="s">
        <v>62</v>
      </c>
      <c r="B582" t="s">
        <v>81</v>
      </c>
      <c r="C582" s="1">
        <v>54</v>
      </c>
      <c r="D582" s="2">
        <v>41683</v>
      </c>
      <c r="E582" s="2">
        <v>41689</v>
      </c>
      <c r="F582" s="2" t="s">
        <v>103</v>
      </c>
      <c r="G582" s="3">
        <v>2694.52</v>
      </c>
      <c r="H582" s="18">
        <f t="shared" si="18"/>
        <v>3698.3720000000003</v>
      </c>
      <c r="I582" s="16">
        <f t="shared" si="19"/>
        <v>-0.27143078089494521</v>
      </c>
    </row>
    <row r="583" spans="1:9" x14ac:dyDescent="0.35">
      <c r="A583" t="s">
        <v>62</v>
      </c>
      <c r="B583" t="s">
        <v>81</v>
      </c>
      <c r="C583" s="1">
        <v>55</v>
      </c>
      <c r="D583" s="2">
        <v>41690</v>
      </c>
      <c r="E583" s="2">
        <v>41696</v>
      </c>
      <c r="F583" s="2" t="s">
        <v>103</v>
      </c>
      <c r="G583" s="3">
        <v>5611.2</v>
      </c>
      <c r="H583" s="18">
        <f t="shared" si="18"/>
        <v>3698.3720000000003</v>
      </c>
      <c r="I583" s="16">
        <f t="shared" si="19"/>
        <v>0.51720811210986872</v>
      </c>
    </row>
    <row r="584" spans="1:9" x14ac:dyDescent="0.35">
      <c r="A584" t="s">
        <v>62</v>
      </c>
      <c r="B584" t="s">
        <v>81</v>
      </c>
      <c r="C584" s="1">
        <v>56</v>
      </c>
      <c r="D584" s="2">
        <v>41697</v>
      </c>
      <c r="E584" s="2">
        <v>41703</v>
      </c>
      <c r="F584" s="2" t="s">
        <v>103</v>
      </c>
      <c r="G584" s="3">
        <v>3917.49</v>
      </c>
      <c r="H584" s="18">
        <f t="shared" si="18"/>
        <v>3698.3720000000003</v>
      </c>
      <c r="I584" s="16">
        <f t="shared" si="19"/>
        <v>5.9247149827004818E-2</v>
      </c>
    </row>
    <row r="585" spans="1:9" x14ac:dyDescent="0.35">
      <c r="A585" t="s">
        <v>62</v>
      </c>
      <c r="B585" t="s">
        <v>81</v>
      </c>
      <c r="C585" s="1">
        <v>57</v>
      </c>
      <c r="D585" s="2">
        <v>41704</v>
      </c>
      <c r="E585" s="2">
        <v>41710</v>
      </c>
      <c r="F585" s="2" t="s">
        <v>103</v>
      </c>
      <c r="G585" s="3">
        <v>3800.29</v>
      </c>
      <c r="H585" s="18">
        <f t="shared" si="18"/>
        <v>3698.3720000000003</v>
      </c>
      <c r="I585" s="16">
        <f t="shared" si="19"/>
        <v>2.7557530718921638E-2</v>
      </c>
    </row>
    <row r="586" spans="1:9" x14ac:dyDescent="0.35">
      <c r="A586" t="s">
        <v>62</v>
      </c>
      <c r="B586" t="s">
        <v>81</v>
      </c>
      <c r="C586" s="1">
        <v>58</v>
      </c>
      <c r="D586" s="2">
        <v>41711</v>
      </c>
      <c r="E586" s="2">
        <v>41717</v>
      </c>
      <c r="F586" s="2" t="s">
        <v>103</v>
      </c>
      <c r="G586" s="3">
        <v>2289.16</v>
      </c>
      <c r="H586" s="18">
        <f t="shared" si="18"/>
        <v>3698.3720000000003</v>
      </c>
      <c r="I586" s="16">
        <f t="shared" si="19"/>
        <v>-0.38103576384419963</v>
      </c>
    </row>
    <row r="587" spans="1:9" x14ac:dyDescent="0.35">
      <c r="A587" t="s">
        <v>62</v>
      </c>
      <c r="B587" t="s">
        <v>81</v>
      </c>
      <c r="C587" s="1">
        <v>59</v>
      </c>
      <c r="D587" s="2">
        <v>41718</v>
      </c>
      <c r="E587" s="2">
        <v>41724</v>
      </c>
      <c r="F587" s="2" t="s">
        <v>102</v>
      </c>
      <c r="G587" s="3">
        <v>1971.74</v>
      </c>
      <c r="H587" s="18">
        <f t="shared" si="18"/>
        <v>3698.3720000000003</v>
      </c>
      <c r="I587" s="16">
        <f t="shared" si="19"/>
        <v>-0.46686271689273012</v>
      </c>
    </row>
    <row r="588" spans="1:9" x14ac:dyDescent="0.35">
      <c r="A588" t="s">
        <v>62</v>
      </c>
      <c r="B588" t="s">
        <v>81</v>
      </c>
      <c r="C588" s="1">
        <v>60</v>
      </c>
      <c r="D588" s="2">
        <v>41725</v>
      </c>
      <c r="E588" s="2">
        <v>41731</v>
      </c>
      <c r="F588" s="2" t="s">
        <v>102</v>
      </c>
      <c r="G588" s="3">
        <v>2056.5100000000002</v>
      </c>
      <c r="H588" s="18">
        <f t="shared" si="18"/>
        <v>3698.3720000000003</v>
      </c>
      <c r="I588" s="16">
        <f t="shared" si="19"/>
        <v>-0.44394182088767703</v>
      </c>
    </row>
    <row r="589" spans="1:9" x14ac:dyDescent="0.35">
      <c r="A589" t="s">
        <v>62</v>
      </c>
      <c r="B589" t="s">
        <v>81</v>
      </c>
      <c r="C589" s="1">
        <v>61</v>
      </c>
      <c r="D589" s="2">
        <v>41732</v>
      </c>
      <c r="E589" s="2">
        <v>41738</v>
      </c>
      <c r="F589" s="2" t="s">
        <v>102</v>
      </c>
      <c r="G589" s="3">
        <v>1952.2</v>
      </c>
      <c r="H589" s="18">
        <f t="shared" si="18"/>
        <v>3698.3720000000003</v>
      </c>
      <c r="I589" s="16">
        <f t="shared" si="19"/>
        <v>-0.47214612267235423</v>
      </c>
    </row>
    <row r="590" spans="1:9" x14ac:dyDescent="0.35">
      <c r="A590" t="s">
        <v>62</v>
      </c>
      <c r="B590" t="s">
        <v>81</v>
      </c>
      <c r="C590" s="1">
        <v>62</v>
      </c>
      <c r="D590" s="2">
        <v>41739</v>
      </c>
      <c r="E590" s="2">
        <v>41745</v>
      </c>
      <c r="F590" s="2" t="s">
        <v>102</v>
      </c>
      <c r="G590" s="3">
        <v>4467.2700000000004</v>
      </c>
      <c r="H590" s="18">
        <f t="shared" si="18"/>
        <v>3698.3720000000003</v>
      </c>
      <c r="I590" s="16">
        <f t="shared" si="19"/>
        <v>0.20790174703896744</v>
      </c>
    </row>
    <row r="591" spans="1:9" x14ac:dyDescent="0.35">
      <c r="A591" t="s">
        <v>62</v>
      </c>
      <c r="B591" t="s">
        <v>81</v>
      </c>
      <c r="C591" s="1">
        <v>63</v>
      </c>
      <c r="D591" s="2">
        <v>41746</v>
      </c>
      <c r="E591" s="2">
        <v>41752</v>
      </c>
      <c r="F591" s="2" t="s">
        <v>102</v>
      </c>
      <c r="G591" s="3">
        <v>4151.76</v>
      </c>
      <c r="H591" s="18">
        <f t="shared" si="18"/>
        <v>3698.3720000000003</v>
      </c>
      <c r="I591" s="16">
        <f t="shared" si="19"/>
        <v>0.12259123744177164</v>
      </c>
    </row>
    <row r="592" spans="1:9" x14ac:dyDescent="0.35">
      <c r="A592" t="s">
        <v>62</v>
      </c>
      <c r="B592" t="s">
        <v>81</v>
      </c>
      <c r="C592" s="1">
        <v>64</v>
      </c>
      <c r="D592" s="2">
        <v>41753</v>
      </c>
      <c r="E592" s="2">
        <v>41759</v>
      </c>
      <c r="F592" s="2" t="s">
        <v>102</v>
      </c>
      <c r="G592" s="3">
        <v>1394.3</v>
      </c>
      <c r="H592" s="18">
        <f t="shared" si="18"/>
        <v>3698.3720000000003</v>
      </c>
      <c r="I592" s="16">
        <f t="shared" si="19"/>
        <v>-0.62299628052559342</v>
      </c>
    </row>
    <row r="593" spans="1:9" x14ac:dyDescent="0.35">
      <c r="A593" t="s">
        <v>62</v>
      </c>
      <c r="B593" t="s">
        <v>81</v>
      </c>
      <c r="C593" s="1">
        <v>65</v>
      </c>
      <c r="D593" s="2">
        <v>41760</v>
      </c>
      <c r="E593" s="2">
        <v>41766</v>
      </c>
      <c r="F593" s="2" t="s">
        <v>102</v>
      </c>
      <c r="G593" s="3">
        <v>681.99</v>
      </c>
      <c r="H593" s="18">
        <f t="shared" si="18"/>
        <v>3698.3720000000003</v>
      </c>
      <c r="I593" s="16">
        <f t="shared" si="19"/>
        <v>-0.81559724116449084</v>
      </c>
    </row>
    <row r="594" spans="1:9" x14ac:dyDescent="0.35">
      <c r="A594" t="s">
        <v>62</v>
      </c>
      <c r="B594" t="s">
        <v>81</v>
      </c>
      <c r="C594" s="1">
        <v>66</v>
      </c>
      <c r="D594" s="2">
        <v>41767</v>
      </c>
      <c r="E594" s="2">
        <v>41773</v>
      </c>
      <c r="F594" s="2" t="s">
        <v>102</v>
      </c>
      <c r="G594" s="3">
        <v>2372.19</v>
      </c>
      <c r="H594" s="18">
        <f t="shared" si="18"/>
        <v>3698.3720000000003</v>
      </c>
      <c r="I594" s="16">
        <f t="shared" si="19"/>
        <v>-0.35858534511942014</v>
      </c>
    </row>
    <row r="595" spans="1:9" x14ac:dyDescent="0.35">
      <c r="A595" t="s">
        <v>62</v>
      </c>
      <c r="B595" t="s">
        <v>81</v>
      </c>
      <c r="C595" s="1">
        <v>67</v>
      </c>
      <c r="D595" s="2">
        <v>41774</v>
      </c>
      <c r="E595" s="2">
        <v>41780</v>
      </c>
      <c r="F595" s="2" t="s">
        <v>102</v>
      </c>
      <c r="G595" s="3">
        <v>2457.5700000000002</v>
      </c>
      <c r="H595" s="18">
        <f t="shared" si="18"/>
        <v>3698.3720000000003</v>
      </c>
      <c r="I595" s="16">
        <f t="shared" si="19"/>
        <v>-0.33549951167702979</v>
      </c>
    </row>
    <row r="596" spans="1:9" x14ac:dyDescent="0.35">
      <c r="A596" t="s">
        <v>62</v>
      </c>
      <c r="B596" t="s">
        <v>81</v>
      </c>
      <c r="C596" s="1">
        <v>68</v>
      </c>
      <c r="D596" s="2">
        <v>41781</v>
      </c>
      <c r="E596" s="2">
        <v>41787</v>
      </c>
      <c r="F596" s="2" t="s">
        <v>102</v>
      </c>
      <c r="G596" s="3">
        <v>2583.11</v>
      </c>
      <c r="H596" s="18">
        <f t="shared" si="18"/>
        <v>3698.3720000000003</v>
      </c>
      <c r="I596" s="16">
        <f t="shared" si="19"/>
        <v>-0.30155484629453178</v>
      </c>
    </row>
    <row r="597" spans="1:9" x14ac:dyDescent="0.35">
      <c r="A597" t="s">
        <v>5</v>
      </c>
      <c r="B597" t="s">
        <v>17</v>
      </c>
      <c r="C597" s="1">
        <v>49</v>
      </c>
      <c r="D597" s="2">
        <v>41648</v>
      </c>
      <c r="E597" s="2">
        <v>41654</v>
      </c>
      <c r="F597" s="2" t="s">
        <v>103</v>
      </c>
      <c r="G597" s="3">
        <v>398.2</v>
      </c>
      <c r="H597" s="18">
        <f t="shared" si="18"/>
        <v>1796.354</v>
      </c>
      <c r="I597" s="16">
        <f t="shared" si="19"/>
        <v>-0.77832877038712855</v>
      </c>
    </row>
    <row r="598" spans="1:9" x14ac:dyDescent="0.35">
      <c r="A598" t="s">
        <v>5</v>
      </c>
      <c r="B598" t="s">
        <v>17</v>
      </c>
      <c r="C598" s="1">
        <v>50</v>
      </c>
      <c r="D598" s="2">
        <v>41655</v>
      </c>
      <c r="E598" s="2">
        <v>41661</v>
      </c>
      <c r="F598" s="2" t="s">
        <v>103</v>
      </c>
      <c r="G598" s="3">
        <v>2026.65</v>
      </c>
      <c r="H598" s="18">
        <f t="shared" si="18"/>
        <v>1796.354</v>
      </c>
      <c r="I598" s="16">
        <f t="shared" si="19"/>
        <v>0.12820190229765405</v>
      </c>
    </row>
    <row r="599" spans="1:9" x14ac:dyDescent="0.35">
      <c r="A599" t="s">
        <v>5</v>
      </c>
      <c r="B599" t="s">
        <v>17</v>
      </c>
      <c r="C599" s="1">
        <v>51</v>
      </c>
      <c r="D599" s="2">
        <v>41662</v>
      </c>
      <c r="E599" s="2">
        <v>41668</v>
      </c>
      <c r="F599" s="2" t="s">
        <v>103</v>
      </c>
      <c r="G599" s="3">
        <v>789.45</v>
      </c>
      <c r="H599" s="18">
        <f t="shared" si="18"/>
        <v>1796.354</v>
      </c>
      <c r="I599" s="16">
        <f t="shared" si="19"/>
        <v>-0.56052648865424071</v>
      </c>
    </row>
    <row r="600" spans="1:9" x14ac:dyDescent="0.35">
      <c r="A600" t="s">
        <v>5</v>
      </c>
      <c r="B600" t="s">
        <v>17</v>
      </c>
      <c r="C600" s="1">
        <v>52</v>
      </c>
      <c r="D600" s="2">
        <v>41669</v>
      </c>
      <c r="E600" s="2">
        <v>41675</v>
      </c>
      <c r="F600" s="2" t="s">
        <v>103</v>
      </c>
      <c r="G600" s="3">
        <v>1577.68</v>
      </c>
      <c r="H600" s="18">
        <f t="shared" si="18"/>
        <v>1796.354</v>
      </c>
      <c r="I600" s="16">
        <f t="shared" si="19"/>
        <v>-0.12173213074928436</v>
      </c>
    </row>
    <row r="601" spans="1:9" x14ac:dyDescent="0.35">
      <c r="A601" t="s">
        <v>5</v>
      </c>
      <c r="B601" t="s">
        <v>17</v>
      </c>
      <c r="C601" s="1">
        <v>53</v>
      </c>
      <c r="D601" s="2">
        <v>41676</v>
      </c>
      <c r="E601" s="2">
        <v>41682</v>
      </c>
      <c r="F601" s="2" t="s">
        <v>103</v>
      </c>
      <c r="G601" s="3">
        <v>1604.49</v>
      </c>
      <c r="H601" s="18">
        <f t="shared" si="18"/>
        <v>1796.354</v>
      </c>
      <c r="I601" s="16">
        <f t="shared" si="19"/>
        <v>-0.10680745554606721</v>
      </c>
    </row>
    <row r="602" spans="1:9" x14ac:dyDescent="0.35">
      <c r="A602" t="s">
        <v>5</v>
      </c>
      <c r="B602" t="s">
        <v>17</v>
      </c>
      <c r="C602" s="1">
        <v>54</v>
      </c>
      <c r="D602" s="2">
        <v>41683</v>
      </c>
      <c r="E602" s="2">
        <v>41689</v>
      </c>
      <c r="F602" s="2" t="s">
        <v>103</v>
      </c>
      <c r="G602" s="3">
        <v>4552.07</v>
      </c>
      <c r="H602" s="18">
        <f t="shared" si="18"/>
        <v>1796.354</v>
      </c>
      <c r="I602" s="16">
        <f t="shared" si="19"/>
        <v>1.53406065842256</v>
      </c>
    </row>
    <row r="603" spans="1:9" x14ac:dyDescent="0.35">
      <c r="A603" t="s">
        <v>5</v>
      </c>
      <c r="B603" t="s">
        <v>17</v>
      </c>
      <c r="C603" s="1">
        <v>55</v>
      </c>
      <c r="D603" s="2">
        <v>41690</v>
      </c>
      <c r="E603" s="2">
        <v>41696</v>
      </c>
      <c r="F603" s="2" t="s">
        <v>103</v>
      </c>
      <c r="G603" s="3">
        <v>1789.69</v>
      </c>
      <c r="H603" s="18">
        <f t="shared" si="18"/>
        <v>1796.354</v>
      </c>
      <c r="I603" s="16">
        <f t="shared" si="19"/>
        <v>-3.7097364995986241E-3</v>
      </c>
    </row>
    <row r="604" spans="1:9" x14ac:dyDescent="0.35">
      <c r="A604" t="s">
        <v>5</v>
      </c>
      <c r="B604" t="s">
        <v>17</v>
      </c>
      <c r="C604" s="1">
        <v>56</v>
      </c>
      <c r="D604" s="2">
        <v>41697</v>
      </c>
      <c r="E604" s="2">
        <v>41703</v>
      </c>
      <c r="F604" s="2" t="s">
        <v>103</v>
      </c>
      <c r="G604" s="3">
        <v>1624.5</v>
      </c>
      <c r="H604" s="18">
        <f t="shared" si="18"/>
        <v>1796.354</v>
      </c>
      <c r="I604" s="16">
        <f t="shared" si="19"/>
        <v>-9.5668225750603741E-2</v>
      </c>
    </row>
    <row r="605" spans="1:9" x14ac:dyDescent="0.35">
      <c r="A605" t="s">
        <v>5</v>
      </c>
      <c r="B605" t="s">
        <v>17</v>
      </c>
      <c r="C605" s="1">
        <v>57</v>
      </c>
      <c r="D605" s="2">
        <v>41704</v>
      </c>
      <c r="E605" s="2">
        <v>41710</v>
      </c>
      <c r="F605" s="2" t="s">
        <v>103</v>
      </c>
      <c r="G605" s="3">
        <v>2154.84</v>
      </c>
      <c r="H605" s="18">
        <f t="shared" si="18"/>
        <v>1796.354</v>
      </c>
      <c r="I605" s="16">
        <f t="shared" si="19"/>
        <v>0.19956311506529342</v>
      </c>
    </row>
    <row r="606" spans="1:9" x14ac:dyDescent="0.35">
      <c r="A606" t="s">
        <v>5</v>
      </c>
      <c r="B606" t="s">
        <v>17</v>
      </c>
      <c r="C606" s="1">
        <v>58</v>
      </c>
      <c r="D606" s="2">
        <v>41711</v>
      </c>
      <c r="E606" s="2">
        <v>41717</v>
      </c>
      <c r="F606" s="2" t="s">
        <v>103</v>
      </c>
      <c r="G606" s="3">
        <v>1445.97</v>
      </c>
      <c r="H606" s="18">
        <f t="shared" si="18"/>
        <v>1796.354</v>
      </c>
      <c r="I606" s="16">
        <f t="shared" si="19"/>
        <v>-0.19505286819858447</v>
      </c>
    </row>
    <row r="607" spans="1:9" x14ac:dyDescent="0.35">
      <c r="A607" t="s">
        <v>5</v>
      </c>
      <c r="B607" t="s">
        <v>17</v>
      </c>
      <c r="C607" s="1">
        <v>59</v>
      </c>
      <c r="D607" s="2">
        <v>41718</v>
      </c>
      <c r="E607" s="2">
        <v>41724</v>
      </c>
      <c r="F607" s="2" t="s">
        <v>102</v>
      </c>
      <c r="G607" s="3">
        <v>209.08</v>
      </c>
      <c r="H607" s="18">
        <f t="shared" si="18"/>
        <v>1796.354</v>
      </c>
      <c r="I607" s="16">
        <f t="shared" si="19"/>
        <v>-0.88360868737453757</v>
      </c>
    </row>
    <row r="608" spans="1:9" x14ac:dyDescent="0.35">
      <c r="A608" t="s">
        <v>5</v>
      </c>
      <c r="B608" t="s">
        <v>17</v>
      </c>
      <c r="C608" s="1">
        <v>60</v>
      </c>
      <c r="D608" s="2">
        <v>41725</v>
      </c>
      <c r="E608" s="2">
        <v>41731</v>
      </c>
      <c r="F608" s="2" t="s">
        <v>102</v>
      </c>
      <c r="G608" s="3">
        <v>1673.29</v>
      </c>
      <c r="H608" s="18">
        <f t="shared" si="18"/>
        <v>1796.354</v>
      </c>
      <c r="I608" s="16">
        <f t="shared" si="19"/>
        <v>-6.8507654949970923E-2</v>
      </c>
    </row>
    <row r="609" spans="1:9" x14ac:dyDescent="0.35">
      <c r="A609" t="s">
        <v>5</v>
      </c>
      <c r="B609" t="s">
        <v>17</v>
      </c>
      <c r="C609" s="1">
        <v>61</v>
      </c>
      <c r="D609" s="2">
        <v>41732</v>
      </c>
      <c r="E609" s="2">
        <v>41738</v>
      </c>
      <c r="F609" s="2" t="s">
        <v>102</v>
      </c>
      <c r="G609" s="3">
        <v>1380.84</v>
      </c>
      <c r="H609" s="18">
        <f t="shared" si="18"/>
        <v>1796.354</v>
      </c>
      <c r="I609" s="16">
        <f t="shared" si="19"/>
        <v>-0.23130964164079024</v>
      </c>
    </row>
    <row r="610" spans="1:9" x14ac:dyDescent="0.35">
      <c r="A610" t="s">
        <v>5</v>
      </c>
      <c r="B610" t="s">
        <v>17</v>
      </c>
      <c r="C610" s="1">
        <v>62</v>
      </c>
      <c r="D610" s="2">
        <v>41739</v>
      </c>
      <c r="E610" s="2">
        <v>41745</v>
      </c>
      <c r="F610" s="2" t="s">
        <v>102</v>
      </c>
      <c r="G610" s="3">
        <v>776.57</v>
      </c>
      <c r="H610" s="18">
        <f t="shared" si="18"/>
        <v>1796.354</v>
      </c>
      <c r="I610" s="16">
        <f t="shared" si="19"/>
        <v>-0.56769656760304477</v>
      </c>
    </row>
    <row r="611" spans="1:9" x14ac:dyDescent="0.35">
      <c r="A611" t="s">
        <v>5</v>
      </c>
      <c r="B611" t="s">
        <v>17</v>
      </c>
      <c r="C611" s="1">
        <v>63</v>
      </c>
      <c r="D611" s="2">
        <v>41746</v>
      </c>
      <c r="E611" s="2">
        <v>41752</v>
      </c>
      <c r="F611" s="2" t="s">
        <v>102</v>
      </c>
      <c r="G611" s="3">
        <v>1002.56</v>
      </c>
      <c r="H611" s="18">
        <f t="shared" si="18"/>
        <v>1796.354</v>
      </c>
      <c r="I611" s="16">
        <f t="shared" si="19"/>
        <v>-0.44189174294153605</v>
      </c>
    </row>
    <row r="612" spans="1:9" x14ac:dyDescent="0.35">
      <c r="A612" t="s">
        <v>5</v>
      </c>
      <c r="B612" t="s">
        <v>17</v>
      </c>
      <c r="C612" s="1">
        <v>64</v>
      </c>
      <c r="D612" s="2">
        <v>41753</v>
      </c>
      <c r="E612" s="2">
        <v>41759</v>
      </c>
      <c r="F612" s="2" t="s">
        <v>102</v>
      </c>
      <c r="G612" s="3">
        <v>1081.8399999999999</v>
      </c>
      <c r="H612" s="18">
        <f t="shared" si="18"/>
        <v>1796.354</v>
      </c>
      <c r="I612" s="16">
        <f t="shared" si="19"/>
        <v>-0.39775790295231345</v>
      </c>
    </row>
    <row r="613" spans="1:9" x14ac:dyDescent="0.35">
      <c r="A613" t="s">
        <v>5</v>
      </c>
      <c r="B613" t="s">
        <v>17</v>
      </c>
      <c r="C613" s="1">
        <v>65</v>
      </c>
      <c r="D613" s="2">
        <v>41760</v>
      </c>
      <c r="E613" s="2">
        <v>41766</v>
      </c>
      <c r="F613" s="2" t="s">
        <v>102</v>
      </c>
      <c r="G613" s="3">
        <v>223.38</v>
      </c>
      <c r="H613" s="18">
        <f t="shared" si="18"/>
        <v>1796.354</v>
      </c>
      <c r="I613" s="16">
        <f t="shared" si="19"/>
        <v>-0.87564811835529088</v>
      </c>
    </row>
    <row r="614" spans="1:9" x14ac:dyDescent="0.35">
      <c r="A614" t="s">
        <v>5</v>
      </c>
      <c r="B614" t="s">
        <v>17</v>
      </c>
      <c r="C614" s="1">
        <v>66</v>
      </c>
      <c r="D614" s="2">
        <v>41767</v>
      </c>
      <c r="E614" s="2">
        <v>41773</v>
      </c>
      <c r="F614" s="2" t="s">
        <v>102</v>
      </c>
      <c r="G614" s="3">
        <v>2560.5700000000002</v>
      </c>
      <c r="H614" s="18">
        <f t="shared" si="18"/>
        <v>1796.354</v>
      </c>
      <c r="I614" s="16">
        <f t="shared" si="19"/>
        <v>0.42542616878410389</v>
      </c>
    </row>
    <row r="615" spans="1:9" x14ac:dyDescent="0.35">
      <c r="A615" t="s">
        <v>5</v>
      </c>
      <c r="B615" t="s">
        <v>17</v>
      </c>
      <c r="C615" s="1">
        <v>67</v>
      </c>
      <c r="D615" s="2">
        <v>41774</v>
      </c>
      <c r="E615" s="2">
        <v>41780</v>
      </c>
      <c r="F615" s="2" t="s">
        <v>102</v>
      </c>
      <c r="G615" s="3">
        <v>2722.89</v>
      </c>
      <c r="H615" s="18">
        <f t="shared" si="18"/>
        <v>1796.354</v>
      </c>
      <c r="I615" s="16">
        <f t="shared" si="19"/>
        <v>0.51578697739977741</v>
      </c>
    </row>
    <row r="616" spans="1:9" x14ac:dyDescent="0.35">
      <c r="A616" t="s">
        <v>5</v>
      </c>
      <c r="B616" t="s">
        <v>17</v>
      </c>
      <c r="C616" s="1">
        <v>68</v>
      </c>
      <c r="D616" s="2">
        <v>41781</v>
      </c>
      <c r="E616" s="2">
        <v>41787</v>
      </c>
      <c r="F616" s="2" t="s">
        <v>102</v>
      </c>
      <c r="G616" s="3">
        <v>1928.03</v>
      </c>
      <c r="H616" s="18">
        <f t="shared" si="18"/>
        <v>1796.354</v>
      </c>
      <c r="I616" s="16">
        <f t="shared" si="19"/>
        <v>7.3301810222261274E-2</v>
      </c>
    </row>
    <row r="617" spans="1:9" x14ac:dyDescent="0.35">
      <c r="A617" t="s">
        <v>62</v>
      </c>
      <c r="B617" t="s">
        <v>82</v>
      </c>
      <c r="C617" s="1">
        <v>50</v>
      </c>
      <c r="D617" s="2">
        <v>41655</v>
      </c>
      <c r="E617" s="2">
        <v>41661</v>
      </c>
      <c r="F617" s="2" t="s">
        <v>103</v>
      </c>
      <c r="G617" s="3">
        <v>1810.81</v>
      </c>
      <c r="H617" s="18">
        <f t="shared" si="18"/>
        <v>2170.201111111111</v>
      </c>
      <c r="I617" s="16">
        <f t="shared" si="19"/>
        <v>-0.16560267584007829</v>
      </c>
    </row>
    <row r="618" spans="1:9" x14ac:dyDescent="0.35">
      <c r="A618" t="s">
        <v>62</v>
      </c>
      <c r="B618" t="s">
        <v>82</v>
      </c>
      <c r="C618" s="1">
        <v>51</v>
      </c>
      <c r="D618" s="2">
        <v>41662</v>
      </c>
      <c r="E618" s="2">
        <v>41668</v>
      </c>
      <c r="F618" s="2" t="s">
        <v>103</v>
      </c>
      <c r="G618" s="3">
        <v>1529.54</v>
      </c>
      <c r="H618" s="18">
        <f t="shared" si="18"/>
        <v>2170.201111111111</v>
      </c>
      <c r="I618" s="16">
        <f t="shared" si="19"/>
        <v>-0.29520817579118369</v>
      </c>
    </row>
    <row r="619" spans="1:9" x14ac:dyDescent="0.35">
      <c r="A619" t="s">
        <v>62</v>
      </c>
      <c r="B619" t="s">
        <v>82</v>
      </c>
      <c r="C619" s="1">
        <v>52</v>
      </c>
      <c r="D619" s="2">
        <v>41669</v>
      </c>
      <c r="E619" s="2">
        <v>41675</v>
      </c>
      <c r="F619" s="2" t="s">
        <v>103</v>
      </c>
      <c r="G619" s="3">
        <v>659.08</v>
      </c>
      <c r="H619" s="18">
        <f t="shared" si="18"/>
        <v>2170.201111111111</v>
      </c>
      <c r="I619" s="16">
        <f t="shared" si="19"/>
        <v>-0.69630464355326005</v>
      </c>
    </row>
    <row r="620" spans="1:9" x14ac:dyDescent="0.35">
      <c r="A620" t="s">
        <v>62</v>
      </c>
      <c r="B620" t="s">
        <v>82</v>
      </c>
      <c r="C620" s="1">
        <v>53</v>
      </c>
      <c r="D620" s="2">
        <v>41676</v>
      </c>
      <c r="E620" s="2">
        <v>41682</v>
      </c>
      <c r="F620" s="2" t="s">
        <v>103</v>
      </c>
      <c r="G620" s="3">
        <v>3417.73</v>
      </c>
      <c r="H620" s="18">
        <f t="shared" si="18"/>
        <v>2170.201111111111</v>
      </c>
      <c r="I620" s="16">
        <f t="shared" si="19"/>
        <v>0.57484483004903297</v>
      </c>
    </row>
    <row r="621" spans="1:9" x14ac:dyDescent="0.35">
      <c r="A621" t="s">
        <v>62</v>
      </c>
      <c r="B621" t="s">
        <v>82</v>
      </c>
      <c r="C621" s="1">
        <v>54</v>
      </c>
      <c r="D621" s="2">
        <v>41683</v>
      </c>
      <c r="E621" s="2">
        <v>41689</v>
      </c>
      <c r="F621" s="2" t="s">
        <v>103</v>
      </c>
      <c r="G621" s="3">
        <v>3396.32</v>
      </c>
      <c r="H621" s="18">
        <f t="shared" si="18"/>
        <v>2170.201111111111</v>
      </c>
      <c r="I621" s="16">
        <f t="shared" si="19"/>
        <v>0.56497938491107602</v>
      </c>
    </row>
    <row r="622" spans="1:9" x14ac:dyDescent="0.35">
      <c r="A622" t="s">
        <v>62</v>
      </c>
      <c r="B622" t="s">
        <v>82</v>
      </c>
      <c r="C622" s="1">
        <v>55</v>
      </c>
      <c r="D622" s="2">
        <v>41690</v>
      </c>
      <c r="E622" s="2">
        <v>41696</v>
      </c>
      <c r="F622" s="2" t="s">
        <v>103</v>
      </c>
      <c r="G622" s="3">
        <v>3132.64</v>
      </c>
      <c r="H622" s="18">
        <f t="shared" si="18"/>
        <v>2170.201111111111</v>
      </c>
      <c r="I622" s="16">
        <f t="shared" si="19"/>
        <v>0.44347912456654043</v>
      </c>
    </row>
    <row r="623" spans="1:9" x14ac:dyDescent="0.35">
      <c r="A623" t="s">
        <v>62</v>
      </c>
      <c r="B623" t="s">
        <v>82</v>
      </c>
      <c r="C623" s="1">
        <v>56</v>
      </c>
      <c r="D623" s="2">
        <v>41697</v>
      </c>
      <c r="E623" s="2">
        <v>41703</v>
      </c>
      <c r="F623" s="2" t="s">
        <v>103</v>
      </c>
      <c r="G623" s="3">
        <v>2055.46</v>
      </c>
      <c r="H623" s="18">
        <f t="shared" si="18"/>
        <v>2170.201111111111</v>
      </c>
      <c r="I623" s="16">
        <f t="shared" si="19"/>
        <v>-5.2871188077295385E-2</v>
      </c>
    </row>
    <row r="624" spans="1:9" x14ac:dyDescent="0.35">
      <c r="A624" t="s">
        <v>62</v>
      </c>
      <c r="B624" t="s">
        <v>82</v>
      </c>
      <c r="C624" s="1">
        <v>57</v>
      </c>
      <c r="D624" s="2">
        <v>41704</v>
      </c>
      <c r="E624" s="2">
        <v>41710</v>
      </c>
      <c r="F624" s="2" t="s">
        <v>103</v>
      </c>
      <c r="G624" s="3">
        <v>1787.09</v>
      </c>
      <c r="H624" s="18">
        <f t="shared" si="18"/>
        <v>2170.201111111111</v>
      </c>
      <c r="I624" s="16">
        <f t="shared" si="19"/>
        <v>-0.17653253845905731</v>
      </c>
    </row>
    <row r="625" spans="1:9" x14ac:dyDescent="0.35">
      <c r="A625" t="s">
        <v>62</v>
      </c>
      <c r="B625" t="s">
        <v>82</v>
      </c>
      <c r="C625" s="1">
        <v>58</v>
      </c>
      <c r="D625" s="2">
        <v>41711</v>
      </c>
      <c r="E625" s="2">
        <v>41717</v>
      </c>
      <c r="F625" s="2" t="s">
        <v>103</v>
      </c>
      <c r="G625" s="3">
        <v>1743.14</v>
      </c>
      <c r="H625" s="18">
        <f t="shared" si="18"/>
        <v>2170.201111111111</v>
      </c>
      <c r="I625" s="16">
        <f t="shared" si="19"/>
        <v>-0.19678411780577418</v>
      </c>
    </row>
    <row r="626" spans="1:9" x14ac:dyDescent="0.35">
      <c r="A626" t="s">
        <v>62</v>
      </c>
      <c r="B626" t="s">
        <v>82</v>
      </c>
      <c r="C626" s="1">
        <v>59</v>
      </c>
      <c r="D626" s="2">
        <v>41718</v>
      </c>
      <c r="E626" s="2">
        <v>41724</v>
      </c>
      <c r="F626" s="2" t="s">
        <v>102</v>
      </c>
      <c r="G626" s="3">
        <v>1972.69</v>
      </c>
      <c r="H626" s="18">
        <f t="shared" si="18"/>
        <v>2170.201111111111</v>
      </c>
      <c r="I626" s="16">
        <f t="shared" si="19"/>
        <v>-9.101051054664154E-2</v>
      </c>
    </row>
    <row r="627" spans="1:9" x14ac:dyDescent="0.35">
      <c r="A627" t="s">
        <v>62</v>
      </c>
      <c r="B627" t="s">
        <v>82</v>
      </c>
      <c r="C627" s="1">
        <v>60</v>
      </c>
      <c r="D627" s="2">
        <v>41725</v>
      </c>
      <c r="E627" s="2">
        <v>41731</v>
      </c>
      <c r="F627" s="2" t="s">
        <v>102</v>
      </c>
      <c r="G627" s="3">
        <v>1043.6500000000001</v>
      </c>
      <c r="H627" s="18">
        <f t="shared" si="18"/>
        <v>2170.201111111111</v>
      </c>
      <c r="I627" s="16">
        <f t="shared" si="19"/>
        <v>-0.51909986836857402</v>
      </c>
    </row>
    <row r="628" spans="1:9" x14ac:dyDescent="0.35">
      <c r="A628" t="s">
        <v>62</v>
      </c>
      <c r="B628" t="s">
        <v>82</v>
      </c>
      <c r="C628" s="1">
        <v>61</v>
      </c>
      <c r="D628" s="2">
        <v>41732</v>
      </c>
      <c r="E628" s="2">
        <v>41738</v>
      </c>
      <c r="F628" s="2" t="s">
        <v>102</v>
      </c>
      <c r="G628" s="3">
        <v>1010.37</v>
      </c>
      <c r="H628" s="18">
        <f t="shared" si="18"/>
        <v>2170.201111111111</v>
      </c>
      <c r="I628" s="16">
        <f t="shared" si="19"/>
        <v>-0.53443485268390389</v>
      </c>
    </row>
    <row r="629" spans="1:9" x14ac:dyDescent="0.35">
      <c r="A629" t="s">
        <v>62</v>
      </c>
      <c r="B629" t="s">
        <v>82</v>
      </c>
      <c r="C629" s="1">
        <v>62</v>
      </c>
      <c r="D629" s="2">
        <v>41739</v>
      </c>
      <c r="E629" s="2">
        <v>41745</v>
      </c>
      <c r="F629" s="2" t="s">
        <v>102</v>
      </c>
      <c r="G629" s="3">
        <v>955.52</v>
      </c>
      <c r="H629" s="18">
        <f t="shared" si="18"/>
        <v>2170.201111111111</v>
      </c>
      <c r="I629" s="16">
        <f t="shared" si="19"/>
        <v>-0.55970900802332191</v>
      </c>
    </row>
    <row r="630" spans="1:9" x14ac:dyDescent="0.35">
      <c r="A630" t="s">
        <v>62</v>
      </c>
      <c r="B630" t="s">
        <v>82</v>
      </c>
      <c r="C630" s="1">
        <v>63</v>
      </c>
      <c r="D630" s="2">
        <v>41746</v>
      </c>
      <c r="E630" s="2">
        <v>41752</v>
      </c>
      <c r="F630" s="2" t="s">
        <v>102</v>
      </c>
      <c r="G630" s="3">
        <v>2555.16</v>
      </c>
      <c r="H630" s="18">
        <f t="shared" si="18"/>
        <v>2170.201111111111</v>
      </c>
      <c r="I630" s="16">
        <f t="shared" si="19"/>
        <v>0.17738397004681081</v>
      </c>
    </row>
    <row r="631" spans="1:9" x14ac:dyDescent="0.35">
      <c r="A631" t="s">
        <v>62</v>
      </c>
      <c r="B631" t="s">
        <v>82</v>
      </c>
      <c r="C631" s="1">
        <v>64</v>
      </c>
      <c r="D631" s="2">
        <v>41753</v>
      </c>
      <c r="E631" s="2">
        <v>41759</v>
      </c>
      <c r="F631" s="2" t="s">
        <v>102</v>
      </c>
      <c r="G631" s="3">
        <v>84.69</v>
      </c>
      <c r="H631" s="18">
        <f t="shared" si="18"/>
        <v>2170.201111111111</v>
      </c>
      <c r="I631" s="16">
        <f t="shared" si="19"/>
        <v>-0.96097596689707709</v>
      </c>
    </row>
    <row r="632" spans="1:9" x14ac:dyDescent="0.35">
      <c r="A632" t="s">
        <v>62</v>
      </c>
      <c r="B632" t="s">
        <v>82</v>
      </c>
      <c r="C632" s="1">
        <v>65</v>
      </c>
      <c r="D632" s="2">
        <v>41760</v>
      </c>
      <c r="E632" s="2">
        <v>41766</v>
      </c>
      <c r="F632" s="2" t="s">
        <v>102</v>
      </c>
      <c r="G632" s="3">
        <v>902.59</v>
      </c>
      <c r="H632" s="18">
        <f t="shared" si="18"/>
        <v>2170.201111111111</v>
      </c>
      <c r="I632" s="16">
        <f t="shared" si="19"/>
        <v>-0.58409845272916328</v>
      </c>
    </row>
    <row r="633" spans="1:9" x14ac:dyDescent="0.35">
      <c r="A633" t="s">
        <v>62</v>
      </c>
      <c r="B633" t="s">
        <v>82</v>
      </c>
      <c r="C633" s="1">
        <v>66</v>
      </c>
      <c r="D633" s="2">
        <v>41767</v>
      </c>
      <c r="E633" s="2">
        <v>41773</v>
      </c>
      <c r="F633" s="2" t="s">
        <v>102</v>
      </c>
      <c r="G633" s="3">
        <v>1249.54</v>
      </c>
      <c r="H633" s="18">
        <f t="shared" si="18"/>
        <v>2170.201111111111</v>
      </c>
      <c r="I633" s="16">
        <f t="shared" si="19"/>
        <v>-0.42422847652112117</v>
      </c>
    </row>
    <row r="634" spans="1:9" x14ac:dyDescent="0.35">
      <c r="A634" t="s">
        <v>62</v>
      </c>
      <c r="B634" t="s">
        <v>82</v>
      </c>
      <c r="C634" s="1">
        <v>67</v>
      </c>
      <c r="D634" s="2">
        <v>41774</v>
      </c>
      <c r="E634" s="2">
        <v>41780</v>
      </c>
      <c r="F634" s="2" t="s">
        <v>102</v>
      </c>
      <c r="G634" s="3">
        <v>1912.59</v>
      </c>
      <c r="H634" s="18">
        <f t="shared" si="18"/>
        <v>2170.201111111111</v>
      </c>
      <c r="I634" s="16">
        <f t="shared" si="19"/>
        <v>-0.11870379652474604</v>
      </c>
    </row>
    <row r="635" spans="1:9" x14ac:dyDescent="0.35">
      <c r="A635" t="s">
        <v>62</v>
      </c>
      <c r="B635" t="s">
        <v>82</v>
      </c>
      <c r="C635" s="1">
        <v>68</v>
      </c>
      <c r="D635" s="2">
        <v>41781</v>
      </c>
      <c r="E635" s="2">
        <v>41787</v>
      </c>
      <c r="F635" s="2" t="s">
        <v>102</v>
      </c>
      <c r="G635" s="3">
        <v>1140.92</v>
      </c>
      <c r="H635" s="18">
        <f t="shared" si="18"/>
        <v>2170.201111111111</v>
      </c>
      <c r="I635" s="16">
        <f t="shared" si="19"/>
        <v>-0.47427913746857042</v>
      </c>
    </row>
    <row r="636" spans="1:9" x14ac:dyDescent="0.35">
      <c r="A636" t="s">
        <v>62</v>
      </c>
      <c r="B636" t="s">
        <v>83</v>
      </c>
      <c r="C636" s="1">
        <v>49</v>
      </c>
      <c r="D636" s="2">
        <v>41648</v>
      </c>
      <c r="E636" s="2">
        <v>41654</v>
      </c>
      <c r="F636" s="2" t="s">
        <v>103</v>
      </c>
      <c r="G636" s="3">
        <v>1231.02</v>
      </c>
      <c r="H636" s="18">
        <f t="shared" si="18"/>
        <v>2158.154</v>
      </c>
      <c r="I636" s="16">
        <f t="shared" si="19"/>
        <v>-0.42959584904506354</v>
      </c>
    </row>
    <row r="637" spans="1:9" x14ac:dyDescent="0.35">
      <c r="A637" t="s">
        <v>62</v>
      </c>
      <c r="B637" t="s">
        <v>83</v>
      </c>
      <c r="C637" s="1">
        <v>50</v>
      </c>
      <c r="D637" s="2">
        <v>41655</v>
      </c>
      <c r="E637" s="2">
        <v>41661</v>
      </c>
      <c r="F637" s="2" t="s">
        <v>103</v>
      </c>
      <c r="G637" s="3">
        <v>3015.39</v>
      </c>
      <c r="H637" s="18">
        <f t="shared" si="18"/>
        <v>2158.154</v>
      </c>
      <c r="I637" s="16">
        <f t="shared" si="19"/>
        <v>0.3972079842309677</v>
      </c>
    </row>
    <row r="638" spans="1:9" x14ac:dyDescent="0.35">
      <c r="A638" t="s">
        <v>62</v>
      </c>
      <c r="B638" t="s">
        <v>83</v>
      </c>
      <c r="C638" s="1">
        <v>51</v>
      </c>
      <c r="D638" s="2">
        <v>41662</v>
      </c>
      <c r="E638" s="2">
        <v>41668</v>
      </c>
      <c r="F638" s="2" t="s">
        <v>103</v>
      </c>
      <c r="G638" s="3">
        <v>3029.15</v>
      </c>
      <c r="H638" s="18">
        <f t="shared" si="18"/>
        <v>2158.154</v>
      </c>
      <c r="I638" s="16">
        <f t="shared" si="19"/>
        <v>0.40358380356545459</v>
      </c>
    </row>
    <row r="639" spans="1:9" x14ac:dyDescent="0.35">
      <c r="A639" t="s">
        <v>62</v>
      </c>
      <c r="B639" t="s">
        <v>83</v>
      </c>
      <c r="C639" s="1">
        <v>52</v>
      </c>
      <c r="D639" s="2">
        <v>41669</v>
      </c>
      <c r="E639" s="2">
        <v>41675</v>
      </c>
      <c r="F639" s="2" t="s">
        <v>103</v>
      </c>
      <c r="G639" s="3">
        <v>781.27</v>
      </c>
      <c r="H639" s="18">
        <f t="shared" si="18"/>
        <v>2158.154</v>
      </c>
      <c r="I639" s="16">
        <f t="shared" si="19"/>
        <v>-0.6379915427722026</v>
      </c>
    </row>
    <row r="640" spans="1:9" x14ac:dyDescent="0.35">
      <c r="A640" t="s">
        <v>62</v>
      </c>
      <c r="B640" t="s">
        <v>83</v>
      </c>
      <c r="C640" s="1">
        <v>53</v>
      </c>
      <c r="D640" s="2">
        <v>41676</v>
      </c>
      <c r="E640" s="2">
        <v>41682</v>
      </c>
      <c r="F640" s="2" t="s">
        <v>103</v>
      </c>
      <c r="G640" s="3">
        <v>2898.97</v>
      </c>
      <c r="H640" s="18">
        <f t="shared" si="18"/>
        <v>2158.154</v>
      </c>
      <c r="I640" s="16">
        <f t="shared" si="19"/>
        <v>0.34326373372799152</v>
      </c>
    </row>
    <row r="641" spans="1:9" x14ac:dyDescent="0.35">
      <c r="A641" t="s">
        <v>62</v>
      </c>
      <c r="B641" t="s">
        <v>83</v>
      </c>
      <c r="C641" s="1">
        <v>54</v>
      </c>
      <c r="D641" s="2">
        <v>41683</v>
      </c>
      <c r="E641" s="2">
        <v>41689</v>
      </c>
      <c r="F641" s="2" t="s">
        <v>103</v>
      </c>
      <c r="G641" s="3">
        <v>1822.36</v>
      </c>
      <c r="H641" s="18">
        <f t="shared" si="18"/>
        <v>2158.154</v>
      </c>
      <c r="I641" s="16">
        <f t="shared" si="19"/>
        <v>-0.15559315970964077</v>
      </c>
    </row>
    <row r="642" spans="1:9" x14ac:dyDescent="0.35">
      <c r="A642" t="s">
        <v>62</v>
      </c>
      <c r="B642" t="s">
        <v>83</v>
      </c>
      <c r="C642" s="1">
        <v>55</v>
      </c>
      <c r="D642" s="2">
        <v>41690</v>
      </c>
      <c r="E642" s="2">
        <v>41696</v>
      </c>
      <c r="F642" s="2" t="s">
        <v>103</v>
      </c>
      <c r="G642" s="3">
        <v>3079.75</v>
      </c>
      <c r="H642" s="18">
        <f t="shared" si="18"/>
        <v>2158.154</v>
      </c>
      <c r="I642" s="16">
        <f t="shared" si="19"/>
        <v>0.42702976710651791</v>
      </c>
    </row>
    <row r="643" spans="1:9" x14ac:dyDescent="0.35">
      <c r="A643" t="s">
        <v>62</v>
      </c>
      <c r="B643" t="s">
        <v>83</v>
      </c>
      <c r="C643" s="1">
        <v>56</v>
      </c>
      <c r="D643" s="2">
        <v>41697</v>
      </c>
      <c r="E643" s="2">
        <v>41703</v>
      </c>
      <c r="F643" s="2" t="s">
        <v>103</v>
      </c>
      <c r="G643" s="3">
        <v>2354.54</v>
      </c>
      <c r="H643" s="18">
        <f t="shared" ref="H643:H706" si="20">VLOOKUP(B643,O:P,2,0)</f>
        <v>2158.154</v>
      </c>
      <c r="I643" s="16">
        <f t="shared" ref="I643:I706" si="21">(G643-H643)/H643</f>
        <v>9.0997213359194931E-2</v>
      </c>
    </row>
    <row r="644" spans="1:9" x14ac:dyDescent="0.35">
      <c r="A644" t="s">
        <v>62</v>
      </c>
      <c r="B644" t="s">
        <v>83</v>
      </c>
      <c r="C644" s="1">
        <v>57</v>
      </c>
      <c r="D644" s="2">
        <v>41704</v>
      </c>
      <c r="E644" s="2">
        <v>41710</v>
      </c>
      <c r="F644" s="2" t="s">
        <v>103</v>
      </c>
      <c r="G644" s="3">
        <v>1509.56</v>
      </c>
      <c r="H644" s="18">
        <f t="shared" si="20"/>
        <v>2158.154</v>
      </c>
      <c r="I644" s="16">
        <f t="shared" si="21"/>
        <v>-0.3005318434180323</v>
      </c>
    </row>
    <row r="645" spans="1:9" x14ac:dyDescent="0.35">
      <c r="A645" t="s">
        <v>62</v>
      </c>
      <c r="B645" t="s">
        <v>83</v>
      </c>
      <c r="C645" s="1">
        <v>58</v>
      </c>
      <c r="D645" s="2">
        <v>41711</v>
      </c>
      <c r="E645" s="2">
        <v>41717</v>
      </c>
      <c r="F645" s="2" t="s">
        <v>103</v>
      </c>
      <c r="G645" s="3">
        <v>1859.53</v>
      </c>
      <c r="H645" s="18">
        <f t="shared" si="20"/>
        <v>2158.154</v>
      </c>
      <c r="I645" s="16">
        <f t="shared" si="21"/>
        <v>-0.13837010704518771</v>
      </c>
    </row>
    <row r="646" spans="1:9" x14ac:dyDescent="0.35">
      <c r="A646" t="s">
        <v>62</v>
      </c>
      <c r="B646" t="s">
        <v>83</v>
      </c>
      <c r="C646" s="1">
        <v>59</v>
      </c>
      <c r="D646" s="2">
        <v>41718</v>
      </c>
      <c r="E646" s="2">
        <v>41724</v>
      </c>
      <c r="F646" s="2" t="s">
        <v>102</v>
      </c>
      <c r="G646" s="3">
        <v>3117.33</v>
      </c>
      <c r="H646" s="18">
        <f t="shared" si="20"/>
        <v>2158.154</v>
      </c>
      <c r="I646" s="16">
        <f t="shared" si="21"/>
        <v>0.44444279694590838</v>
      </c>
    </row>
    <row r="647" spans="1:9" x14ac:dyDescent="0.35">
      <c r="A647" t="s">
        <v>62</v>
      </c>
      <c r="B647" t="s">
        <v>83</v>
      </c>
      <c r="C647" s="1">
        <v>60</v>
      </c>
      <c r="D647" s="2">
        <v>41725</v>
      </c>
      <c r="E647" s="2">
        <v>41731</v>
      </c>
      <c r="F647" s="2" t="s">
        <v>102</v>
      </c>
      <c r="G647" s="3">
        <v>2883.39</v>
      </c>
      <c r="H647" s="18">
        <f t="shared" si="20"/>
        <v>2158.154</v>
      </c>
      <c r="I647" s="16">
        <f t="shared" si="21"/>
        <v>0.33604460108036771</v>
      </c>
    </row>
    <row r="648" spans="1:9" x14ac:dyDescent="0.35">
      <c r="A648" t="s">
        <v>62</v>
      </c>
      <c r="B648" t="s">
        <v>83</v>
      </c>
      <c r="C648" s="1">
        <v>61</v>
      </c>
      <c r="D648" s="2">
        <v>41732</v>
      </c>
      <c r="E648" s="2">
        <v>41738</v>
      </c>
      <c r="F648" s="2" t="s">
        <v>102</v>
      </c>
      <c r="G648" s="3">
        <v>2703.36</v>
      </c>
      <c r="H648" s="18">
        <f t="shared" si="20"/>
        <v>2158.154</v>
      </c>
      <c r="I648" s="16">
        <f t="shared" si="21"/>
        <v>0.25262608692428812</v>
      </c>
    </row>
    <row r="649" spans="1:9" x14ac:dyDescent="0.35">
      <c r="A649" t="s">
        <v>62</v>
      </c>
      <c r="B649" t="s">
        <v>83</v>
      </c>
      <c r="C649" s="1">
        <v>62</v>
      </c>
      <c r="D649" s="2">
        <v>41739</v>
      </c>
      <c r="E649" s="2">
        <v>41745</v>
      </c>
      <c r="F649" s="2" t="s">
        <v>102</v>
      </c>
      <c r="G649" s="3">
        <v>1103.5999999999999</v>
      </c>
      <c r="H649" s="18">
        <f t="shared" si="20"/>
        <v>2158.154</v>
      </c>
      <c r="I649" s="16">
        <f t="shared" si="21"/>
        <v>-0.48863704814392306</v>
      </c>
    </row>
    <row r="650" spans="1:9" x14ac:dyDescent="0.35">
      <c r="A650" t="s">
        <v>62</v>
      </c>
      <c r="B650" t="s">
        <v>83</v>
      </c>
      <c r="C650" s="1">
        <v>63</v>
      </c>
      <c r="D650" s="2">
        <v>41746</v>
      </c>
      <c r="E650" s="2">
        <v>41752</v>
      </c>
      <c r="F650" s="2" t="s">
        <v>102</v>
      </c>
      <c r="G650" s="3">
        <v>2199.42</v>
      </c>
      <c r="H650" s="18">
        <f t="shared" si="20"/>
        <v>2158.154</v>
      </c>
      <c r="I650" s="16">
        <f t="shared" si="21"/>
        <v>1.912097097797473E-2</v>
      </c>
    </row>
    <row r="651" spans="1:9" x14ac:dyDescent="0.35">
      <c r="A651" t="s">
        <v>62</v>
      </c>
      <c r="B651" t="s">
        <v>83</v>
      </c>
      <c r="C651" s="1">
        <v>64</v>
      </c>
      <c r="D651" s="2">
        <v>41753</v>
      </c>
      <c r="E651" s="2">
        <v>41759</v>
      </c>
      <c r="F651" s="2" t="s">
        <v>102</v>
      </c>
      <c r="G651" s="3">
        <v>2408.06</v>
      </c>
      <c r="H651" s="18">
        <f t="shared" si="20"/>
        <v>2158.154</v>
      </c>
      <c r="I651" s="16">
        <f t="shared" si="21"/>
        <v>0.11579618507298364</v>
      </c>
    </row>
    <row r="652" spans="1:9" x14ac:dyDescent="0.35">
      <c r="A652" t="s">
        <v>62</v>
      </c>
      <c r="B652" t="s">
        <v>83</v>
      </c>
      <c r="C652" s="1">
        <v>65</v>
      </c>
      <c r="D652" s="2">
        <v>41760</v>
      </c>
      <c r="E652" s="2">
        <v>41766</v>
      </c>
      <c r="F652" s="2" t="s">
        <v>102</v>
      </c>
      <c r="G652" s="3">
        <v>3794.02</v>
      </c>
      <c r="H652" s="18">
        <f t="shared" si="20"/>
        <v>2158.154</v>
      </c>
      <c r="I652" s="16">
        <f t="shared" si="21"/>
        <v>0.75799317379575326</v>
      </c>
    </row>
    <row r="653" spans="1:9" x14ac:dyDescent="0.35">
      <c r="A653" t="s">
        <v>62</v>
      </c>
      <c r="B653" t="s">
        <v>83</v>
      </c>
      <c r="C653" s="1">
        <v>66</v>
      </c>
      <c r="D653" s="2">
        <v>41767</v>
      </c>
      <c r="E653" s="2">
        <v>41773</v>
      </c>
      <c r="F653" s="2" t="s">
        <v>102</v>
      </c>
      <c r="G653" s="3">
        <v>2437.13</v>
      </c>
      <c r="H653" s="18">
        <f t="shared" si="20"/>
        <v>2158.154</v>
      </c>
      <c r="I653" s="16">
        <f t="shared" si="21"/>
        <v>0.12926603013501359</v>
      </c>
    </row>
    <row r="654" spans="1:9" x14ac:dyDescent="0.35">
      <c r="A654" t="s">
        <v>62</v>
      </c>
      <c r="B654" t="s">
        <v>83</v>
      </c>
      <c r="C654" s="1">
        <v>67</v>
      </c>
      <c r="D654" s="2">
        <v>41774</v>
      </c>
      <c r="E654" s="2">
        <v>41780</v>
      </c>
      <c r="F654" s="2" t="s">
        <v>102</v>
      </c>
      <c r="G654" s="3">
        <v>1912.14</v>
      </c>
      <c r="H654" s="18">
        <f t="shared" si="20"/>
        <v>2158.154</v>
      </c>
      <c r="I654" s="16">
        <f t="shared" si="21"/>
        <v>-0.11399279198796744</v>
      </c>
    </row>
    <row r="655" spans="1:9" x14ac:dyDescent="0.35">
      <c r="A655" t="s">
        <v>62</v>
      </c>
      <c r="B655" t="s">
        <v>83</v>
      </c>
      <c r="C655" s="1">
        <v>68</v>
      </c>
      <c r="D655" s="2">
        <v>41781</v>
      </c>
      <c r="E655" s="2">
        <v>41787</v>
      </c>
      <c r="F655" s="2" t="s">
        <v>102</v>
      </c>
      <c r="G655" s="3">
        <v>2836.14</v>
      </c>
      <c r="H655" s="18">
        <f t="shared" si="20"/>
        <v>2158.154</v>
      </c>
      <c r="I655" s="16">
        <f t="shared" si="21"/>
        <v>0.31415089006623248</v>
      </c>
    </row>
    <row r="656" spans="1:9" x14ac:dyDescent="0.35">
      <c r="A656" t="s">
        <v>62</v>
      </c>
      <c r="B656" t="s">
        <v>84</v>
      </c>
      <c r="C656" s="1">
        <v>49</v>
      </c>
      <c r="D656" s="2">
        <v>41648</v>
      </c>
      <c r="E656" s="2">
        <v>41654</v>
      </c>
      <c r="F656" s="2" t="s">
        <v>103</v>
      </c>
      <c r="G656" s="3">
        <v>324.20999999999998</v>
      </c>
      <c r="H656" s="18">
        <f t="shared" si="20"/>
        <v>1577.8679999999999</v>
      </c>
      <c r="I656" s="16">
        <f t="shared" si="21"/>
        <v>-0.79452653834161024</v>
      </c>
    </row>
    <row r="657" spans="1:9" x14ac:dyDescent="0.35">
      <c r="A657" t="s">
        <v>62</v>
      </c>
      <c r="B657" t="s">
        <v>84</v>
      </c>
      <c r="C657" s="1">
        <v>50</v>
      </c>
      <c r="D657" s="2">
        <v>41655</v>
      </c>
      <c r="E657" s="2">
        <v>41661</v>
      </c>
      <c r="F657" s="2" t="s">
        <v>103</v>
      </c>
      <c r="G657" s="3">
        <v>999.71</v>
      </c>
      <c r="H657" s="18">
        <f t="shared" si="20"/>
        <v>1577.8679999999999</v>
      </c>
      <c r="I657" s="16">
        <f t="shared" si="21"/>
        <v>-0.36641721614228817</v>
      </c>
    </row>
    <row r="658" spans="1:9" x14ac:dyDescent="0.35">
      <c r="A658" t="s">
        <v>62</v>
      </c>
      <c r="B658" t="s">
        <v>84</v>
      </c>
      <c r="C658" s="1">
        <v>51</v>
      </c>
      <c r="D658" s="2">
        <v>41662</v>
      </c>
      <c r="E658" s="2">
        <v>41668</v>
      </c>
      <c r="F658" s="2" t="s">
        <v>103</v>
      </c>
      <c r="G658" s="3">
        <v>340.49</v>
      </c>
      <c r="H658" s="18">
        <f t="shared" si="20"/>
        <v>1577.8679999999999</v>
      </c>
      <c r="I658" s="16">
        <f t="shared" si="21"/>
        <v>-0.78420881848164736</v>
      </c>
    </row>
    <row r="659" spans="1:9" x14ac:dyDescent="0.35">
      <c r="A659" t="s">
        <v>62</v>
      </c>
      <c r="B659" t="s">
        <v>84</v>
      </c>
      <c r="C659" s="1">
        <v>52</v>
      </c>
      <c r="D659" s="2">
        <v>41669</v>
      </c>
      <c r="E659" s="2">
        <v>41675</v>
      </c>
      <c r="F659" s="2" t="s">
        <v>103</v>
      </c>
      <c r="G659" s="3">
        <v>157.25</v>
      </c>
      <c r="H659" s="18">
        <f t="shared" si="20"/>
        <v>1577.8679999999999</v>
      </c>
      <c r="I659" s="16">
        <f t="shared" si="21"/>
        <v>-0.90034020589808528</v>
      </c>
    </row>
    <row r="660" spans="1:9" x14ac:dyDescent="0.35">
      <c r="A660" t="s">
        <v>62</v>
      </c>
      <c r="B660" t="s">
        <v>84</v>
      </c>
      <c r="C660" s="1">
        <v>53</v>
      </c>
      <c r="D660" s="2">
        <v>41676</v>
      </c>
      <c r="E660" s="2">
        <v>41682</v>
      </c>
      <c r="F660" s="2" t="s">
        <v>103</v>
      </c>
      <c r="G660" s="3">
        <v>2525.7199999999998</v>
      </c>
      <c r="H660" s="18">
        <f t="shared" si="20"/>
        <v>1577.8679999999999</v>
      </c>
      <c r="I660" s="16">
        <f t="shared" si="21"/>
        <v>0.60071691675095751</v>
      </c>
    </row>
    <row r="661" spans="1:9" x14ac:dyDescent="0.35">
      <c r="A661" t="s">
        <v>62</v>
      </c>
      <c r="B661" t="s">
        <v>84</v>
      </c>
      <c r="C661" s="1">
        <v>54</v>
      </c>
      <c r="D661" s="2">
        <v>41683</v>
      </c>
      <c r="E661" s="2">
        <v>41689</v>
      </c>
      <c r="F661" s="2" t="s">
        <v>103</v>
      </c>
      <c r="G661" s="3">
        <v>4270.57</v>
      </c>
      <c r="H661" s="18">
        <f t="shared" si="20"/>
        <v>1577.8679999999999</v>
      </c>
      <c r="I661" s="16">
        <f t="shared" si="21"/>
        <v>1.706544527172108</v>
      </c>
    </row>
    <row r="662" spans="1:9" x14ac:dyDescent="0.35">
      <c r="A662" t="s">
        <v>62</v>
      </c>
      <c r="B662" t="s">
        <v>84</v>
      </c>
      <c r="C662" s="1">
        <v>55</v>
      </c>
      <c r="D662" s="2">
        <v>41690</v>
      </c>
      <c r="E662" s="2">
        <v>41696</v>
      </c>
      <c r="F662" s="2" t="s">
        <v>103</v>
      </c>
      <c r="G662" s="3">
        <v>1544.86</v>
      </c>
      <c r="H662" s="18">
        <f t="shared" si="20"/>
        <v>1577.8679999999999</v>
      </c>
      <c r="I662" s="16">
        <f t="shared" si="21"/>
        <v>-2.0919367146047731E-2</v>
      </c>
    </row>
    <row r="663" spans="1:9" x14ac:dyDescent="0.35">
      <c r="A663" t="s">
        <v>62</v>
      </c>
      <c r="B663" t="s">
        <v>84</v>
      </c>
      <c r="C663" s="1">
        <v>56</v>
      </c>
      <c r="D663" s="2">
        <v>41697</v>
      </c>
      <c r="E663" s="2">
        <v>41703</v>
      </c>
      <c r="F663" s="2" t="s">
        <v>103</v>
      </c>
      <c r="G663" s="3">
        <v>1972.87</v>
      </c>
      <c r="H663" s="18">
        <f t="shared" si="20"/>
        <v>1577.8679999999999</v>
      </c>
      <c r="I663" s="16">
        <f t="shared" si="21"/>
        <v>0.25033906511824816</v>
      </c>
    </row>
    <row r="664" spans="1:9" x14ac:dyDescent="0.35">
      <c r="A664" t="s">
        <v>62</v>
      </c>
      <c r="B664" t="s">
        <v>84</v>
      </c>
      <c r="C664" s="1">
        <v>57</v>
      </c>
      <c r="D664" s="2">
        <v>41704</v>
      </c>
      <c r="E664" s="2">
        <v>41710</v>
      </c>
      <c r="F664" s="2" t="s">
        <v>103</v>
      </c>
      <c r="G664" s="3">
        <v>1607.9</v>
      </c>
      <c r="H664" s="18">
        <f t="shared" si="20"/>
        <v>1577.8679999999999</v>
      </c>
      <c r="I664" s="16">
        <f t="shared" si="21"/>
        <v>1.9033277815381357E-2</v>
      </c>
    </row>
    <row r="665" spans="1:9" x14ac:dyDescent="0.35">
      <c r="A665" t="s">
        <v>62</v>
      </c>
      <c r="B665" t="s">
        <v>84</v>
      </c>
      <c r="C665" s="1">
        <v>58</v>
      </c>
      <c r="D665" s="2">
        <v>41711</v>
      </c>
      <c r="E665" s="2">
        <v>41717</v>
      </c>
      <c r="F665" s="2" t="s">
        <v>103</v>
      </c>
      <c r="G665" s="3">
        <v>2035.1</v>
      </c>
      <c r="H665" s="18">
        <f t="shared" si="20"/>
        <v>1577.8679999999999</v>
      </c>
      <c r="I665" s="16">
        <f t="shared" si="21"/>
        <v>0.28977835915298367</v>
      </c>
    </row>
    <row r="666" spans="1:9" x14ac:dyDescent="0.35">
      <c r="A666" t="s">
        <v>62</v>
      </c>
      <c r="B666" t="s">
        <v>84</v>
      </c>
      <c r="C666" s="1">
        <v>59</v>
      </c>
      <c r="D666" s="2">
        <v>41718</v>
      </c>
      <c r="E666" s="2">
        <v>41724</v>
      </c>
      <c r="F666" s="2" t="s">
        <v>102</v>
      </c>
      <c r="G666" s="3">
        <v>939.53</v>
      </c>
      <c r="H666" s="18">
        <f t="shared" si="20"/>
        <v>1577.8679999999999</v>
      </c>
      <c r="I666" s="16">
        <f t="shared" si="21"/>
        <v>-0.40455728869588581</v>
      </c>
    </row>
    <row r="667" spans="1:9" x14ac:dyDescent="0.35">
      <c r="A667" t="s">
        <v>62</v>
      </c>
      <c r="B667" t="s">
        <v>84</v>
      </c>
      <c r="C667" s="1">
        <v>60</v>
      </c>
      <c r="D667" s="2">
        <v>41725</v>
      </c>
      <c r="E667" s="2">
        <v>41731</v>
      </c>
      <c r="F667" s="2" t="s">
        <v>102</v>
      </c>
      <c r="G667" s="3">
        <v>1254.92</v>
      </c>
      <c r="H667" s="18">
        <f t="shared" si="20"/>
        <v>1577.8679999999999</v>
      </c>
      <c r="I667" s="16">
        <f t="shared" si="21"/>
        <v>-0.20467364823926962</v>
      </c>
    </row>
    <row r="668" spans="1:9" x14ac:dyDescent="0.35">
      <c r="A668" t="s">
        <v>62</v>
      </c>
      <c r="B668" t="s">
        <v>84</v>
      </c>
      <c r="C668" s="1">
        <v>61</v>
      </c>
      <c r="D668" s="2">
        <v>41732</v>
      </c>
      <c r="E668" s="2">
        <v>41738</v>
      </c>
      <c r="F668" s="2" t="s">
        <v>102</v>
      </c>
      <c r="G668" s="3">
        <v>1838.34</v>
      </c>
      <c r="H668" s="18">
        <f t="shared" si="20"/>
        <v>1577.8679999999999</v>
      </c>
      <c r="I668" s="16">
        <f t="shared" si="21"/>
        <v>0.16507844762679769</v>
      </c>
    </row>
    <row r="669" spans="1:9" x14ac:dyDescent="0.35">
      <c r="A669" t="s">
        <v>62</v>
      </c>
      <c r="B669" t="s">
        <v>84</v>
      </c>
      <c r="C669" s="1">
        <v>62</v>
      </c>
      <c r="D669" s="2">
        <v>41739</v>
      </c>
      <c r="E669" s="2">
        <v>41745</v>
      </c>
      <c r="F669" s="2" t="s">
        <v>102</v>
      </c>
      <c r="G669" s="3">
        <v>1034.71</v>
      </c>
      <c r="H669" s="18">
        <f t="shared" si="20"/>
        <v>1577.8679999999999</v>
      </c>
      <c r="I669" s="16">
        <f t="shared" si="21"/>
        <v>-0.34423538597652015</v>
      </c>
    </row>
    <row r="670" spans="1:9" x14ac:dyDescent="0.35">
      <c r="A670" t="s">
        <v>62</v>
      </c>
      <c r="B670" t="s">
        <v>84</v>
      </c>
      <c r="C670" s="1">
        <v>63</v>
      </c>
      <c r="D670" s="2">
        <v>41746</v>
      </c>
      <c r="E670" s="2">
        <v>41752</v>
      </c>
      <c r="F670" s="2" t="s">
        <v>102</v>
      </c>
      <c r="G670" s="3">
        <v>862.87</v>
      </c>
      <c r="H670" s="18">
        <f t="shared" si="20"/>
        <v>1577.8679999999999</v>
      </c>
      <c r="I670" s="16">
        <f t="shared" si="21"/>
        <v>-0.45314183442467937</v>
      </c>
    </row>
    <row r="671" spans="1:9" x14ac:dyDescent="0.35">
      <c r="A671" t="s">
        <v>62</v>
      </c>
      <c r="B671" t="s">
        <v>84</v>
      </c>
      <c r="C671" s="1">
        <v>64</v>
      </c>
      <c r="D671" s="2">
        <v>41753</v>
      </c>
      <c r="E671" s="2">
        <v>41759</v>
      </c>
      <c r="F671" s="2" t="s">
        <v>102</v>
      </c>
      <c r="G671" s="3">
        <v>1203.6400000000001</v>
      </c>
      <c r="H671" s="18">
        <f t="shared" si="20"/>
        <v>1577.8679999999999</v>
      </c>
      <c r="I671" s="16">
        <f t="shared" si="21"/>
        <v>-0.23717319826500052</v>
      </c>
    </row>
    <row r="672" spans="1:9" x14ac:dyDescent="0.35">
      <c r="A672" t="s">
        <v>62</v>
      </c>
      <c r="B672" t="s">
        <v>84</v>
      </c>
      <c r="C672" s="1">
        <v>65</v>
      </c>
      <c r="D672" s="2">
        <v>41760</v>
      </c>
      <c r="E672" s="2">
        <v>41766</v>
      </c>
      <c r="F672" s="2" t="s">
        <v>102</v>
      </c>
      <c r="G672" s="3">
        <v>1253.78</v>
      </c>
      <c r="H672" s="18">
        <f t="shared" si="20"/>
        <v>1577.8679999999999</v>
      </c>
      <c r="I672" s="16">
        <f t="shared" si="21"/>
        <v>-0.20539614213609755</v>
      </c>
    </row>
    <row r="673" spans="1:9" x14ac:dyDescent="0.35">
      <c r="A673" t="s">
        <v>62</v>
      </c>
      <c r="B673" t="s">
        <v>84</v>
      </c>
      <c r="C673" s="1">
        <v>66</v>
      </c>
      <c r="D673" s="2">
        <v>41767</v>
      </c>
      <c r="E673" s="2">
        <v>41773</v>
      </c>
      <c r="F673" s="2" t="s">
        <v>102</v>
      </c>
      <c r="G673" s="3">
        <v>548.77</v>
      </c>
      <c r="H673" s="18">
        <f t="shared" si="20"/>
        <v>1577.8679999999999</v>
      </c>
      <c r="I673" s="16">
        <f t="shared" si="21"/>
        <v>-0.65220791599804295</v>
      </c>
    </row>
    <row r="674" spans="1:9" x14ac:dyDescent="0.35">
      <c r="A674" t="s">
        <v>62</v>
      </c>
      <c r="B674" t="s">
        <v>84</v>
      </c>
      <c r="C674" s="1">
        <v>67</v>
      </c>
      <c r="D674" s="2">
        <v>41774</v>
      </c>
      <c r="E674" s="2">
        <v>41780</v>
      </c>
      <c r="F674" s="2" t="s">
        <v>102</v>
      </c>
      <c r="G674" s="3">
        <v>1220.5999999999999</v>
      </c>
      <c r="H674" s="18">
        <f t="shared" si="20"/>
        <v>1577.8679999999999</v>
      </c>
      <c r="I674" s="16">
        <f t="shared" si="21"/>
        <v>-0.22642451713324566</v>
      </c>
    </row>
    <row r="675" spans="1:9" x14ac:dyDescent="0.35">
      <c r="A675" t="s">
        <v>62</v>
      </c>
      <c r="B675" t="s">
        <v>84</v>
      </c>
      <c r="C675" s="1">
        <v>68</v>
      </c>
      <c r="D675" s="2">
        <v>41781</v>
      </c>
      <c r="E675" s="2">
        <v>41787</v>
      </c>
      <c r="F675" s="2" t="s">
        <v>102</v>
      </c>
      <c r="G675" s="3">
        <v>908.74</v>
      </c>
      <c r="H675" s="18">
        <f t="shared" si="20"/>
        <v>1577.8679999999999</v>
      </c>
      <c r="I675" s="16">
        <f t="shared" si="21"/>
        <v>-0.42407096157599999</v>
      </c>
    </row>
    <row r="676" spans="1:9" x14ac:dyDescent="0.35">
      <c r="A676" t="s">
        <v>62</v>
      </c>
      <c r="B676" t="s">
        <v>85</v>
      </c>
      <c r="C676" s="1">
        <v>49</v>
      </c>
      <c r="D676" s="2">
        <v>41648</v>
      </c>
      <c r="E676" s="2">
        <v>41654</v>
      </c>
      <c r="F676" s="2" t="s">
        <v>103</v>
      </c>
      <c r="G676" s="3">
        <v>796.78</v>
      </c>
      <c r="H676" s="18">
        <f t="shared" si="20"/>
        <v>1734.479</v>
      </c>
      <c r="I676" s="16">
        <f t="shared" si="21"/>
        <v>-0.54062286138950089</v>
      </c>
    </row>
    <row r="677" spans="1:9" x14ac:dyDescent="0.35">
      <c r="A677" t="s">
        <v>62</v>
      </c>
      <c r="B677" t="s">
        <v>85</v>
      </c>
      <c r="C677" s="1">
        <v>50</v>
      </c>
      <c r="D677" s="2">
        <v>41655</v>
      </c>
      <c r="E677" s="2">
        <v>41661</v>
      </c>
      <c r="F677" s="2" t="s">
        <v>103</v>
      </c>
      <c r="G677" s="3">
        <v>2204.4499999999998</v>
      </c>
      <c r="H677" s="18">
        <f t="shared" si="20"/>
        <v>1734.479</v>
      </c>
      <c r="I677" s="16">
        <f t="shared" si="21"/>
        <v>0.27095802255317003</v>
      </c>
    </row>
    <row r="678" spans="1:9" x14ac:dyDescent="0.35">
      <c r="A678" t="s">
        <v>62</v>
      </c>
      <c r="B678" t="s">
        <v>85</v>
      </c>
      <c r="C678" s="1">
        <v>51</v>
      </c>
      <c r="D678" s="2">
        <v>41662</v>
      </c>
      <c r="E678" s="2">
        <v>41668</v>
      </c>
      <c r="F678" s="2" t="s">
        <v>103</v>
      </c>
      <c r="G678" s="3">
        <v>632.92999999999995</v>
      </c>
      <c r="H678" s="18">
        <f t="shared" si="20"/>
        <v>1734.479</v>
      </c>
      <c r="I678" s="16">
        <f t="shared" si="21"/>
        <v>-0.63508926888131823</v>
      </c>
    </row>
    <row r="679" spans="1:9" x14ac:dyDescent="0.35">
      <c r="A679" t="s">
        <v>62</v>
      </c>
      <c r="B679" t="s">
        <v>85</v>
      </c>
      <c r="C679" s="1">
        <v>52</v>
      </c>
      <c r="D679" s="2">
        <v>41669</v>
      </c>
      <c r="E679" s="2">
        <v>41675</v>
      </c>
      <c r="F679" s="2" t="s">
        <v>103</v>
      </c>
      <c r="G679" s="3">
        <v>1366.67</v>
      </c>
      <c r="H679" s="18">
        <f t="shared" si="20"/>
        <v>1734.479</v>
      </c>
      <c r="I679" s="16">
        <f t="shared" si="21"/>
        <v>-0.21205733825546458</v>
      </c>
    </row>
    <row r="680" spans="1:9" x14ac:dyDescent="0.35">
      <c r="A680" t="s">
        <v>62</v>
      </c>
      <c r="B680" t="s">
        <v>85</v>
      </c>
      <c r="C680" s="1">
        <v>53</v>
      </c>
      <c r="D680" s="2">
        <v>41676</v>
      </c>
      <c r="E680" s="2">
        <v>41682</v>
      </c>
      <c r="F680" s="2" t="s">
        <v>103</v>
      </c>
      <c r="G680" s="3">
        <v>2621.4299999999998</v>
      </c>
      <c r="H680" s="18">
        <f t="shared" si="20"/>
        <v>1734.479</v>
      </c>
      <c r="I680" s="16">
        <f t="shared" si="21"/>
        <v>0.51136450772825714</v>
      </c>
    </row>
    <row r="681" spans="1:9" x14ac:dyDescent="0.35">
      <c r="A681" t="s">
        <v>62</v>
      </c>
      <c r="B681" t="s">
        <v>85</v>
      </c>
      <c r="C681" s="1">
        <v>54</v>
      </c>
      <c r="D681" s="2">
        <v>41683</v>
      </c>
      <c r="E681" s="2">
        <v>41689</v>
      </c>
      <c r="F681" s="2" t="s">
        <v>103</v>
      </c>
      <c r="G681" s="3">
        <v>2761.81</v>
      </c>
      <c r="H681" s="18">
        <f t="shared" si="20"/>
        <v>1734.479</v>
      </c>
      <c r="I681" s="16">
        <f t="shared" si="21"/>
        <v>0.59229947436665409</v>
      </c>
    </row>
    <row r="682" spans="1:9" x14ac:dyDescent="0.35">
      <c r="A682" t="s">
        <v>62</v>
      </c>
      <c r="B682" t="s">
        <v>85</v>
      </c>
      <c r="C682" s="1">
        <v>55</v>
      </c>
      <c r="D682" s="2">
        <v>41690</v>
      </c>
      <c r="E682" s="2">
        <v>41696</v>
      </c>
      <c r="F682" s="2" t="s">
        <v>103</v>
      </c>
      <c r="G682" s="3">
        <v>2937.72</v>
      </c>
      <c r="H682" s="18">
        <f t="shared" si="20"/>
        <v>1734.479</v>
      </c>
      <c r="I682" s="16">
        <f t="shared" si="21"/>
        <v>0.69371897843675234</v>
      </c>
    </row>
    <row r="683" spans="1:9" x14ac:dyDescent="0.35">
      <c r="A683" t="s">
        <v>62</v>
      </c>
      <c r="B683" t="s">
        <v>85</v>
      </c>
      <c r="C683" s="1">
        <v>56</v>
      </c>
      <c r="D683" s="2">
        <v>41697</v>
      </c>
      <c r="E683" s="2">
        <v>41703</v>
      </c>
      <c r="F683" s="2" t="s">
        <v>103</v>
      </c>
      <c r="G683" s="3">
        <v>752.94</v>
      </c>
      <c r="H683" s="18">
        <f t="shared" si="20"/>
        <v>1734.479</v>
      </c>
      <c r="I683" s="16">
        <f t="shared" si="21"/>
        <v>-0.56589846288136092</v>
      </c>
    </row>
    <row r="684" spans="1:9" x14ac:dyDescent="0.35">
      <c r="A684" t="s">
        <v>62</v>
      </c>
      <c r="B684" t="s">
        <v>85</v>
      </c>
      <c r="C684" s="1">
        <v>57</v>
      </c>
      <c r="D684" s="2">
        <v>41704</v>
      </c>
      <c r="E684" s="2">
        <v>41710</v>
      </c>
      <c r="F684" s="2" t="s">
        <v>103</v>
      </c>
      <c r="G684" s="3">
        <v>1447.11</v>
      </c>
      <c r="H684" s="18">
        <f t="shared" si="20"/>
        <v>1734.479</v>
      </c>
      <c r="I684" s="16">
        <f t="shared" si="21"/>
        <v>-0.16568029938673234</v>
      </c>
    </row>
    <row r="685" spans="1:9" x14ac:dyDescent="0.35">
      <c r="A685" t="s">
        <v>62</v>
      </c>
      <c r="B685" t="s">
        <v>85</v>
      </c>
      <c r="C685" s="1">
        <v>58</v>
      </c>
      <c r="D685" s="2">
        <v>41711</v>
      </c>
      <c r="E685" s="2">
        <v>41717</v>
      </c>
      <c r="F685" s="2" t="s">
        <v>103</v>
      </c>
      <c r="G685" s="3">
        <v>1822.95</v>
      </c>
      <c r="H685" s="18">
        <f t="shared" si="20"/>
        <v>1734.479</v>
      </c>
      <c r="I685" s="16">
        <f t="shared" si="21"/>
        <v>5.100724770954275E-2</v>
      </c>
    </row>
    <row r="686" spans="1:9" x14ac:dyDescent="0.35">
      <c r="A686" t="s">
        <v>62</v>
      </c>
      <c r="B686" t="s">
        <v>85</v>
      </c>
      <c r="C686" s="1">
        <v>59</v>
      </c>
      <c r="D686" s="2">
        <v>41718</v>
      </c>
      <c r="E686" s="2">
        <v>41724</v>
      </c>
      <c r="F686" s="2" t="s">
        <v>102</v>
      </c>
      <c r="G686" s="3">
        <v>1365.95</v>
      </c>
      <c r="H686" s="18">
        <f t="shared" si="20"/>
        <v>1734.479</v>
      </c>
      <c r="I686" s="16">
        <f t="shared" si="21"/>
        <v>-0.21247244849894406</v>
      </c>
    </row>
    <row r="687" spans="1:9" x14ac:dyDescent="0.35">
      <c r="A687" t="s">
        <v>62</v>
      </c>
      <c r="B687" t="s">
        <v>85</v>
      </c>
      <c r="C687" s="1">
        <v>60</v>
      </c>
      <c r="D687" s="2">
        <v>41725</v>
      </c>
      <c r="E687" s="2">
        <v>41731</v>
      </c>
      <c r="F687" s="2" t="s">
        <v>102</v>
      </c>
      <c r="G687" s="3">
        <v>3172.18</v>
      </c>
      <c r="H687" s="18">
        <f t="shared" si="20"/>
        <v>1734.479</v>
      </c>
      <c r="I687" s="16">
        <f t="shared" si="21"/>
        <v>0.82889501688979794</v>
      </c>
    </row>
    <row r="688" spans="1:9" x14ac:dyDescent="0.35">
      <c r="A688" t="s">
        <v>62</v>
      </c>
      <c r="B688" t="s">
        <v>85</v>
      </c>
      <c r="C688" s="1">
        <v>61</v>
      </c>
      <c r="D688" s="2">
        <v>41732</v>
      </c>
      <c r="E688" s="2">
        <v>41738</v>
      </c>
      <c r="F688" s="2" t="s">
        <v>102</v>
      </c>
      <c r="G688" s="3">
        <v>4716.08</v>
      </c>
      <c r="H688" s="18">
        <f t="shared" si="20"/>
        <v>1734.479</v>
      </c>
      <c r="I688" s="16">
        <f t="shared" si="21"/>
        <v>1.7190182181508105</v>
      </c>
    </row>
    <row r="689" spans="1:9" x14ac:dyDescent="0.35">
      <c r="A689" t="s">
        <v>62</v>
      </c>
      <c r="B689" t="s">
        <v>85</v>
      </c>
      <c r="C689" s="1">
        <v>62</v>
      </c>
      <c r="D689" s="2">
        <v>41739</v>
      </c>
      <c r="E689" s="2">
        <v>41745</v>
      </c>
      <c r="F689" s="2" t="s">
        <v>102</v>
      </c>
      <c r="G689" s="3">
        <v>3005.75</v>
      </c>
      <c r="H689" s="18">
        <f t="shared" si="20"/>
        <v>1734.479</v>
      </c>
      <c r="I689" s="16">
        <f t="shared" si="21"/>
        <v>0.7329411310255125</v>
      </c>
    </row>
    <row r="690" spans="1:9" x14ac:dyDescent="0.35">
      <c r="A690" t="s">
        <v>62</v>
      </c>
      <c r="B690" t="s">
        <v>85</v>
      </c>
      <c r="C690" s="1">
        <v>63</v>
      </c>
      <c r="D690" s="2">
        <v>41746</v>
      </c>
      <c r="E690" s="2">
        <v>41752</v>
      </c>
      <c r="F690" s="2" t="s">
        <v>102</v>
      </c>
      <c r="G690" s="3">
        <v>1528.68</v>
      </c>
      <c r="H690" s="18">
        <f t="shared" si="20"/>
        <v>1734.479</v>
      </c>
      <c r="I690" s="16">
        <f t="shared" si="21"/>
        <v>-0.1186517680525391</v>
      </c>
    </row>
    <row r="691" spans="1:9" x14ac:dyDescent="0.35">
      <c r="A691" t="s">
        <v>62</v>
      </c>
      <c r="B691" t="s">
        <v>85</v>
      </c>
      <c r="C691" s="1">
        <v>64</v>
      </c>
      <c r="D691" s="2">
        <v>41753</v>
      </c>
      <c r="E691" s="2">
        <v>41759</v>
      </c>
      <c r="F691" s="2" t="s">
        <v>102</v>
      </c>
      <c r="G691" s="3">
        <v>2008.45</v>
      </c>
      <c r="H691" s="18">
        <f t="shared" si="20"/>
        <v>1734.479</v>
      </c>
      <c r="I691" s="16">
        <f t="shared" si="21"/>
        <v>0.15795578960598541</v>
      </c>
    </row>
    <row r="692" spans="1:9" x14ac:dyDescent="0.35">
      <c r="A692" t="s">
        <v>62</v>
      </c>
      <c r="B692" t="s">
        <v>85</v>
      </c>
      <c r="C692" s="1">
        <v>65</v>
      </c>
      <c r="D692" s="2">
        <v>41760</v>
      </c>
      <c r="E692" s="2">
        <v>41766</v>
      </c>
      <c r="F692" s="2" t="s">
        <v>102</v>
      </c>
      <c r="G692" s="3">
        <v>5993.79</v>
      </c>
      <c r="H692" s="18">
        <f t="shared" si="20"/>
        <v>1734.479</v>
      </c>
      <c r="I692" s="16">
        <f t="shared" si="21"/>
        <v>2.4556717031454398</v>
      </c>
    </row>
    <row r="693" spans="1:9" x14ac:dyDescent="0.35">
      <c r="A693" t="s">
        <v>62</v>
      </c>
      <c r="B693" t="s">
        <v>85</v>
      </c>
      <c r="C693" s="1">
        <v>66</v>
      </c>
      <c r="D693" s="2">
        <v>41767</v>
      </c>
      <c r="E693" s="2">
        <v>41773</v>
      </c>
      <c r="F693" s="2" t="s">
        <v>102</v>
      </c>
      <c r="G693" s="3">
        <v>1327.7</v>
      </c>
      <c r="H693" s="18">
        <f t="shared" si="20"/>
        <v>1734.479</v>
      </c>
      <c r="I693" s="16">
        <f t="shared" si="21"/>
        <v>-0.23452518018379007</v>
      </c>
    </row>
    <row r="694" spans="1:9" x14ac:dyDescent="0.35">
      <c r="A694" t="s">
        <v>62</v>
      </c>
      <c r="B694" t="s">
        <v>85</v>
      </c>
      <c r="C694" s="1">
        <v>67</v>
      </c>
      <c r="D694" s="2">
        <v>41774</v>
      </c>
      <c r="E694" s="2">
        <v>41780</v>
      </c>
      <c r="F694" s="2" t="s">
        <v>102</v>
      </c>
      <c r="G694" s="3">
        <v>3280.02</v>
      </c>
      <c r="H694" s="18">
        <f t="shared" si="20"/>
        <v>1734.479</v>
      </c>
      <c r="I694" s="16">
        <f t="shared" si="21"/>
        <v>0.89106930669094286</v>
      </c>
    </row>
    <row r="695" spans="1:9" x14ac:dyDescent="0.35">
      <c r="A695" t="s">
        <v>62</v>
      </c>
      <c r="B695" t="s">
        <v>85</v>
      </c>
      <c r="C695" s="1">
        <v>68</v>
      </c>
      <c r="D695" s="2">
        <v>41781</v>
      </c>
      <c r="E695" s="2">
        <v>41787</v>
      </c>
      <c r="F695" s="2" t="s">
        <v>102</v>
      </c>
      <c r="G695" s="3">
        <v>2518.08</v>
      </c>
      <c r="H695" s="18">
        <f t="shared" si="20"/>
        <v>1734.479</v>
      </c>
      <c r="I695" s="16">
        <f t="shared" si="21"/>
        <v>0.45177889152881057</v>
      </c>
    </row>
    <row r="696" spans="1:9" x14ac:dyDescent="0.35">
      <c r="A696" t="s">
        <v>62</v>
      </c>
      <c r="B696" t="s">
        <v>86</v>
      </c>
      <c r="C696" s="1">
        <v>49</v>
      </c>
      <c r="D696" s="2">
        <v>41648</v>
      </c>
      <c r="E696" s="2">
        <v>41654</v>
      </c>
      <c r="F696" s="2" t="s">
        <v>103</v>
      </c>
      <c r="G696" s="3">
        <v>1558.88</v>
      </c>
      <c r="H696" s="18">
        <f t="shared" si="20"/>
        <v>842.72777777777776</v>
      </c>
      <c r="I696" s="16">
        <f t="shared" si="21"/>
        <v>0.84980255914985081</v>
      </c>
    </row>
    <row r="697" spans="1:9" x14ac:dyDescent="0.35">
      <c r="A697" t="s">
        <v>62</v>
      </c>
      <c r="B697" t="s">
        <v>86</v>
      </c>
      <c r="C697" s="1">
        <v>50</v>
      </c>
      <c r="D697" s="2">
        <v>41655</v>
      </c>
      <c r="E697" s="2">
        <v>41661</v>
      </c>
      <c r="F697" s="2" t="s">
        <v>103</v>
      </c>
      <c r="G697" s="3">
        <v>1550.39</v>
      </c>
      <c r="H697" s="18">
        <f t="shared" si="20"/>
        <v>842.72777777777776</v>
      </c>
      <c r="I697" s="16">
        <f t="shared" si="21"/>
        <v>0.83972813153054582</v>
      </c>
    </row>
    <row r="698" spans="1:9" x14ac:dyDescent="0.35">
      <c r="A698" t="s">
        <v>62</v>
      </c>
      <c r="B698" t="s">
        <v>86</v>
      </c>
      <c r="C698" s="1">
        <v>51</v>
      </c>
      <c r="D698" s="2">
        <v>41662</v>
      </c>
      <c r="E698" s="2">
        <v>41668</v>
      </c>
      <c r="F698" s="2" t="s">
        <v>103</v>
      </c>
      <c r="G698" s="3">
        <v>559.79999999999995</v>
      </c>
      <c r="H698" s="18">
        <f t="shared" si="20"/>
        <v>842.72777777777776</v>
      </c>
      <c r="I698" s="16">
        <f t="shared" si="21"/>
        <v>-0.33572855344087654</v>
      </c>
    </row>
    <row r="699" spans="1:9" x14ac:dyDescent="0.35">
      <c r="A699" t="s">
        <v>62</v>
      </c>
      <c r="B699" t="s">
        <v>86</v>
      </c>
      <c r="C699" s="1">
        <v>52</v>
      </c>
      <c r="D699" s="2">
        <v>41669</v>
      </c>
      <c r="E699" s="2">
        <v>41675</v>
      </c>
      <c r="F699" s="2" t="s">
        <v>103</v>
      </c>
      <c r="G699" s="3">
        <v>392.64</v>
      </c>
      <c r="H699" s="18">
        <f t="shared" si="20"/>
        <v>842.72777777777776</v>
      </c>
      <c r="I699" s="16">
        <f t="shared" si="21"/>
        <v>-0.53408442162026748</v>
      </c>
    </row>
    <row r="700" spans="1:9" x14ac:dyDescent="0.35">
      <c r="A700" t="s">
        <v>62</v>
      </c>
      <c r="B700" t="s">
        <v>86</v>
      </c>
      <c r="C700" s="1">
        <v>53</v>
      </c>
      <c r="D700" s="2">
        <v>41676</v>
      </c>
      <c r="E700" s="2">
        <v>41682</v>
      </c>
      <c r="F700" s="2" t="s">
        <v>103</v>
      </c>
      <c r="G700" s="3">
        <v>1710.59</v>
      </c>
      <c r="H700" s="18">
        <f t="shared" si="20"/>
        <v>842.72777777777776</v>
      </c>
      <c r="I700" s="16">
        <f t="shared" si="21"/>
        <v>1.0298251049831566</v>
      </c>
    </row>
    <row r="701" spans="1:9" x14ac:dyDescent="0.35">
      <c r="A701" t="s">
        <v>62</v>
      </c>
      <c r="B701" t="s">
        <v>86</v>
      </c>
      <c r="C701" s="1">
        <v>54</v>
      </c>
      <c r="D701" s="2">
        <v>41683</v>
      </c>
      <c r="E701" s="2">
        <v>41689</v>
      </c>
      <c r="F701" s="2" t="s">
        <v>103</v>
      </c>
      <c r="G701" s="3">
        <v>731.35</v>
      </c>
      <c r="H701" s="18">
        <f t="shared" si="20"/>
        <v>842.72777777777776</v>
      </c>
      <c r="I701" s="16">
        <f t="shared" si="21"/>
        <v>-0.13216341114502503</v>
      </c>
    </row>
    <row r="702" spans="1:9" x14ac:dyDescent="0.35">
      <c r="A702" t="s">
        <v>62</v>
      </c>
      <c r="B702" t="s">
        <v>86</v>
      </c>
      <c r="C702" s="1">
        <v>55</v>
      </c>
      <c r="D702" s="2">
        <v>41690</v>
      </c>
      <c r="E702" s="2">
        <v>41696</v>
      </c>
      <c r="F702" s="2" t="s">
        <v>103</v>
      </c>
      <c r="G702" s="3">
        <v>316.60000000000002</v>
      </c>
      <c r="H702" s="18">
        <f t="shared" si="20"/>
        <v>842.72777777777776</v>
      </c>
      <c r="I702" s="16">
        <f t="shared" si="21"/>
        <v>-0.62431521975595117</v>
      </c>
    </row>
    <row r="703" spans="1:9" x14ac:dyDescent="0.35">
      <c r="A703" t="s">
        <v>62</v>
      </c>
      <c r="B703" t="s">
        <v>86</v>
      </c>
      <c r="C703" s="1">
        <v>56</v>
      </c>
      <c r="D703" s="2">
        <v>41697</v>
      </c>
      <c r="E703" s="2">
        <v>41703</v>
      </c>
      <c r="F703" s="2" t="s">
        <v>103</v>
      </c>
      <c r="G703" s="3">
        <v>269.77</v>
      </c>
      <c r="H703" s="18">
        <f t="shared" si="20"/>
        <v>842.72777777777776</v>
      </c>
      <c r="I703" s="16">
        <f t="shared" si="21"/>
        <v>-0.67988476574088119</v>
      </c>
    </row>
    <row r="704" spans="1:9" x14ac:dyDescent="0.35">
      <c r="A704" t="s">
        <v>62</v>
      </c>
      <c r="B704" t="s">
        <v>86</v>
      </c>
      <c r="C704" s="1">
        <v>58</v>
      </c>
      <c r="D704" s="2">
        <v>41711</v>
      </c>
      <c r="E704" s="2">
        <v>41717</v>
      </c>
      <c r="F704" s="2" t="s">
        <v>103</v>
      </c>
      <c r="G704" s="3">
        <v>494.53</v>
      </c>
      <c r="H704" s="18">
        <f t="shared" si="20"/>
        <v>842.72777777777776</v>
      </c>
      <c r="I704" s="16">
        <f t="shared" si="21"/>
        <v>-0.41317942396055141</v>
      </c>
    </row>
    <row r="705" spans="1:9" x14ac:dyDescent="0.35">
      <c r="A705" t="s">
        <v>62</v>
      </c>
      <c r="B705" t="s">
        <v>86</v>
      </c>
      <c r="C705" s="1">
        <v>59</v>
      </c>
      <c r="D705" s="2">
        <v>41718</v>
      </c>
      <c r="E705" s="2">
        <v>41724</v>
      </c>
      <c r="F705" s="2" t="s">
        <v>102</v>
      </c>
      <c r="G705" s="3">
        <v>2183.9499999999998</v>
      </c>
      <c r="H705" s="18">
        <f t="shared" si="20"/>
        <v>842.72777777777776</v>
      </c>
      <c r="I705" s="16">
        <f t="shared" si="21"/>
        <v>1.5915248762286489</v>
      </c>
    </row>
    <row r="706" spans="1:9" x14ac:dyDescent="0.35">
      <c r="A706" t="s">
        <v>62</v>
      </c>
      <c r="B706" t="s">
        <v>86</v>
      </c>
      <c r="C706" s="1">
        <v>60</v>
      </c>
      <c r="D706" s="2">
        <v>41725</v>
      </c>
      <c r="E706" s="2">
        <v>41731</v>
      </c>
      <c r="F706" s="2" t="s">
        <v>102</v>
      </c>
      <c r="G706" s="3">
        <v>569.52</v>
      </c>
      <c r="H706" s="18">
        <f t="shared" si="20"/>
        <v>842.72777777777776</v>
      </c>
      <c r="I706" s="16">
        <f t="shared" si="21"/>
        <v>-0.32419457977071814</v>
      </c>
    </row>
    <row r="707" spans="1:9" x14ac:dyDescent="0.35">
      <c r="A707" t="s">
        <v>62</v>
      </c>
      <c r="B707" t="s">
        <v>86</v>
      </c>
      <c r="C707" s="1">
        <v>61</v>
      </c>
      <c r="D707" s="2">
        <v>41732</v>
      </c>
      <c r="E707" s="2">
        <v>41738</v>
      </c>
      <c r="F707" s="2" t="s">
        <v>102</v>
      </c>
      <c r="G707" s="3">
        <v>996.58</v>
      </c>
      <c r="H707" s="18">
        <f t="shared" ref="H707:H770" si="22">VLOOKUP(B707,O:P,2,0)</f>
        <v>842.72777777777776</v>
      </c>
      <c r="I707" s="16">
        <f t="shared" ref="I707:I770" si="23">(G707-H707)/H707</f>
        <v>0.18256455557679765</v>
      </c>
    </row>
    <row r="708" spans="1:9" x14ac:dyDescent="0.35">
      <c r="A708" t="s">
        <v>62</v>
      </c>
      <c r="B708" t="s">
        <v>86</v>
      </c>
      <c r="C708" s="1">
        <v>62</v>
      </c>
      <c r="D708" s="2">
        <v>41739</v>
      </c>
      <c r="E708" s="2">
        <v>41745</v>
      </c>
      <c r="F708" s="2" t="s">
        <v>102</v>
      </c>
      <c r="G708" s="3">
        <v>1928.12</v>
      </c>
      <c r="H708" s="18">
        <f t="shared" si="22"/>
        <v>842.72777777777776</v>
      </c>
      <c r="I708" s="16">
        <f t="shared" si="23"/>
        <v>1.2879511638792018</v>
      </c>
    </row>
    <row r="709" spans="1:9" x14ac:dyDescent="0.35">
      <c r="A709" t="s">
        <v>62</v>
      </c>
      <c r="B709" t="s">
        <v>86</v>
      </c>
      <c r="C709" s="1">
        <v>63</v>
      </c>
      <c r="D709" s="2">
        <v>41746</v>
      </c>
      <c r="E709" s="2">
        <v>41752</v>
      </c>
      <c r="F709" s="2" t="s">
        <v>102</v>
      </c>
      <c r="G709" s="3">
        <v>2437.9499999999998</v>
      </c>
      <c r="H709" s="18">
        <f t="shared" si="22"/>
        <v>842.72777777777776</v>
      </c>
      <c r="I709" s="16">
        <f t="shared" si="23"/>
        <v>1.8929270688438997</v>
      </c>
    </row>
    <row r="710" spans="1:9" x14ac:dyDescent="0.35">
      <c r="A710" t="s">
        <v>62</v>
      </c>
      <c r="B710" t="s">
        <v>86</v>
      </c>
      <c r="C710" s="1">
        <v>64</v>
      </c>
      <c r="D710" s="2">
        <v>41753</v>
      </c>
      <c r="E710" s="2">
        <v>41759</v>
      </c>
      <c r="F710" s="2" t="s">
        <v>102</v>
      </c>
      <c r="G710" s="3">
        <v>790.54</v>
      </c>
      <c r="H710" s="18">
        <f t="shared" si="22"/>
        <v>842.72777777777776</v>
      </c>
      <c r="I710" s="16">
        <f t="shared" si="23"/>
        <v>-6.1927207283227113E-2</v>
      </c>
    </row>
    <row r="711" spans="1:9" x14ac:dyDescent="0.35">
      <c r="A711" t="s">
        <v>62</v>
      </c>
      <c r="B711" t="s">
        <v>86</v>
      </c>
      <c r="C711" s="1">
        <v>65</v>
      </c>
      <c r="D711" s="2">
        <v>41760</v>
      </c>
      <c r="E711" s="2">
        <v>41766</v>
      </c>
      <c r="F711" s="2" t="s">
        <v>102</v>
      </c>
      <c r="G711" s="3">
        <v>2165.91</v>
      </c>
      <c r="H711" s="18">
        <f t="shared" si="22"/>
        <v>842.72777777777776</v>
      </c>
      <c r="I711" s="16">
        <f t="shared" si="23"/>
        <v>1.5701182008161327</v>
      </c>
    </row>
    <row r="712" spans="1:9" x14ac:dyDescent="0.35">
      <c r="A712" t="s">
        <v>62</v>
      </c>
      <c r="B712" t="s">
        <v>86</v>
      </c>
      <c r="C712" s="1">
        <v>66</v>
      </c>
      <c r="D712" s="2">
        <v>41767</v>
      </c>
      <c r="E712" s="2">
        <v>41773</v>
      </c>
      <c r="F712" s="2" t="s">
        <v>102</v>
      </c>
      <c r="G712" s="3">
        <v>1145.17</v>
      </c>
      <c r="H712" s="18">
        <f t="shared" si="22"/>
        <v>842.72777777777776</v>
      </c>
      <c r="I712" s="16">
        <f t="shared" si="23"/>
        <v>0.35888483825671935</v>
      </c>
    </row>
    <row r="713" spans="1:9" x14ac:dyDescent="0.35">
      <c r="A713" t="s">
        <v>62</v>
      </c>
      <c r="B713" t="s">
        <v>86</v>
      </c>
      <c r="C713" s="1">
        <v>67</v>
      </c>
      <c r="D713" s="2">
        <v>41774</v>
      </c>
      <c r="E713" s="2">
        <v>41780</v>
      </c>
      <c r="F713" s="2" t="s">
        <v>102</v>
      </c>
      <c r="G713" s="3">
        <v>1336.4</v>
      </c>
      <c r="H713" s="18">
        <f t="shared" si="22"/>
        <v>842.72777777777776</v>
      </c>
      <c r="I713" s="16">
        <f t="shared" si="23"/>
        <v>0.58580271736622491</v>
      </c>
    </row>
    <row r="714" spans="1:9" x14ac:dyDescent="0.35">
      <c r="A714" t="s">
        <v>62</v>
      </c>
      <c r="B714" t="s">
        <v>86</v>
      </c>
      <c r="C714" s="1">
        <v>68</v>
      </c>
      <c r="D714" s="2">
        <v>41781</v>
      </c>
      <c r="E714" s="2">
        <v>41787</v>
      </c>
      <c r="F714" s="2" t="s">
        <v>102</v>
      </c>
      <c r="G714" s="3">
        <v>910.72</v>
      </c>
      <c r="H714" s="18">
        <f t="shared" si="22"/>
        <v>842.72777777777776</v>
      </c>
      <c r="I714" s="16">
        <f t="shared" si="23"/>
        <v>8.06811214903983E-2</v>
      </c>
    </row>
    <row r="715" spans="1:9" x14ac:dyDescent="0.35">
      <c r="A715" t="s">
        <v>62</v>
      </c>
      <c r="B715" t="s">
        <v>87</v>
      </c>
      <c r="C715" s="1">
        <v>49</v>
      </c>
      <c r="D715" s="2">
        <v>41648</v>
      </c>
      <c r="E715" s="2">
        <v>41654</v>
      </c>
      <c r="F715" s="2" t="s">
        <v>103</v>
      </c>
      <c r="G715" s="3">
        <v>447.45</v>
      </c>
      <c r="H715" s="18">
        <f t="shared" si="22"/>
        <v>1442.5260000000001</v>
      </c>
      <c r="I715" s="16">
        <f t="shared" si="23"/>
        <v>-0.68981494960922718</v>
      </c>
    </row>
    <row r="716" spans="1:9" x14ac:dyDescent="0.35">
      <c r="A716" t="s">
        <v>62</v>
      </c>
      <c r="B716" t="s">
        <v>87</v>
      </c>
      <c r="C716" s="1">
        <v>50</v>
      </c>
      <c r="D716" s="2">
        <v>41655</v>
      </c>
      <c r="E716" s="2">
        <v>41661</v>
      </c>
      <c r="F716" s="2" t="s">
        <v>103</v>
      </c>
      <c r="G716" s="3">
        <v>515.46</v>
      </c>
      <c r="H716" s="18">
        <f t="shared" si="22"/>
        <v>1442.5260000000001</v>
      </c>
      <c r="I716" s="16">
        <f t="shared" si="23"/>
        <v>-0.64266848569800472</v>
      </c>
    </row>
    <row r="717" spans="1:9" x14ac:dyDescent="0.35">
      <c r="A717" t="s">
        <v>62</v>
      </c>
      <c r="B717" t="s">
        <v>87</v>
      </c>
      <c r="C717" s="1">
        <v>51</v>
      </c>
      <c r="D717" s="2">
        <v>41662</v>
      </c>
      <c r="E717" s="2">
        <v>41668</v>
      </c>
      <c r="F717" s="2" t="s">
        <v>103</v>
      </c>
      <c r="G717" s="3">
        <v>988.19</v>
      </c>
      <c r="H717" s="18">
        <f t="shared" si="22"/>
        <v>1442.5260000000001</v>
      </c>
      <c r="I717" s="16">
        <f t="shared" si="23"/>
        <v>-0.31495862119642903</v>
      </c>
    </row>
    <row r="718" spans="1:9" x14ac:dyDescent="0.35">
      <c r="A718" t="s">
        <v>62</v>
      </c>
      <c r="B718" t="s">
        <v>87</v>
      </c>
      <c r="C718" s="1">
        <v>52</v>
      </c>
      <c r="D718" s="2">
        <v>41669</v>
      </c>
      <c r="E718" s="2">
        <v>41675</v>
      </c>
      <c r="F718" s="2" t="s">
        <v>103</v>
      </c>
      <c r="G718" s="3">
        <v>1706.27</v>
      </c>
      <c r="H718" s="18">
        <f t="shared" si="22"/>
        <v>1442.5260000000001</v>
      </c>
      <c r="I718" s="16">
        <f t="shared" si="23"/>
        <v>0.18283483278637605</v>
      </c>
    </row>
    <row r="719" spans="1:9" x14ac:dyDescent="0.35">
      <c r="A719" t="s">
        <v>62</v>
      </c>
      <c r="B719" t="s">
        <v>87</v>
      </c>
      <c r="C719" s="1">
        <v>53</v>
      </c>
      <c r="D719" s="2">
        <v>41676</v>
      </c>
      <c r="E719" s="2">
        <v>41682</v>
      </c>
      <c r="F719" s="2" t="s">
        <v>103</v>
      </c>
      <c r="G719" s="3">
        <v>2065.23</v>
      </c>
      <c r="H719" s="18">
        <f t="shared" si="22"/>
        <v>1442.5260000000001</v>
      </c>
      <c r="I719" s="16">
        <f t="shared" si="23"/>
        <v>0.43167610150527613</v>
      </c>
    </row>
    <row r="720" spans="1:9" x14ac:dyDescent="0.35">
      <c r="A720" t="s">
        <v>62</v>
      </c>
      <c r="B720" t="s">
        <v>87</v>
      </c>
      <c r="C720" s="1">
        <v>54</v>
      </c>
      <c r="D720" s="2">
        <v>41683</v>
      </c>
      <c r="E720" s="2">
        <v>41689</v>
      </c>
      <c r="F720" s="2" t="s">
        <v>103</v>
      </c>
      <c r="G720" s="3">
        <v>2212.29</v>
      </c>
      <c r="H720" s="18">
        <f t="shared" si="22"/>
        <v>1442.5260000000001</v>
      </c>
      <c r="I720" s="16">
        <f t="shared" si="23"/>
        <v>0.53362227093307146</v>
      </c>
    </row>
    <row r="721" spans="1:9" x14ac:dyDescent="0.35">
      <c r="A721" t="s">
        <v>62</v>
      </c>
      <c r="B721" t="s">
        <v>87</v>
      </c>
      <c r="C721" s="1">
        <v>55</v>
      </c>
      <c r="D721" s="2">
        <v>41690</v>
      </c>
      <c r="E721" s="2">
        <v>41696</v>
      </c>
      <c r="F721" s="2" t="s">
        <v>103</v>
      </c>
      <c r="G721" s="3">
        <v>1176.08</v>
      </c>
      <c r="H721" s="18">
        <f t="shared" si="22"/>
        <v>1442.5260000000001</v>
      </c>
      <c r="I721" s="16">
        <f t="shared" si="23"/>
        <v>-0.18470793594014953</v>
      </c>
    </row>
    <row r="722" spans="1:9" x14ac:dyDescent="0.35">
      <c r="A722" t="s">
        <v>62</v>
      </c>
      <c r="B722" t="s">
        <v>87</v>
      </c>
      <c r="C722" s="1">
        <v>56</v>
      </c>
      <c r="D722" s="2">
        <v>41697</v>
      </c>
      <c r="E722" s="2">
        <v>41703</v>
      </c>
      <c r="F722" s="2" t="s">
        <v>103</v>
      </c>
      <c r="G722" s="3">
        <v>1145.58</v>
      </c>
      <c r="H722" s="18">
        <f t="shared" si="22"/>
        <v>1442.5260000000001</v>
      </c>
      <c r="I722" s="16">
        <f t="shared" si="23"/>
        <v>-0.20585140233174315</v>
      </c>
    </row>
    <row r="723" spans="1:9" x14ac:dyDescent="0.35">
      <c r="A723" t="s">
        <v>62</v>
      </c>
      <c r="B723" t="s">
        <v>87</v>
      </c>
      <c r="C723" s="1">
        <v>57</v>
      </c>
      <c r="D723" s="2">
        <v>41704</v>
      </c>
      <c r="E723" s="2">
        <v>41710</v>
      </c>
      <c r="F723" s="2" t="s">
        <v>103</v>
      </c>
      <c r="G723" s="3">
        <v>1794.48</v>
      </c>
      <c r="H723" s="18">
        <f t="shared" si="22"/>
        <v>1442.5260000000001</v>
      </c>
      <c r="I723" s="16">
        <f t="shared" si="23"/>
        <v>0.24398451050448999</v>
      </c>
    </row>
    <row r="724" spans="1:9" x14ac:dyDescent="0.35">
      <c r="A724" t="s">
        <v>62</v>
      </c>
      <c r="B724" t="s">
        <v>87</v>
      </c>
      <c r="C724" s="1">
        <v>58</v>
      </c>
      <c r="D724" s="2">
        <v>41711</v>
      </c>
      <c r="E724" s="2">
        <v>41717</v>
      </c>
      <c r="F724" s="2" t="s">
        <v>103</v>
      </c>
      <c r="G724" s="3">
        <v>2374.23</v>
      </c>
      <c r="H724" s="18">
        <f t="shared" si="22"/>
        <v>1442.5260000000001</v>
      </c>
      <c r="I724" s="16">
        <f t="shared" si="23"/>
        <v>0.64588367904633948</v>
      </c>
    </row>
    <row r="725" spans="1:9" x14ac:dyDescent="0.35">
      <c r="A725" t="s">
        <v>62</v>
      </c>
      <c r="B725" t="s">
        <v>87</v>
      </c>
      <c r="C725" s="1">
        <v>59</v>
      </c>
      <c r="D725" s="2">
        <v>41718</v>
      </c>
      <c r="E725" s="2">
        <v>41724</v>
      </c>
      <c r="F725" s="2" t="s">
        <v>102</v>
      </c>
      <c r="G725" s="3">
        <v>877.71</v>
      </c>
      <c r="H725" s="18">
        <f t="shared" si="22"/>
        <v>1442.5260000000001</v>
      </c>
      <c r="I725" s="16">
        <f t="shared" si="23"/>
        <v>-0.39154649552243775</v>
      </c>
    </row>
    <row r="726" spans="1:9" x14ac:dyDescent="0.35">
      <c r="A726" t="s">
        <v>62</v>
      </c>
      <c r="B726" t="s">
        <v>87</v>
      </c>
      <c r="C726" s="1">
        <v>60</v>
      </c>
      <c r="D726" s="2">
        <v>41725</v>
      </c>
      <c r="E726" s="2">
        <v>41731</v>
      </c>
      <c r="F726" s="2" t="s">
        <v>102</v>
      </c>
      <c r="G726" s="3">
        <v>854.36</v>
      </c>
      <c r="H726" s="18">
        <f t="shared" si="22"/>
        <v>1442.5260000000001</v>
      </c>
      <c r="I726" s="16">
        <f t="shared" si="23"/>
        <v>-0.40773337880911681</v>
      </c>
    </row>
    <row r="727" spans="1:9" x14ac:dyDescent="0.35">
      <c r="A727" t="s">
        <v>62</v>
      </c>
      <c r="B727" t="s">
        <v>87</v>
      </c>
      <c r="C727" s="1">
        <v>61</v>
      </c>
      <c r="D727" s="2">
        <v>41732</v>
      </c>
      <c r="E727" s="2">
        <v>41738</v>
      </c>
      <c r="F727" s="2" t="s">
        <v>102</v>
      </c>
      <c r="G727" s="3">
        <v>1605.22</v>
      </c>
      <c r="H727" s="18">
        <f t="shared" si="22"/>
        <v>1442.5260000000001</v>
      </c>
      <c r="I727" s="16">
        <f t="shared" si="23"/>
        <v>0.11278410233160439</v>
      </c>
    </row>
    <row r="728" spans="1:9" x14ac:dyDescent="0.35">
      <c r="A728" t="s">
        <v>62</v>
      </c>
      <c r="B728" t="s">
        <v>87</v>
      </c>
      <c r="C728" s="1">
        <v>62</v>
      </c>
      <c r="D728" s="2">
        <v>41739</v>
      </c>
      <c r="E728" s="2">
        <v>41745</v>
      </c>
      <c r="F728" s="2" t="s">
        <v>102</v>
      </c>
      <c r="G728" s="3">
        <v>959.67</v>
      </c>
      <c r="H728" s="18">
        <f t="shared" si="22"/>
        <v>1442.5260000000001</v>
      </c>
      <c r="I728" s="16">
        <f t="shared" si="23"/>
        <v>-0.33472949534358487</v>
      </c>
    </row>
    <row r="729" spans="1:9" x14ac:dyDescent="0.35">
      <c r="A729" t="s">
        <v>62</v>
      </c>
      <c r="B729" t="s">
        <v>87</v>
      </c>
      <c r="C729" s="1">
        <v>63</v>
      </c>
      <c r="D729" s="2">
        <v>41746</v>
      </c>
      <c r="E729" s="2">
        <v>41752</v>
      </c>
      <c r="F729" s="2" t="s">
        <v>102</v>
      </c>
      <c r="G729" s="3">
        <v>624.49</v>
      </c>
      <c r="H729" s="18">
        <f t="shared" si="22"/>
        <v>1442.5260000000001</v>
      </c>
      <c r="I729" s="16">
        <f t="shared" si="23"/>
        <v>-0.56708579256110458</v>
      </c>
    </row>
    <row r="730" spans="1:9" x14ac:dyDescent="0.35">
      <c r="A730" t="s">
        <v>62</v>
      </c>
      <c r="B730" t="s">
        <v>87</v>
      </c>
      <c r="C730" s="1">
        <v>64</v>
      </c>
      <c r="D730" s="2">
        <v>41753</v>
      </c>
      <c r="E730" s="2">
        <v>41759</v>
      </c>
      <c r="F730" s="2" t="s">
        <v>102</v>
      </c>
      <c r="G730" s="3">
        <v>1833.87</v>
      </c>
      <c r="H730" s="18">
        <f t="shared" si="22"/>
        <v>1442.5260000000001</v>
      </c>
      <c r="I730" s="16">
        <f t="shared" si="23"/>
        <v>0.2712907774279284</v>
      </c>
    </row>
    <row r="731" spans="1:9" x14ac:dyDescent="0.35">
      <c r="A731" t="s">
        <v>62</v>
      </c>
      <c r="B731" t="s">
        <v>87</v>
      </c>
      <c r="C731" s="1">
        <v>65</v>
      </c>
      <c r="D731" s="2">
        <v>41760</v>
      </c>
      <c r="E731" s="2">
        <v>41766</v>
      </c>
      <c r="F731" s="2" t="s">
        <v>102</v>
      </c>
      <c r="G731" s="3">
        <v>2963.06</v>
      </c>
      <c r="H731" s="18">
        <f t="shared" si="22"/>
        <v>1442.5260000000001</v>
      </c>
      <c r="I731" s="16">
        <f t="shared" si="23"/>
        <v>1.0540773615172272</v>
      </c>
    </row>
    <row r="732" spans="1:9" x14ac:dyDescent="0.35">
      <c r="A732" t="s">
        <v>62</v>
      </c>
      <c r="B732" t="s">
        <v>87</v>
      </c>
      <c r="C732" s="1">
        <v>66</v>
      </c>
      <c r="D732" s="2">
        <v>41767</v>
      </c>
      <c r="E732" s="2">
        <v>41773</v>
      </c>
      <c r="F732" s="2" t="s">
        <v>102</v>
      </c>
      <c r="G732" s="3">
        <v>65.989999999999995</v>
      </c>
      <c r="H732" s="18">
        <f t="shared" si="22"/>
        <v>1442.5260000000001</v>
      </c>
      <c r="I732" s="16">
        <f t="shared" si="23"/>
        <v>-0.95425385746946678</v>
      </c>
    </row>
    <row r="733" spans="1:9" x14ac:dyDescent="0.35">
      <c r="A733" t="s">
        <v>62</v>
      </c>
      <c r="B733" t="s">
        <v>87</v>
      </c>
      <c r="C733" s="1">
        <v>67</v>
      </c>
      <c r="D733" s="2">
        <v>41774</v>
      </c>
      <c r="E733" s="2">
        <v>41780</v>
      </c>
      <c r="F733" s="2" t="s">
        <v>102</v>
      </c>
      <c r="G733" s="3">
        <v>949.26</v>
      </c>
      <c r="H733" s="18">
        <f t="shared" si="22"/>
        <v>1442.5260000000001</v>
      </c>
      <c r="I733" s="16">
        <f t="shared" si="23"/>
        <v>-0.34194600305297795</v>
      </c>
    </row>
    <row r="734" spans="1:9" x14ac:dyDescent="0.35">
      <c r="A734" t="s">
        <v>62</v>
      </c>
      <c r="B734" t="s">
        <v>87</v>
      </c>
      <c r="C734" s="1">
        <v>68</v>
      </c>
      <c r="D734" s="2">
        <v>41781</v>
      </c>
      <c r="E734" s="2">
        <v>41787</v>
      </c>
      <c r="F734" s="2" t="s">
        <v>102</v>
      </c>
      <c r="G734" s="3">
        <v>448.24</v>
      </c>
      <c r="H734" s="18">
        <f t="shared" si="22"/>
        <v>1442.5260000000001</v>
      </c>
      <c r="I734" s="16">
        <f t="shared" si="23"/>
        <v>-0.68926729916826457</v>
      </c>
    </row>
    <row r="735" spans="1:9" x14ac:dyDescent="0.35">
      <c r="A735" t="s">
        <v>5</v>
      </c>
      <c r="B735" t="s">
        <v>18</v>
      </c>
      <c r="C735" s="1">
        <v>49</v>
      </c>
      <c r="D735" s="2">
        <v>41648</v>
      </c>
      <c r="E735" s="2">
        <v>41654</v>
      </c>
      <c r="F735" s="2" t="s">
        <v>103</v>
      </c>
      <c r="G735" s="3">
        <v>116.82</v>
      </c>
      <c r="H735" s="18">
        <f t="shared" si="22"/>
        <v>915.26100000000008</v>
      </c>
      <c r="I735" s="16">
        <f t="shared" si="23"/>
        <v>-0.87236427641951308</v>
      </c>
    </row>
    <row r="736" spans="1:9" x14ac:dyDescent="0.35">
      <c r="A736" t="s">
        <v>5</v>
      </c>
      <c r="B736" t="s">
        <v>18</v>
      </c>
      <c r="C736" s="1">
        <v>50</v>
      </c>
      <c r="D736" s="2">
        <v>41655</v>
      </c>
      <c r="E736" s="2">
        <v>41661</v>
      </c>
      <c r="F736" s="2" t="s">
        <v>103</v>
      </c>
      <c r="G736" s="3">
        <v>941.7</v>
      </c>
      <c r="H736" s="18">
        <f t="shared" si="22"/>
        <v>915.26100000000008</v>
      </c>
      <c r="I736" s="16">
        <f t="shared" si="23"/>
        <v>2.8886842113888783E-2</v>
      </c>
    </row>
    <row r="737" spans="1:9" x14ac:dyDescent="0.35">
      <c r="A737" t="s">
        <v>5</v>
      </c>
      <c r="B737" t="s">
        <v>18</v>
      </c>
      <c r="C737" s="1">
        <v>51</v>
      </c>
      <c r="D737" s="2">
        <v>41662</v>
      </c>
      <c r="E737" s="2">
        <v>41668</v>
      </c>
      <c r="F737" s="2" t="s">
        <v>103</v>
      </c>
      <c r="G737" s="3">
        <v>737.17</v>
      </c>
      <c r="H737" s="18">
        <f t="shared" si="22"/>
        <v>915.26100000000008</v>
      </c>
      <c r="I737" s="16">
        <f t="shared" si="23"/>
        <v>-0.194579469681326</v>
      </c>
    </row>
    <row r="738" spans="1:9" x14ac:dyDescent="0.35">
      <c r="A738" t="s">
        <v>5</v>
      </c>
      <c r="B738" t="s">
        <v>18</v>
      </c>
      <c r="C738" s="1">
        <v>52</v>
      </c>
      <c r="D738" s="2">
        <v>41669</v>
      </c>
      <c r="E738" s="2">
        <v>41675</v>
      </c>
      <c r="F738" s="2" t="s">
        <v>103</v>
      </c>
      <c r="G738" s="3">
        <v>350.03</v>
      </c>
      <c r="H738" s="18">
        <f t="shared" si="22"/>
        <v>915.26100000000008</v>
      </c>
      <c r="I738" s="16">
        <f t="shared" si="23"/>
        <v>-0.61756264060197041</v>
      </c>
    </row>
    <row r="739" spans="1:9" x14ac:dyDescent="0.35">
      <c r="A739" t="s">
        <v>5</v>
      </c>
      <c r="B739" t="s">
        <v>18</v>
      </c>
      <c r="C739" s="1">
        <v>53</v>
      </c>
      <c r="D739" s="2">
        <v>41676</v>
      </c>
      <c r="E739" s="2">
        <v>41682</v>
      </c>
      <c r="F739" s="2" t="s">
        <v>103</v>
      </c>
      <c r="G739" s="3">
        <v>1457.09</v>
      </c>
      <c r="H739" s="18">
        <f t="shared" si="22"/>
        <v>915.26100000000008</v>
      </c>
      <c r="I739" s="16">
        <f t="shared" si="23"/>
        <v>0.59199397767412765</v>
      </c>
    </row>
    <row r="740" spans="1:9" x14ac:dyDescent="0.35">
      <c r="A740" t="s">
        <v>5</v>
      </c>
      <c r="B740" t="s">
        <v>18</v>
      </c>
      <c r="C740" s="1">
        <v>54</v>
      </c>
      <c r="D740" s="2">
        <v>41683</v>
      </c>
      <c r="E740" s="2">
        <v>41689</v>
      </c>
      <c r="F740" s="2" t="s">
        <v>103</v>
      </c>
      <c r="G740" s="3">
        <v>1383.47</v>
      </c>
      <c r="H740" s="18">
        <f t="shared" si="22"/>
        <v>915.26100000000008</v>
      </c>
      <c r="I740" s="16">
        <f t="shared" si="23"/>
        <v>0.51155790534066226</v>
      </c>
    </row>
    <row r="741" spans="1:9" x14ac:dyDescent="0.35">
      <c r="A741" t="s">
        <v>5</v>
      </c>
      <c r="B741" t="s">
        <v>18</v>
      </c>
      <c r="C741" s="1">
        <v>55</v>
      </c>
      <c r="D741" s="2">
        <v>41690</v>
      </c>
      <c r="E741" s="2">
        <v>41696</v>
      </c>
      <c r="F741" s="2" t="s">
        <v>103</v>
      </c>
      <c r="G741" s="3">
        <v>1514.82</v>
      </c>
      <c r="H741" s="18">
        <f t="shared" si="22"/>
        <v>915.26100000000008</v>
      </c>
      <c r="I741" s="16">
        <f t="shared" si="23"/>
        <v>0.65506888199103841</v>
      </c>
    </row>
    <row r="742" spans="1:9" x14ac:dyDescent="0.35">
      <c r="A742" t="s">
        <v>5</v>
      </c>
      <c r="B742" t="s">
        <v>18</v>
      </c>
      <c r="C742" s="1">
        <v>56</v>
      </c>
      <c r="D742" s="2">
        <v>41697</v>
      </c>
      <c r="E742" s="2">
        <v>41703</v>
      </c>
      <c r="F742" s="2" t="s">
        <v>103</v>
      </c>
      <c r="G742" s="3">
        <v>300.17</v>
      </c>
      <c r="H742" s="18">
        <f t="shared" si="22"/>
        <v>915.26100000000008</v>
      </c>
      <c r="I742" s="16">
        <f t="shared" si="23"/>
        <v>-0.67203890474957428</v>
      </c>
    </row>
    <row r="743" spans="1:9" x14ac:dyDescent="0.35">
      <c r="A743" t="s">
        <v>5</v>
      </c>
      <c r="B743" t="s">
        <v>18</v>
      </c>
      <c r="C743" s="1">
        <v>57</v>
      </c>
      <c r="D743" s="2">
        <v>41704</v>
      </c>
      <c r="E743" s="2">
        <v>41710</v>
      </c>
      <c r="F743" s="2" t="s">
        <v>103</v>
      </c>
      <c r="G743" s="3">
        <v>1594.28</v>
      </c>
      <c r="H743" s="18">
        <f t="shared" si="22"/>
        <v>915.26100000000008</v>
      </c>
      <c r="I743" s="16">
        <f t="shared" si="23"/>
        <v>0.74188564791900868</v>
      </c>
    </row>
    <row r="744" spans="1:9" x14ac:dyDescent="0.35">
      <c r="A744" t="s">
        <v>5</v>
      </c>
      <c r="B744" t="s">
        <v>18</v>
      </c>
      <c r="C744" s="1">
        <v>58</v>
      </c>
      <c r="D744" s="2">
        <v>41711</v>
      </c>
      <c r="E744" s="2">
        <v>41717</v>
      </c>
      <c r="F744" s="2" t="s">
        <v>103</v>
      </c>
      <c r="G744" s="3">
        <v>757.06</v>
      </c>
      <c r="H744" s="18">
        <f t="shared" si="22"/>
        <v>915.26100000000008</v>
      </c>
      <c r="I744" s="16">
        <f t="shared" si="23"/>
        <v>-0.17284796358634327</v>
      </c>
    </row>
    <row r="745" spans="1:9" x14ac:dyDescent="0.35">
      <c r="A745" t="s">
        <v>5</v>
      </c>
      <c r="B745" t="s">
        <v>18</v>
      </c>
      <c r="C745" s="1">
        <v>59</v>
      </c>
      <c r="D745" s="2">
        <v>41718</v>
      </c>
      <c r="E745" s="2">
        <v>41724</v>
      </c>
      <c r="F745" s="2" t="s">
        <v>102</v>
      </c>
      <c r="G745" s="3">
        <v>232.35</v>
      </c>
      <c r="H745" s="18">
        <f t="shared" si="22"/>
        <v>915.26100000000008</v>
      </c>
      <c r="I745" s="16">
        <f t="shared" si="23"/>
        <v>-0.7461379868693192</v>
      </c>
    </row>
    <row r="746" spans="1:9" x14ac:dyDescent="0.35">
      <c r="A746" t="s">
        <v>5</v>
      </c>
      <c r="B746" t="s">
        <v>18</v>
      </c>
      <c r="C746" s="1">
        <v>60</v>
      </c>
      <c r="D746" s="2">
        <v>41725</v>
      </c>
      <c r="E746" s="2">
        <v>41731</v>
      </c>
      <c r="F746" s="2" t="s">
        <v>102</v>
      </c>
      <c r="G746" s="3">
        <v>1016.57</v>
      </c>
      <c r="H746" s="18">
        <f t="shared" si="22"/>
        <v>915.26100000000008</v>
      </c>
      <c r="I746" s="16">
        <f t="shared" si="23"/>
        <v>0.11068864509686303</v>
      </c>
    </row>
    <row r="747" spans="1:9" x14ac:dyDescent="0.35">
      <c r="A747" t="s">
        <v>5</v>
      </c>
      <c r="B747" t="s">
        <v>18</v>
      </c>
      <c r="C747" s="1">
        <v>61</v>
      </c>
      <c r="D747" s="2">
        <v>41732</v>
      </c>
      <c r="E747" s="2">
        <v>41738</v>
      </c>
      <c r="F747" s="2" t="s">
        <v>102</v>
      </c>
      <c r="G747" s="3">
        <v>840.63</v>
      </c>
      <c r="H747" s="18">
        <f t="shared" si="22"/>
        <v>915.26100000000008</v>
      </c>
      <c r="I747" s="16">
        <f t="shared" si="23"/>
        <v>-8.1540675282788272E-2</v>
      </c>
    </row>
    <row r="748" spans="1:9" x14ac:dyDescent="0.35">
      <c r="A748" t="s">
        <v>5</v>
      </c>
      <c r="B748" t="s">
        <v>18</v>
      </c>
      <c r="C748" s="1">
        <v>62</v>
      </c>
      <c r="D748" s="2">
        <v>41739</v>
      </c>
      <c r="E748" s="2">
        <v>41745</v>
      </c>
      <c r="F748" s="2" t="s">
        <v>102</v>
      </c>
      <c r="G748" s="3">
        <v>919.42</v>
      </c>
      <c r="H748" s="18">
        <f t="shared" si="22"/>
        <v>915.26100000000008</v>
      </c>
      <c r="I748" s="16">
        <f t="shared" si="23"/>
        <v>4.5440590170452771E-3</v>
      </c>
    </row>
    <row r="749" spans="1:9" x14ac:dyDescent="0.35">
      <c r="A749" t="s">
        <v>5</v>
      </c>
      <c r="B749" t="s">
        <v>18</v>
      </c>
      <c r="C749" s="1">
        <v>63</v>
      </c>
      <c r="D749" s="2">
        <v>41746</v>
      </c>
      <c r="E749" s="2">
        <v>41752</v>
      </c>
      <c r="F749" s="2" t="s">
        <v>102</v>
      </c>
      <c r="G749" s="3">
        <v>494.89</v>
      </c>
      <c r="H749" s="18">
        <f t="shared" si="22"/>
        <v>915.26100000000008</v>
      </c>
      <c r="I749" s="16">
        <f t="shared" si="23"/>
        <v>-0.45929084709170398</v>
      </c>
    </row>
    <row r="750" spans="1:9" x14ac:dyDescent="0.35">
      <c r="A750" t="s">
        <v>5</v>
      </c>
      <c r="B750" t="s">
        <v>18</v>
      </c>
      <c r="C750" s="1">
        <v>64</v>
      </c>
      <c r="D750" s="2">
        <v>41753</v>
      </c>
      <c r="E750" s="2">
        <v>41759</v>
      </c>
      <c r="F750" s="2" t="s">
        <v>102</v>
      </c>
      <c r="G750" s="3">
        <v>419.33</v>
      </c>
      <c r="H750" s="18">
        <f t="shared" si="22"/>
        <v>915.26100000000008</v>
      </c>
      <c r="I750" s="16">
        <f t="shared" si="23"/>
        <v>-0.54184653339320699</v>
      </c>
    </row>
    <row r="751" spans="1:9" x14ac:dyDescent="0.35">
      <c r="A751" t="s">
        <v>5</v>
      </c>
      <c r="B751" t="s">
        <v>18</v>
      </c>
      <c r="C751" s="1">
        <v>65</v>
      </c>
      <c r="D751" s="2">
        <v>41760</v>
      </c>
      <c r="E751" s="2">
        <v>41766</v>
      </c>
      <c r="F751" s="2" t="s">
        <v>102</v>
      </c>
      <c r="G751" s="3">
        <v>353.28</v>
      </c>
      <c r="H751" s="18">
        <f t="shared" si="22"/>
        <v>915.26100000000008</v>
      </c>
      <c r="I751" s="16">
        <f t="shared" si="23"/>
        <v>-0.61401174091324773</v>
      </c>
    </row>
    <row r="752" spans="1:9" x14ac:dyDescent="0.35">
      <c r="A752" t="s">
        <v>5</v>
      </c>
      <c r="B752" t="s">
        <v>18</v>
      </c>
      <c r="C752" s="1">
        <v>67</v>
      </c>
      <c r="D752" s="2">
        <v>41774</v>
      </c>
      <c r="E752" s="2">
        <v>41780</v>
      </c>
      <c r="F752" s="2" t="s">
        <v>102</v>
      </c>
      <c r="G752" s="3">
        <v>80.430000000000007</v>
      </c>
      <c r="H752" s="18">
        <f t="shared" si="22"/>
        <v>915.26100000000008</v>
      </c>
      <c r="I752" s="16">
        <f t="shared" si="23"/>
        <v>-0.91212342708801097</v>
      </c>
    </row>
    <row r="753" spans="1:9" x14ac:dyDescent="0.35">
      <c r="A753" t="s">
        <v>5</v>
      </c>
      <c r="B753" t="s">
        <v>18</v>
      </c>
      <c r="C753" s="1">
        <v>68</v>
      </c>
      <c r="D753" s="2">
        <v>41781</v>
      </c>
      <c r="E753" s="2">
        <v>41787</v>
      </c>
      <c r="F753" s="2" t="s">
        <v>102</v>
      </c>
      <c r="G753" s="3">
        <v>457.17</v>
      </c>
      <c r="H753" s="18">
        <f t="shared" si="22"/>
        <v>915.26100000000008</v>
      </c>
      <c r="I753" s="16">
        <f t="shared" si="23"/>
        <v>-0.50050313517127909</v>
      </c>
    </row>
    <row r="754" spans="1:9" x14ac:dyDescent="0.35">
      <c r="A754" t="s">
        <v>62</v>
      </c>
      <c r="B754" t="s">
        <v>88</v>
      </c>
      <c r="C754" s="1">
        <v>49</v>
      </c>
      <c r="D754" s="2">
        <v>41648</v>
      </c>
      <c r="E754" s="2">
        <v>41654</v>
      </c>
      <c r="F754" s="2" t="s">
        <v>103</v>
      </c>
      <c r="G754" s="3">
        <v>1753.02</v>
      </c>
      <c r="H754" s="18">
        <f t="shared" si="22"/>
        <v>1714.3409999999999</v>
      </c>
      <c r="I754" s="16">
        <f t="shared" si="23"/>
        <v>2.2562022374778466E-2</v>
      </c>
    </row>
    <row r="755" spans="1:9" x14ac:dyDescent="0.35">
      <c r="A755" t="s">
        <v>62</v>
      </c>
      <c r="B755" t="s">
        <v>88</v>
      </c>
      <c r="C755" s="1">
        <v>50</v>
      </c>
      <c r="D755" s="2">
        <v>41655</v>
      </c>
      <c r="E755" s="2">
        <v>41661</v>
      </c>
      <c r="F755" s="2" t="s">
        <v>103</v>
      </c>
      <c r="G755" s="3">
        <v>1993.24</v>
      </c>
      <c r="H755" s="18">
        <f t="shared" si="22"/>
        <v>1714.3409999999999</v>
      </c>
      <c r="I755" s="16">
        <f t="shared" si="23"/>
        <v>0.16268583671509934</v>
      </c>
    </row>
    <row r="756" spans="1:9" x14ac:dyDescent="0.35">
      <c r="A756" t="s">
        <v>62</v>
      </c>
      <c r="B756" t="s">
        <v>88</v>
      </c>
      <c r="C756" s="1">
        <v>51</v>
      </c>
      <c r="D756" s="2">
        <v>41662</v>
      </c>
      <c r="E756" s="2">
        <v>41668</v>
      </c>
      <c r="F756" s="2" t="s">
        <v>103</v>
      </c>
      <c r="G756" s="3">
        <v>1677.85</v>
      </c>
      <c r="H756" s="18">
        <f t="shared" si="22"/>
        <v>1714.3409999999999</v>
      </c>
      <c r="I756" s="16">
        <f t="shared" si="23"/>
        <v>-2.128573020186765E-2</v>
      </c>
    </row>
    <row r="757" spans="1:9" x14ac:dyDescent="0.35">
      <c r="A757" t="s">
        <v>62</v>
      </c>
      <c r="B757" t="s">
        <v>88</v>
      </c>
      <c r="C757" s="1">
        <v>52</v>
      </c>
      <c r="D757" s="2">
        <v>41669</v>
      </c>
      <c r="E757" s="2">
        <v>41675</v>
      </c>
      <c r="F757" s="2" t="s">
        <v>103</v>
      </c>
      <c r="G757" s="3">
        <v>2074.0500000000002</v>
      </c>
      <c r="H757" s="18">
        <f t="shared" si="22"/>
        <v>1714.3409999999999</v>
      </c>
      <c r="I757" s="16">
        <f t="shared" si="23"/>
        <v>0.20982348319266722</v>
      </c>
    </row>
    <row r="758" spans="1:9" x14ac:dyDescent="0.35">
      <c r="A758" t="s">
        <v>62</v>
      </c>
      <c r="B758" t="s">
        <v>88</v>
      </c>
      <c r="C758" s="1">
        <v>53</v>
      </c>
      <c r="D758" s="2">
        <v>41676</v>
      </c>
      <c r="E758" s="2">
        <v>41682</v>
      </c>
      <c r="F758" s="2" t="s">
        <v>103</v>
      </c>
      <c r="G758" s="3">
        <v>1107.0899999999999</v>
      </c>
      <c r="H758" s="18">
        <f t="shared" si="22"/>
        <v>1714.3409999999999</v>
      </c>
      <c r="I758" s="16">
        <f t="shared" si="23"/>
        <v>-0.35421832645897172</v>
      </c>
    </row>
    <row r="759" spans="1:9" x14ac:dyDescent="0.35">
      <c r="A759" t="s">
        <v>62</v>
      </c>
      <c r="B759" t="s">
        <v>88</v>
      </c>
      <c r="C759" s="1">
        <v>54</v>
      </c>
      <c r="D759" s="2">
        <v>41683</v>
      </c>
      <c r="E759" s="2">
        <v>41689</v>
      </c>
      <c r="F759" s="2" t="s">
        <v>103</v>
      </c>
      <c r="G759" s="3">
        <v>3522.19</v>
      </c>
      <c r="H759" s="18">
        <f t="shared" si="22"/>
        <v>1714.3409999999999</v>
      </c>
      <c r="I759" s="16">
        <f t="shared" si="23"/>
        <v>1.0545445742708133</v>
      </c>
    </row>
    <row r="760" spans="1:9" x14ac:dyDescent="0.35">
      <c r="A760" t="s">
        <v>62</v>
      </c>
      <c r="B760" t="s">
        <v>88</v>
      </c>
      <c r="C760" s="1">
        <v>55</v>
      </c>
      <c r="D760" s="2">
        <v>41690</v>
      </c>
      <c r="E760" s="2">
        <v>41696</v>
      </c>
      <c r="F760" s="2" t="s">
        <v>103</v>
      </c>
      <c r="G760" s="3">
        <v>1720.19</v>
      </c>
      <c r="H760" s="18">
        <f t="shared" si="22"/>
        <v>1714.3409999999999</v>
      </c>
      <c r="I760" s="16">
        <f t="shared" si="23"/>
        <v>3.4118066359027522E-3</v>
      </c>
    </row>
    <row r="761" spans="1:9" x14ac:dyDescent="0.35">
      <c r="A761" t="s">
        <v>62</v>
      </c>
      <c r="B761" t="s">
        <v>88</v>
      </c>
      <c r="C761" s="1">
        <v>56</v>
      </c>
      <c r="D761" s="2">
        <v>41697</v>
      </c>
      <c r="E761" s="2">
        <v>41703</v>
      </c>
      <c r="F761" s="2" t="s">
        <v>103</v>
      </c>
      <c r="G761" s="3">
        <v>1176.4100000000001</v>
      </c>
      <c r="H761" s="18">
        <f t="shared" si="22"/>
        <v>1714.3409999999999</v>
      </c>
      <c r="I761" s="16">
        <f t="shared" si="23"/>
        <v>-0.31378296383274962</v>
      </c>
    </row>
    <row r="762" spans="1:9" x14ac:dyDescent="0.35">
      <c r="A762" t="s">
        <v>62</v>
      </c>
      <c r="B762" t="s">
        <v>88</v>
      </c>
      <c r="C762" s="1">
        <v>57</v>
      </c>
      <c r="D762" s="2">
        <v>41704</v>
      </c>
      <c r="E762" s="2">
        <v>41710</v>
      </c>
      <c r="F762" s="2" t="s">
        <v>103</v>
      </c>
      <c r="G762" s="3">
        <v>727.83</v>
      </c>
      <c r="H762" s="18">
        <f t="shared" si="22"/>
        <v>1714.3409999999999</v>
      </c>
      <c r="I762" s="16">
        <f t="shared" si="23"/>
        <v>-0.57544619186031243</v>
      </c>
    </row>
    <row r="763" spans="1:9" x14ac:dyDescent="0.35">
      <c r="A763" t="s">
        <v>62</v>
      </c>
      <c r="B763" t="s">
        <v>88</v>
      </c>
      <c r="C763" s="1">
        <v>58</v>
      </c>
      <c r="D763" s="2">
        <v>41711</v>
      </c>
      <c r="E763" s="2">
        <v>41717</v>
      </c>
      <c r="F763" s="2" t="s">
        <v>103</v>
      </c>
      <c r="G763" s="3">
        <v>1391.54</v>
      </c>
      <c r="H763" s="18">
        <f t="shared" si="22"/>
        <v>1714.3409999999999</v>
      </c>
      <c r="I763" s="16">
        <f t="shared" si="23"/>
        <v>-0.18829451083535886</v>
      </c>
    </row>
    <row r="764" spans="1:9" x14ac:dyDescent="0.35">
      <c r="A764" t="s">
        <v>62</v>
      </c>
      <c r="B764" t="s">
        <v>88</v>
      </c>
      <c r="C764" s="1">
        <v>59</v>
      </c>
      <c r="D764" s="2">
        <v>41718</v>
      </c>
      <c r="E764" s="2">
        <v>41724</v>
      </c>
      <c r="F764" s="2" t="s">
        <v>102</v>
      </c>
      <c r="G764" s="3">
        <v>2012.45</v>
      </c>
      <c r="H764" s="18">
        <f t="shared" si="22"/>
        <v>1714.3409999999999</v>
      </c>
      <c r="I764" s="16">
        <f t="shared" si="23"/>
        <v>0.17389130867196209</v>
      </c>
    </row>
    <row r="765" spans="1:9" x14ac:dyDescent="0.35">
      <c r="A765" t="s">
        <v>62</v>
      </c>
      <c r="B765" t="s">
        <v>88</v>
      </c>
      <c r="C765" s="1">
        <v>60</v>
      </c>
      <c r="D765" s="2">
        <v>41725</v>
      </c>
      <c r="E765" s="2">
        <v>41731</v>
      </c>
      <c r="F765" s="2" t="s">
        <v>102</v>
      </c>
      <c r="G765" s="3">
        <v>547.54999999999995</v>
      </c>
      <c r="H765" s="18">
        <f t="shared" si="22"/>
        <v>1714.3409999999999</v>
      </c>
      <c r="I765" s="16">
        <f t="shared" si="23"/>
        <v>-0.68060613378551871</v>
      </c>
    </row>
    <row r="766" spans="1:9" x14ac:dyDescent="0.35">
      <c r="A766" t="s">
        <v>62</v>
      </c>
      <c r="B766" t="s">
        <v>88</v>
      </c>
      <c r="C766" s="1">
        <v>61</v>
      </c>
      <c r="D766" s="2">
        <v>41732</v>
      </c>
      <c r="E766" s="2">
        <v>41738</v>
      </c>
      <c r="F766" s="2" t="s">
        <v>102</v>
      </c>
      <c r="G766" s="3">
        <v>1091.57</v>
      </c>
      <c r="H766" s="18">
        <f t="shared" si="22"/>
        <v>1714.3409999999999</v>
      </c>
      <c r="I766" s="16">
        <f t="shared" si="23"/>
        <v>-0.36327136783172076</v>
      </c>
    </row>
    <row r="767" spans="1:9" x14ac:dyDescent="0.35">
      <c r="A767" t="s">
        <v>62</v>
      </c>
      <c r="B767" t="s">
        <v>88</v>
      </c>
      <c r="C767" s="1">
        <v>62</v>
      </c>
      <c r="D767" s="2">
        <v>41739</v>
      </c>
      <c r="E767" s="2">
        <v>41745</v>
      </c>
      <c r="F767" s="2" t="s">
        <v>102</v>
      </c>
      <c r="G767" s="3">
        <v>1399.09</v>
      </c>
      <c r="H767" s="18">
        <f t="shared" si="22"/>
        <v>1714.3409999999999</v>
      </c>
      <c r="I767" s="16">
        <f t="shared" si="23"/>
        <v>-0.18389048619848677</v>
      </c>
    </row>
    <row r="768" spans="1:9" x14ac:dyDescent="0.35">
      <c r="A768" t="s">
        <v>62</v>
      </c>
      <c r="B768" t="s">
        <v>88</v>
      </c>
      <c r="C768" s="1">
        <v>63</v>
      </c>
      <c r="D768" s="2">
        <v>41746</v>
      </c>
      <c r="E768" s="2">
        <v>41752</v>
      </c>
      <c r="F768" s="2" t="s">
        <v>102</v>
      </c>
      <c r="G768" s="3">
        <v>667.33</v>
      </c>
      <c r="H768" s="18">
        <f t="shared" si="22"/>
        <v>1714.3409999999999</v>
      </c>
      <c r="I768" s="16">
        <f t="shared" si="23"/>
        <v>-0.61073672040743354</v>
      </c>
    </row>
    <row r="769" spans="1:9" x14ac:dyDescent="0.35">
      <c r="A769" t="s">
        <v>62</v>
      </c>
      <c r="B769" t="s">
        <v>88</v>
      </c>
      <c r="C769" s="1">
        <v>64</v>
      </c>
      <c r="D769" s="2">
        <v>41753</v>
      </c>
      <c r="E769" s="2">
        <v>41759</v>
      </c>
      <c r="F769" s="2" t="s">
        <v>102</v>
      </c>
      <c r="G769" s="3">
        <v>1683.64</v>
      </c>
      <c r="H769" s="18">
        <f t="shared" si="22"/>
        <v>1714.3409999999999</v>
      </c>
      <c r="I769" s="16">
        <f t="shared" si="23"/>
        <v>-1.7908339122729839E-2</v>
      </c>
    </row>
    <row r="770" spans="1:9" x14ac:dyDescent="0.35">
      <c r="A770" t="s">
        <v>62</v>
      </c>
      <c r="B770" t="s">
        <v>88</v>
      </c>
      <c r="C770" s="1">
        <v>65</v>
      </c>
      <c r="D770" s="2">
        <v>41760</v>
      </c>
      <c r="E770" s="2">
        <v>41766</v>
      </c>
      <c r="F770" s="2" t="s">
        <v>102</v>
      </c>
      <c r="G770" s="3">
        <v>1161.79</v>
      </c>
      <c r="H770" s="18">
        <f t="shared" si="22"/>
        <v>1714.3409999999999</v>
      </c>
      <c r="I770" s="16">
        <f t="shared" si="23"/>
        <v>-0.32231102213620277</v>
      </c>
    </row>
    <row r="771" spans="1:9" x14ac:dyDescent="0.35">
      <c r="A771" t="s">
        <v>62</v>
      </c>
      <c r="B771" t="s">
        <v>88</v>
      </c>
      <c r="C771" s="1">
        <v>66</v>
      </c>
      <c r="D771" s="2">
        <v>41767</v>
      </c>
      <c r="E771" s="2">
        <v>41773</v>
      </c>
      <c r="F771" s="2" t="s">
        <v>102</v>
      </c>
      <c r="G771" s="3">
        <v>436.22</v>
      </c>
      <c r="H771" s="18">
        <f t="shared" ref="H771:H834" si="24">VLOOKUP(B771,O:P,2,0)</f>
        <v>1714.3409999999999</v>
      </c>
      <c r="I771" s="16">
        <f t="shared" ref="I771:I834" si="25">(G771-H771)/H771</f>
        <v>-0.74554653945743576</v>
      </c>
    </row>
    <row r="772" spans="1:9" x14ac:dyDescent="0.35">
      <c r="A772" t="s">
        <v>62</v>
      </c>
      <c r="B772" t="s">
        <v>88</v>
      </c>
      <c r="C772" s="1">
        <v>67</v>
      </c>
      <c r="D772" s="2">
        <v>41774</v>
      </c>
      <c r="E772" s="2">
        <v>41780</v>
      </c>
      <c r="F772" s="2" t="s">
        <v>102</v>
      </c>
      <c r="G772" s="3">
        <v>2711.82</v>
      </c>
      <c r="H772" s="18">
        <f t="shared" si="24"/>
        <v>1714.3409999999999</v>
      </c>
      <c r="I772" s="16">
        <f t="shared" si="25"/>
        <v>0.58184398553146677</v>
      </c>
    </row>
    <row r="773" spans="1:9" x14ac:dyDescent="0.35">
      <c r="A773" t="s">
        <v>62</v>
      </c>
      <c r="B773" t="s">
        <v>88</v>
      </c>
      <c r="C773" s="1">
        <v>68</v>
      </c>
      <c r="D773" s="2">
        <v>41781</v>
      </c>
      <c r="E773" s="2">
        <v>41787</v>
      </c>
      <c r="F773" s="2" t="s">
        <v>102</v>
      </c>
      <c r="G773" s="3">
        <v>2684.62</v>
      </c>
      <c r="H773" s="18">
        <f t="shared" si="24"/>
        <v>1714.3409999999999</v>
      </c>
      <c r="I773" s="16">
        <f t="shared" si="25"/>
        <v>0.5659778305482982</v>
      </c>
    </row>
    <row r="774" spans="1:9" x14ac:dyDescent="0.35">
      <c r="A774" t="s">
        <v>5</v>
      </c>
      <c r="B774" t="s">
        <v>19</v>
      </c>
      <c r="C774" s="1">
        <v>49</v>
      </c>
      <c r="D774" s="2">
        <v>41648</v>
      </c>
      <c r="E774" s="2">
        <v>41654</v>
      </c>
      <c r="F774" s="2" t="s">
        <v>103</v>
      </c>
      <c r="G774" s="3">
        <v>790.86</v>
      </c>
      <c r="H774" s="18">
        <f t="shared" si="24"/>
        <v>884.7059999999999</v>
      </c>
      <c r="I774" s="16">
        <f t="shared" si="25"/>
        <v>-0.10607591674522372</v>
      </c>
    </row>
    <row r="775" spans="1:9" x14ac:dyDescent="0.35">
      <c r="A775" t="s">
        <v>5</v>
      </c>
      <c r="B775" t="s">
        <v>19</v>
      </c>
      <c r="C775" s="1">
        <v>50</v>
      </c>
      <c r="D775" s="2">
        <v>41655</v>
      </c>
      <c r="E775" s="2">
        <v>41661</v>
      </c>
      <c r="F775" s="2" t="s">
        <v>103</v>
      </c>
      <c r="G775" s="3">
        <v>632.35</v>
      </c>
      <c r="H775" s="18">
        <f t="shared" si="24"/>
        <v>884.7059999999999</v>
      </c>
      <c r="I775" s="16">
        <f t="shared" si="25"/>
        <v>-0.28524278121771518</v>
      </c>
    </row>
    <row r="776" spans="1:9" x14ac:dyDescent="0.35">
      <c r="A776" t="s">
        <v>5</v>
      </c>
      <c r="B776" t="s">
        <v>19</v>
      </c>
      <c r="C776" s="1">
        <v>51</v>
      </c>
      <c r="D776" s="2">
        <v>41662</v>
      </c>
      <c r="E776" s="2">
        <v>41668</v>
      </c>
      <c r="F776" s="2" t="s">
        <v>103</v>
      </c>
      <c r="G776" s="3">
        <v>724.06</v>
      </c>
      <c r="H776" s="18">
        <f t="shared" si="24"/>
        <v>884.7059999999999</v>
      </c>
      <c r="I776" s="16">
        <f t="shared" si="25"/>
        <v>-0.18158122585356037</v>
      </c>
    </row>
    <row r="777" spans="1:9" x14ac:dyDescent="0.35">
      <c r="A777" t="s">
        <v>5</v>
      </c>
      <c r="B777" t="s">
        <v>19</v>
      </c>
      <c r="C777" s="1">
        <v>52</v>
      </c>
      <c r="D777" s="2">
        <v>41669</v>
      </c>
      <c r="E777" s="2">
        <v>41675</v>
      </c>
      <c r="F777" s="2" t="s">
        <v>103</v>
      </c>
      <c r="G777" s="3">
        <v>146.38999999999999</v>
      </c>
      <c r="H777" s="18">
        <f t="shared" si="24"/>
        <v>884.7059999999999</v>
      </c>
      <c r="I777" s="16">
        <f t="shared" si="25"/>
        <v>-0.8345326017908774</v>
      </c>
    </row>
    <row r="778" spans="1:9" x14ac:dyDescent="0.35">
      <c r="A778" t="s">
        <v>5</v>
      </c>
      <c r="B778" t="s">
        <v>19</v>
      </c>
      <c r="C778" s="1">
        <v>53</v>
      </c>
      <c r="D778" s="2">
        <v>41676</v>
      </c>
      <c r="E778" s="2">
        <v>41682</v>
      </c>
      <c r="F778" s="2" t="s">
        <v>103</v>
      </c>
      <c r="G778" s="3">
        <v>1269.31</v>
      </c>
      <c r="H778" s="18">
        <f t="shared" si="24"/>
        <v>884.7059999999999</v>
      </c>
      <c r="I778" s="16">
        <f t="shared" si="25"/>
        <v>0.43472520814824367</v>
      </c>
    </row>
    <row r="779" spans="1:9" x14ac:dyDescent="0.35">
      <c r="A779" t="s">
        <v>5</v>
      </c>
      <c r="B779" t="s">
        <v>19</v>
      </c>
      <c r="C779" s="1">
        <v>54</v>
      </c>
      <c r="D779" s="2">
        <v>41683</v>
      </c>
      <c r="E779" s="2">
        <v>41689</v>
      </c>
      <c r="F779" s="2" t="s">
        <v>103</v>
      </c>
      <c r="G779" s="3">
        <v>722.12</v>
      </c>
      <c r="H779" s="18">
        <f t="shared" si="24"/>
        <v>884.7059999999999</v>
      </c>
      <c r="I779" s="16">
        <f t="shared" si="25"/>
        <v>-0.18377404471089823</v>
      </c>
    </row>
    <row r="780" spans="1:9" x14ac:dyDescent="0.35">
      <c r="A780" t="s">
        <v>5</v>
      </c>
      <c r="B780" t="s">
        <v>19</v>
      </c>
      <c r="C780" s="1">
        <v>55</v>
      </c>
      <c r="D780" s="2">
        <v>41690</v>
      </c>
      <c r="E780" s="2">
        <v>41696</v>
      </c>
      <c r="F780" s="2" t="s">
        <v>103</v>
      </c>
      <c r="G780" s="3">
        <v>1376.98</v>
      </c>
      <c r="H780" s="18">
        <f t="shared" si="24"/>
        <v>884.7059999999999</v>
      </c>
      <c r="I780" s="16">
        <f t="shared" si="25"/>
        <v>0.55642665473049824</v>
      </c>
    </row>
    <row r="781" spans="1:9" x14ac:dyDescent="0.35">
      <c r="A781" t="s">
        <v>5</v>
      </c>
      <c r="B781" t="s">
        <v>19</v>
      </c>
      <c r="C781" s="1">
        <v>56</v>
      </c>
      <c r="D781" s="2">
        <v>41697</v>
      </c>
      <c r="E781" s="2">
        <v>41703</v>
      </c>
      <c r="F781" s="2" t="s">
        <v>103</v>
      </c>
      <c r="G781" s="3">
        <v>1585.56</v>
      </c>
      <c r="H781" s="18">
        <f t="shared" si="24"/>
        <v>884.7059999999999</v>
      </c>
      <c r="I781" s="16">
        <f t="shared" si="25"/>
        <v>0.79218859146428322</v>
      </c>
    </row>
    <row r="782" spans="1:9" x14ac:dyDescent="0.35">
      <c r="A782" t="s">
        <v>5</v>
      </c>
      <c r="B782" t="s">
        <v>19</v>
      </c>
      <c r="C782" s="1">
        <v>57</v>
      </c>
      <c r="D782" s="2">
        <v>41704</v>
      </c>
      <c r="E782" s="2">
        <v>41710</v>
      </c>
      <c r="F782" s="2" t="s">
        <v>103</v>
      </c>
      <c r="G782" s="3">
        <v>244.29</v>
      </c>
      <c r="H782" s="18">
        <f t="shared" si="24"/>
        <v>884.7059999999999</v>
      </c>
      <c r="I782" s="16">
        <f t="shared" si="25"/>
        <v>-0.72387437182521652</v>
      </c>
    </row>
    <row r="783" spans="1:9" x14ac:dyDescent="0.35">
      <c r="A783" t="s">
        <v>5</v>
      </c>
      <c r="B783" t="s">
        <v>19</v>
      </c>
      <c r="C783" s="1">
        <v>58</v>
      </c>
      <c r="D783" s="2">
        <v>41711</v>
      </c>
      <c r="E783" s="2">
        <v>41717</v>
      </c>
      <c r="F783" s="2" t="s">
        <v>103</v>
      </c>
      <c r="G783" s="3">
        <v>1355.14</v>
      </c>
      <c r="H783" s="18">
        <f t="shared" si="24"/>
        <v>884.7059999999999</v>
      </c>
      <c r="I783" s="16">
        <f t="shared" si="25"/>
        <v>0.53174048780046734</v>
      </c>
    </row>
    <row r="784" spans="1:9" x14ac:dyDescent="0.35">
      <c r="A784" t="s">
        <v>5</v>
      </c>
      <c r="B784" t="s">
        <v>19</v>
      </c>
      <c r="C784" s="1">
        <v>59</v>
      </c>
      <c r="D784" s="2">
        <v>41718</v>
      </c>
      <c r="E784" s="2">
        <v>41724</v>
      </c>
      <c r="F784" s="2" t="s">
        <v>102</v>
      </c>
      <c r="G784" s="3">
        <v>697.36</v>
      </c>
      <c r="H784" s="18">
        <f t="shared" si="24"/>
        <v>884.7059999999999</v>
      </c>
      <c r="I784" s="16">
        <f t="shared" si="25"/>
        <v>-0.21176074311692236</v>
      </c>
    </row>
    <row r="785" spans="1:9" x14ac:dyDescent="0.35">
      <c r="A785" t="s">
        <v>5</v>
      </c>
      <c r="B785" t="s">
        <v>19</v>
      </c>
      <c r="C785" s="1">
        <v>60</v>
      </c>
      <c r="D785" s="2">
        <v>41725</v>
      </c>
      <c r="E785" s="2">
        <v>41731</v>
      </c>
      <c r="F785" s="2" t="s">
        <v>102</v>
      </c>
      <c r="G785" s="3">
        <v>1908.89</v>
      </c>
      <c r="H785" s="18">
        <f t="shared" si="24"/>
        <v>884.7059999999999</v>
      </c>
      <c r="I785" s="16">
        <f t="shared" si="25"/>
        <v>1.1576546332906077</v>
      </c>
    </row>
    <row r="786" spans="1:9" x14ac:dyDescent="0.35">
      <c r="A786" t="s">
        <v>5</v>
      </c>
      <c r="B786" t="s">
        <v>19</v>
      </c>
      <c r="C786" s="1">
        <v>61</v>
      </c>
      <c r="D786" s="2">
        <v>41732</v>
      </c>
      <c r="E786" s="2">
        <v>41738</v>
      </c>
      <c r="F786" s="2" t="s">
        <v>102</v>
      </c>
      <c r="G786" s="3">
        <v>1167.6300000000001</v>
      </c>
      <c r="H786" s="18">
        <f t="shared" si="24"/>
        <v>884.7059999999999</v>
      </c>
      <c r="I786" s="16">
        <f t="shared" si="25"/>
        <v>0.31979437236776992</v>
      </c>
    </row>
    <row r="787" spans="1:9" x14ac:dyDescent="0.35">
      <c r="A787" t="s">
        <v>5</v>
      </c>
      <c r="B787" t="s">
        <v>19</v>
      </c>
      <c r="C787" s="1">
        <v>62</v>
      </c>
      <c r="D787" s="2">
        <v>41739</v>
      </c>
      <c r="E787" s="2">
        <v>41745</v>
      </c>
      <c r="F787" s="2" t="s">
        <v>102</v>
      </c>
      <c r="G787" s="3">
        <v>1022.48</v>
      </c>
      <c r="H787" s="18">
        <f t="shared" si="24"/>
        <v>884.7059999999999</v>
      </c>
      <c r="I787" s="16">
        <f t="shared" si="25"/>
        <v>0.15572856971694565</v>
      </c>
    </row>
    <row r="788" spans="1:9" x14ac:dyDescent="0.35">
      <c r="A788" t="s">
        <v>5</v>
      </c>
      <c r="B788" t="s">
        <v>19</v>
      </c>
      <c r="C788" s="1">
        <v>63</v>
      </c>
      <c r="D788" s="2">
        <v>41746</v>
      </c>
      <c r="E788" s="2">
        <v>41752</v>
      </c>
      <c r="F788" s="2" t="s">
        <v>102</v>
      </c>
      <c r="G788" s="3">
        <v>166.12</v>
      </c>
      <c r="H788" s="18">
        <f t="shared" si="24"/>
        <v>884.7059999999999</v>
      </c>
      <c r="I788" s="16">
        <f t="shared" si="25"/>
        <v>-0.81223140794795101</v>
      </c>
    </row>
    <row r="789" spans="1:9" x14ac:dyDescent="0.35">
      <c r="A789" t="s">
        <v>5</v>
      </c>
      <c r="B789" t="s">
        <v>19</v>
      </c>
      <c r="C789" s="1">
        <v>64</v>
      </c>
      <c r="D789" s="2">
        <v>41753</v>
      </c>
      <c r="E789" s="2">
        <v>41759</v>
      </c>
      <c r="F789" s="2" t="s">
        <v>102</v>
      </c>
      <c r="G789" s="3">
        <v>271.7</v>
      </c>
      <c r="H789" s="18">
        <f t="shared" si="24"/>
        <v>884.7059999999999</v>
      </c>
      <c r="I789" s="16">
        <f t="shared" si="25"/>
        <v>-0.69289232807282863</v>
      </c>
    </row>
    <row r="790" spans="1:9" x14ac:dyDescent="0.35">
      <c r="A790" t="s">
        <v>5</v>
      </c>
      <c r="B790" t="s">
        <v>19</v>
      </c>
      <c r="C790" s="1">
        <v>65</v>
      </c>
      <c r="D790" s="2">
        <v>41760</v>
      </c>
      <c r="E790" s="2">
        <v>41766</v>
      </c>
      <c r="F790" s="2" t="s">
        <v>102</v>
      </c>
      <c r="G790" s="3">
        <v>1068.9100000000001</v>
      </c>
      <c r="H790" s="18">
        <f t="shared" si="24"/>
        <v>884.7059999999999</v>
      </c>
      <c r="I790" s="16">
        <f t="shared" si="25"/>
        <v>0.20820928082323414</v>
      </c>
    </row>
    <row r="791" spans="1:9" x14ac:dyDescent="0.35">
      <c r="A791" t="s">
        <v>5</v>
      </c>
      <c r="B791" t="s">
        <v>19</v>
      </c>
      <c r="C791" s="1">
        <v>66</v>
      </c>
      <c r="D791" s="2">
        <v>41767</v>
      </c>
      <c r="E791" s="2">
        <v>41773</v>
      </c>
      <c r="F791" s="2" t="s">
        <v>102</v>
      </c>
      <c r="G791" s="3">
        <v>844.6</v>
      </c>
      <c r="H791" s="18">
        <f t="shared" si="24"/>
        <v>884.7059999999999</v>
      </c>
      <c r="I791" s="16">
        <f t="shared" si="25"/>
        <v>-4.5332573758966127E-2</v>
      </c>
    </row>
    <row r="792" spans="1:9" x14ac:dyDescent="0.35">
      <c r="A792" t="s">
        <v>5</v>
      </c>
      <c r="B792" t="s">
        <v>19</v>
      </c>
      <c r="C792" s="1">
        <v>67</v>
      </c>
      <c r="D792" s="2">
        <v>41774</v>
      </c>
      <c r="E792" s="2">
        <v>41780</v>
      </c>
      <c r="F792" s="2" t="s">
        <v>102</v>
      </c>
      <c r="G792" s="3">
        <v>1265.4100000000001</v>
      </c>
      <c r="H792" s="18">
        <f t="shared" si="24"/>
        <v>884.7059999999999</v>
      </c>
      <c r="I792" s="16">
        <f t="shared" si="25"/>
        <v>0.43031696405359543</v>
      </c>
    </row>
    <row r="793" spans="1:9" x14ac:dyDescent="0.35">
      <c r="A793" t="s">
        <v>5</v>
      </c>
      <c r="B793" t="s">
        <v>19</v>
      </c>
      <c r="C793" s="1">
        <v>68</v>
      </c>
      <c r="D793" s="2">
        <v>41781</v>
      </c>
      <c r="E793" s="2">
        <v>41787</v>
      </c>
      <c r="F793" s="2" t="s">
        <v>102</v>
      </c>
      <c r="G793" s="3">
        <v>1263.04</v>
      </c>
      <c r="H793" s="18">
        <f t="shared" si="24"/>
        <v>884.7059999999999</v>
      </c>
      <c r="I793" s="16">
        <f t="shared" si="25"/>
        <v>0.42763810802684743</v>
      </c>
    </row>
    <row r="794" spans="1:9" x14ac:dyDescent="0.35">
      <c r="A794" t="s">
        <v>62</v>
      </c>
      <c r="B794" t="s">
        <v>89</v>
      </c>
      <c r="C794" s="1">
        <v>49</v>
      </c>
      <c r="D794" s="2">
        <v>41648</v>
      </c>
      <c r="E794" s="2">
        <v>41654</v>
      </c>
      <c r="F794" s="2" t="s">
        <v>103</v>
      </c>
      <c r="G794" s="3">
        <v>1729.14</v>
      </c>
      <c r="H794" s="18">
        <f t="shared" si="24"/>
        <v>837.93500000000006</v>
      </c>
      <c r="I794" s="16">
        <f t="shared" si="25"/>
        <v>1.0635729501691658</v>
      </c>
    </row>
    <row r="795" spans="1:9" x14ac:dyDescent="0.35">
      <c r="A795" t="s">
        <v>62</v>
      </c>
      <c r="B795" t="s">
        <v>89</v>
      </c>
      <c r="C795" s="1">
        <v>50</v>
      </c>
      <c r="D795" s="2">
        <v>41655</v>
      </c>
      <c r="E795" s="2">
        <v>41661</v>
      </c>
      <c r="F795" s="2" t="s">
        <v>103</v>
      </c>
      <c r="G795" s="3">
        <v>1212.95</v>
      </c>
      <c r="H795" s="18">
        <f t="shared" si="24"/>
        <v>837.93500000000006</v>
      </c>
      <c r="I795" s="16">
        <f t="shared" si="25"/>
        <v>0.44754664741298544</v>
      </c>
    </row>
    <row r="796" spans="1:9" x14ac:dyDescent="0.35">
      <c r="A796" t="s">
        <v>62</v>
      </c>
      <c r="B796" t="s">
        <v>89</v>
      </c>
      <c r="C796" s="1">
        <v>51</v>
      </c>
      <c r="D796" s="2">
        <v>41662</v>
      </c>
      <c r="E796" s="2">
        <v>41668</v>
      </c>
      <c r="F796" s="2" t="s">
        <v>103</v>
      </c>
      <c r="G796" s="3">
        <v>1045.1300000000001</v>
      </c>
      <c r="H796" s="18">
        <f t="shared" si="24"/>
        <v>837.93500000000006</v>
      </c>
      <c r="I796" s="16">
        <f t="shared" si="25"/>
        <v>0.24726858288530737</v>
      </c>
    </row>
    <row r="797" spans="1:9" x14ac:dyDescent="0.35">
      <c r="A797" t="s">
        <v>62</v>
      </c>
      <c r="B797" t="s">
        <v>89</v>
      </c>
      <c r="C797" s="1">
        <v>52</v>
      </c>
      <c r="D797" s="2">
        <v>41669</v>
      </c>
      <c r="E797" s="2">
        <v>41675</v>
      </c>
      <c r="F797" s="2" t="s">
        <v>103</v>
      </c>
      <c r="G797" s="3">
        <v>718.16</v>
      </c>
      <c r="H797" s="18">
        <f t="shared" si="24"/>
        <v>837.93500000000006</v>
      </c>
      <c r="I797" s="16">
        <f t="shared" si="25"/>
        <v>-0.1429406815564454</v>
      </c>
    </row>
    <row r="798" spans="1:9" x14ac:dyDescent="0.35">
      <c r="A798" t="s">
        <v>62</v>
      </c>
      <c r="B798" t="s">
        <v>89</v>
      </c>
      <c r="C798" s="1">
        <v>53</v>
      </c>
      <c r="D798" s="2">
        <v>41676</v>
      </c>
      <c r="E798" s="2">
        <v>41682</v>
      </c>
      <c r="F798" s="2" t="s">
        <v>103</v>
      </c>
      <c r="G798" s="3">
        <v>1289.29</v>
      </c>
      <c r="H798" s="18">
        <f t="shared" si="24"/>
        <v>837.93500000000006</v>
      </c>
      <c r="I798" s="16">
        <f t="shared" si="25"/>
        <v>0.53865156605225928</v>
      </c>
    </row>
    <row r="799" spans="1:9" x14ac:dyDescent="0.35">
      <c r="A799" t="s">
        <v>62</v>
      </c>
      <c r="B799" t="s">
        <v>89</v>
      </c>
      <c r="C799" s="1">
        <v>54</v>
      </c>
      <c r="D799" s="2">
        <v>41683</v>
      </c>
      <c r="E799" s="2">
        <v>41689</v>
      </c>
      <c r="F799" s="2" t="s">
        <v>103</v>
      </c>
      <c r="G799" s="3">
        <v>246.11</v>
      </c>
      <c r="H799" s="18">
        <f t="shared" si="24"/>
        <v>837.93500000000006</v>
      </c>
      <c r="I799" s="16">
        <f t="shared" si="25"/>
        <v>-0.70628986735247956</v>
      </c>
    </row>
    <row r="800" spans="1:9" x14ac:dyDescent="0.35">
      <c r="A800" t="s">
        <v>62</v>
      </c>
      <c r="B800" t="s">
        <v>89</v>
      </c>
      <c r="C800" s="1">
        <v>55</v>
      </c>
      <c r="D800" s="2">
        <v>41690</v>
      </c>
      <c r="E800" s="2">
        <v>41696</v>
      </c>
      <c r="F800" s="2" t="s">
        <v>103</v>
      </c>
      <c r="G800" s="3">
        <v>816.02</v>
      </c>
      <c r="H800" s="18">
        <f t="shared" si="24"/>
        <v>837.93500000000006</v>
      </c>
      <c r="I800" s="16">
        <f t="shared" si="25"/>
        <v>-2.6153579931617699E-2</v>
      </c>
    </row>
    <row r="801" spans="1:9" x14ac:dyDescent="0.35">
      <c r="A801" t="s">
        <v>62</v>
      </c>
      <c r="B801" t="s">
        <v>89</v>
      </c>
      <c r="C801" s="1">
        <v>56</v>
      </c>
      <c r="D801" s="2">
        <v>41697</v>
      </c>
      <c r="E801" s="2">
        <v>41703</v>
      </c>
      <c r="F801" s="2" t="s">
        <v>103</v>
      </c>
      <c r="G801" s="3">
        <v>820.09</v>
      </c>
      <c r="H801" s="18">
        <f t="shared" si="24"/>
        <v>837.93500000000006</v>
      </c>
      <c r="I801" s="16">
        <f t="shared" si="25"/>
        <v>-2.1296401272175081E-2</v>
      </c>
    </row>
    <row r="802" spans="1:9" x14ac:dyDescent="0.35">
      <c r="A802" t="s">
        <v>62</v>
      </c>
      <c r="B802" t="s">
        <v>89</v>
      </c>
      <c r="C802" s="1">
        <v>57</v>
      </c>
      <c r="D802" s="2">
        <v>41704</v>
      </c>
      <c r="E802" s="2">
        <v>41710</v>
      </c>
      <c r="F802" s="2" t="s">
        <v>103</v>
      </c>
      <c r="G802" s="3">
        <v>147.72</v>
      </c>
      <c r="H802" s="18">
        <f t="shared" si="24"/>
        <v>837.93500000000006</v>
      </c>
      <c r="I802" s="16">
        <f t="shared" si="25"/>
        <v>-0.82370947627202584</v>
      </c>
    </row>
    <row r="803" spans="1:9" x14ac:dyDescent="0.35">
      <c r="A803" t="s">
        <v>62</v>
      </c>
      <c r="B803" t="s">
        <v>89</v>
      </c>
      <c r="C803" s="1">
        <v>58</v>
      </c>
      <c r="D803" s="2">
        <v>41711</v>
      </c>
      <c r="E803" s="2">
        <v>41717</v>
      </c>
      <c r="F803" s="2" t="s">
        <v>103</v>
      </c>
      <c r="G803" s="3">
        <v>354.74</v>
      </c>
      <c r="H803" s="18">
        <f t="shared" si="24"/>
        <v>837.93500000000006</v>
      </c>
      <c r="I803" s="16">
        <f t="shared" si="25"/>
        <v>-0.57664974013497472</v>
      </c>
    </row>
    <row r="804" spans="1:9" x14ac:dyDescent="0.35">
      <c r="A804" t="s">
        <v>62</v>
      </c>
      <c r="B804" t="s">
        <v>89</v>
      </c>
      <c r="C804" s="1">
        <v>59</v>
      </c>
      <c r="D804" s="2">
        <v>41718</v>
      </c>
      <c r="E804" s="2">
        <v>41724</v>
      </c>
      <c r="F804" s="2" t="s">
        <v>102</v>
      </c>
      <c r="G804" s="3">
        <v>1366.31</v>
      </c>
      <c r="H804" s="18">
        <f t="shared" si="24"/>
        <v>837.93500000000006</v>
      </c>
      <c r="I804" s="16">
        <f t="shared" si="25"/>
        <v>0.63056800348475694</v>
      </c>
    </row>
    <row r="805" spans="1:9" x14ac:dyDescent="0.35">
      <c r="A805" t="s">
        <v>62</v>
      </c>
      <c r="B805" t="s">
        <v>89</v>
      </c>
      <c r="C805" s="1">
        <v>60</v>
      </c>
      <c r="D805" s="2">
        <v>41725</v>
      </c>
      <c r="E805" s="2">
        <v>41731</v>
      </c>
      <c r="F805" s="2" t="s">
        <v>102</v>
      </c>
      <c r="G805" s="3">
        <v>2933.66</v>
      </c>
      <c r="H805" s="18">
        <f t="shared" si="24"/>
        <v>837.93500000000006</v>
      </c>
      <c r="I805" s="16">
        <f t="shared" si="25"/>
        <v>2.5010591513661558</v>
      </c>
    </row>
    <row r="806" spans="1:9" x14ac:dyDescent="0.35">
      <c r="A806" t="s">
        <v>62</v>
      </c>
      <c r="B806" t="s">
        <v>89</v>
      </c>
      <c r="C806" s="1">
        <v>61</v>
      </c>
      <c r="D806" s="2">
        <v>41732</v>
      </c>
      <c r="E806" s="2">
        <v>41738</v>
      </c>
      <c r="F806" s="2" t="s">
        <v>102</v>
      </c>
      <c r="G806" s="3">
        <v>1210.8599999999999</v>
      </c>
      <c r="H806" s="18">
        <f t="shared" si="24"/>
        <v>837.93500000000006</v>
      </c>
      <c r="I806" s="16">
        <f t="shared" si="25"/>
        <v>0.44505242053381205</v>
      </c>
    </row>
    <row r="807" spans="1:9" x14ac:dyDescent="0.35">
      <c r="A807" t="s">
        <v>62</v>
      </c>
      <c r="B807" t="s">
        <v>89</v>
      </c>
      <c r="C807" s="1">
        <v>62</v>
      </c>
      <c r="D807" s="2">
        <v>41739</v>
      </c>
      <c r="E807" s="2">
        <v>41745</v>
      </c>
      <c r="F807" s="2" t="s">
        <v>102</v>
      </c>
      <c r="G807" s="3">
        <v>818.82</v>
      </c>
      <c r="H807" s="18">
        <f t="shared" si="24"/>
        <v>837.93500000000006</v>
      </c>
      <c r="I807" s="16">
        <f t="shared" si="25"/>
        <v>-2.2812031959519544E-2</v>
      </c>
    </row>
    <row r="808" spans="1:9" x14ac:dyDescent="0.35">
      <c r="A808" t="s">
        <v>62</v>
      </c>
      <c r="B808" t="s">
        <v>89</v>
      </c>
      <c r="C808" s="1">
        <v>63</v>
      </c>
      <c r="D808" s="2">
        <v>41746</v>
      </c>
      <c r="E808" s="2">
        <v>41752</v>
      </c>
      <c r="F808" s="2" t="s">
        <v>102</v>
      </c>
      <c r="G808" s="3">
        <v>2141.11</v>
      </c>
      <c r="H808" s="18">
        <f t="shared" si="24"/>
        <v>837.93500000000006</v>
      </c>
      <c r="I808" s="16">
        <f t="shared" si="25"/>
        <v>1.5552220637638958</v>
      </c>
    </row>
    <row r="809" spans="1:9" x14ac:dyDescent="0.35">
      <c r="A809" t="s">
        <v>62</v>
      </c>
      <c r="B809" t="s">
        <v>89</v>
      </c>
      <c r="C809" s="1">
        <v>64</v>
      </c>
      <c r="D809" s="2">
        <v>41753</v>
      </c>
      <c r="E809" s="2">
        <v>41759</v>
      </c>
      <c r="F809" s="2" t="s">
        <v>102</v>
      </c>
      <c r="G809" s="3">
        <v>953.38</v>
      </c>
      <c r="H809" s="18">
        <f t="shared" si="24"/>
        <v>837.93500000000006</v>
      </c>
      <c r="I809" s="16">
        <f t="shared" si="25"/>
        <v>0.13777321629959355</v>
      </c>
    </row>
    <row r="810" spans="1:9" x14ac:dyDescent="0.35">
      <c r="A810" t="s">
        <v>62</v>
      </c>
      <c r="B810" t="s">
        <v>89</v>
      </c>
      <c r="C810" s="1">
        <v>65</v>
      </c>
      <c r="D810" s="2">
        <v>41760</v>
      </c>
      <c r="E810" s="2">
        <v>41766</v>
      </c>
      <c r="F810" s="2" t="s">
        <v>102</v>
      </c>
      <c r="G810" s="3">
        <v>1933.4</v>
      </c>
      <c r="H810" s="18">
        <f t="shared" si="24"/>
        <v>837.93500000000006</v>
      </c>
      <c r="I810" s="16">
        <f t="shared" si="25"/>
        <v>1.3073388747337205</v>
      </c>
    </row>
    <row r="811" spans="1:9" x14ac:dyDescent="0.35">
      <c r="A811" t="s">
        <v>62</v>
      </c>
      <c r="B811" t="s">
        <v>89</v>
      </c>
      <c r="C811" s="1">
        <v>66</v>
      </c>
      <c r="D811" s="2">
        <v>41767</v>
      </c>
      <c r="E811" s="2">
        <v>41773</v>
      </c>
      <c r="F811" s="2" t="s">
        <v>102</v>
      </c>
      <c r="G811" s="3">
        <v>880</v>
      </c>
      <c r="H811" s="18">
        <f t="shared" si="24"/>
        <v>837.93500000000006</v>
      </c>
      <c r="I811" s="16">
        <f t="shared" si="25"/>
        <v>5.020079123082332E-2</v>
      </c>
    </row>
    <row r="812" spans="1:9" x14ac:dyDescent="0.35">
      <c r="A812" t="s">
        <v>62</v>
      </c>
      <c r="B812" t="s">
        <v>89</v>
      </c>
      <c r="C812" s="1">
        <v>67</v>
      </c>
      <c r="D812" s="2">
        <v>41774</v>
      </c>
      <c r="E812" s="2">
        <v>41780</v>
      </c>
      <c r="F812" s="2" t="s">
        <v>102</v>
      </c>
      <c r="G812" s="3">
        <v>841.59</v>
      </c>
      <c r="H812" s="18">
        <f t="shared" si="24"/>
        <v>837.93500000000006</v>
      </c>
      <c r="I812" s="16">
        <f t="shared" si="25"/>
        <v>4.3619135135779894E-3</v>
      </c>
    </row>
    <row r="813" spans="1:9" x14ac:dyDescent="0.35">
      <c r="A813" t="s">
        <v>62</v>
      </c>
      <c r="B813" t="s">
        <v>89</v>
      </c>
      <c r="C813" s="1">
        <v>68</v>
      </c>
      <c r="D813" s="2">
        <v>41781</v>
      </c>
      <c r="E813" s="2">
        <v>41787</v>
      </c>
      <c r="F813" s="2" t="s">
        <v>102</v>
      </c>
      <c r="G813" s="3">
        <v>1219.49</v>
      </c>
      <c r="H813" s="18">
        <f t="shared" si="24"/>
        <v>837.93500000000006</v>
      </c>
      <c r="I813" s="16">
        <f t="shared" si="25"/>
        <v>0.45535154874781447</v>
      </c>
    </row>
    <row r="814" spans="1:9" x14ac:dyDescent="0.35">
      <c r="A814" t="s">
        <v>5</v>
      </c>
      <c r="B814" t="s">
        <v>20</v>
      </c>
      <c r="C814" s="1">
        <v>49</v>
      </c>
      <c r="D814" s="2">
        <v>41648</v>
      </c>
      <c r="E814" s="2">
        <v>41654</v>
      </c>
      <c r="F814" s="2" t="s">
        <v>103</v>
      </c>
      <c r="G814" s="3">
        <v>5090.2</v>
      </c>
      <c r="H814" s="18">
        <f t="shared" si="24"/>
        <v>3053.6339999999996</v>
      </c>
      <c r="I814" s="16">
        <f t="shared" si="25"/>
        <v>0.66693192438910509</v>
      </c>
    </row>
    <row r="815" spans="1:9" x14ac:dyDescent="0.35">
      <c r="A815" t="s">
        <v>5</v>
      </c>
      <c r="B815" t="s">
        <v>20</v>
      </c>
      <c r="C815" s="1">
        <v>50</v>
      </c>
      <c r="D815" s="2">
        <v>41655</v>
      </c>
      <c r="E815" s="2">
        <v>41661</v>
      </c>
      <c r="F815" s="2" t="s">
        <v>103</v>
      </c>
      <c r="G815" s="3">
        <v>4450.1400000000003</v>
      </c>
      <c r="H815" s="18">
        <f t="shared" si="24"/>
        <v>3053.6339999999996</v>
      </c>
      <c r="I815" s="16">
        <f t="shared" si="25"/>
        <v>0.45732592707574021</v>
      </c>
    </row>
    <row r="816" spans="1:9" x14ac:dyDescent="0.35">
      <c r="A816" t="s">
        <v>5</v>
      </c>
      <c r="B816" t="s">
        <v>20</v>
      </c>
      <c r="C816" s="1">
        <v>51</v>
      </c>
      <c r="D816" s="2">
        <v>41662</v>
      </c>
      <c r="E816" s="2">
        <v>41668</v>
      </c>
      <c r="F816" s="2" t="s">
        <v>103</v>
      </c>
      <c r="G816" s="3">
        <v>2317.69</v>
      </c>
      <c r="H816" s="18">
        <f t="shared" si="24"/>
        <v>3053.6339999999996</v>
      </c>
      <c r="I816" s="16">
        <f t="shared" si="25"/>
        <v>-0.24100596207666</v>
      </c>
    </row>
    <row r="817" spans="1:9" x14ac:dyDescent="0.35">
      <c r="A817" t="s">
        <v>5</v>
      </c>
      <c r="B817" t="s">
        <v>20</v>
      </c>
      <c r="C817" s="1">
        <v>52</v>
      </c>
      <c r="D817" s="2">
        <v>41669</v>
      </c>
      <c r="E817" s="2">
        <v>41675</v>
      </c>
      <c r="F817" s="2" t="s">
        <v>103</v>
      </c>
      <c r="G817" s="3">
        <v>2582.91</v>
      </c>
      <c r="H817" s="18">
        <f t="shared" si="24"/>
        <v>3053.6339999999996</v>
      </c>
      <c r="I817" s="16">
        <f t="shared" si="25"/>
        <v>-0.15415206930496575</v>
      </c>
    </row>
    <row r="818" spans="1:9" x14ac:dyDescent="0.35">
      <c r="A818" t="s">
        <v>5</v>
      </c>
      <c r="B818" t="s">
        <v>20</v>
      </c>
      <c r="C818" s="1">
        <v>53</v>
      </c>
      <c r="D818" s="2">
        <v>41676</v>
      </c>
      <c r="E818" s="2">
        <v>41682</v>
      </c>
      <c r="F818" s="2" t="s">
        <v>103</v>
      </c>
      <c r="G818" s="3">
        <v>2410.04</v>
      </c>
      <c r="H818" s="18">
        <f t="shared" si="24"/>
        <v>3053.6339999999996</v>
      </c>
      <c r="I818" s="16">
        <f t="shared" si="25"/>
        <v>-0.21076330693200288</v>
      </c>
    </row>
    <row r="819" spans="1:9" x14ac:dyDescent="0.35">
      <c r="A819" t="s">
        <v>5</v>
      </c>
      <c r="B819" t="s">
        <v>20</v>
      </c>
      <c r="C819" s="1">
        <v>54</v>
      </c>
      <c r="D819" s="2">
        <v>41683</v>
      </c>
      <c r="E819" s="2">
        <v>41689</v>
      </c>
      <c r="F819" s="2" t="s">
        <v>103</v>
      </c>
      <c r="G819" s="3">
        <v>2349.21</v>
      </c>
      <c r="H819" s="18">
        <f t="shared" si="24"/>
        <v>3053.6339999999996</v>
      </c>
      <c r="I819" s="16">
        <f t="shared" si="25"/>
        <v>-0.23068383440844567</v>
      </c>
    </row>
    <row r="820" spans="1:9" x14ac:dyDescent="0.35">
      <c r="A820" t="s">
        <v>5</v>
      </c>
      <c r="B820" t="s">
        <v>20</v>
      </c>
      <c r="C820" s="1">
        <v>55</v>
      </c>
      <c r="D820" s="2">
        <v>41690</v>
      </c>
      <c r="E820" s="2">
        <v>41696</v>
      </c>
      <c r="F820" s="2" t="s">
        <v>103</v>
      </c>
      <c r="G820" s="3">
        <v>1945.79</v>
      </c>
      <c r="H820" s="18">
        <f t="shared" si="24"/>
        <v>3053.6339999999996</v>
      </c>
      <c r="I820" s="16">
        <f t="shared" si="25"/>
        <v>-0.3627952793294808</v>
      </c>
    </row>
    <row r="821" spans="1:9" x14ac:dyDescent="0.35">
      <c r="A821" t="s">
        <v>5</v>
      </c>
      <c r="B821" t="s">
        <v>20</v>
      </c>
      <c r="C821" s="1">
        <v>56</v>
      </c>
      <c r="D821" s="2">
        <v>41697</v>
      </c>
      <c r="E821" s="2">
        <v>41703</v>
      </c>
      <c r="F821" s="2" t="s">
        <v>103</v>
      </c>
      <c r="G821" s="3">
        <v>4613.6499999999996</v>
      </c>
      <c r="H821" s="18">
        <f t="shared" si="24"/>
        <v>3053.6339999999996</v>
      </c>
      <c r="I821" s="16">
        <f t="shared" si="25"/>
        <v>0.51087196435460192</v>
      </c>
    </row>
    <row r="822" spans="1:9" x14ac:dyDescent="0.35">
      <c r="A822" t="s">
        <v>5</v>
      </c>
      <c r="B822" t="s">
        <v>20</v>
      </c>
      <c r="C822" s="1">
        <v>57</v>
      </c>
      <c r="D822" s="2">
        <v>41704</v>
      </c>
      <c r="E822" s="2">
        <v>41710</v>
      </c>
      <c r="F822" s="2" t="s">
        <v>103</v>
      </c>
      <c r="G822" s="3">
        <v>1713.86</v>
      </c>
      <c r="H822" s="18">
        <f t="shared" si="24"/>
        <v>3053.6339999999996</v>
      </c>
      <c r="I822" s="16">
        <f t="shared" si="25"/>
        <v>-0.43874740718763278</v>
      </c>
    </row>
    <row r="823" spans="1:9" x14ac:dyDescent="0.35">
      <c r="A823" t="s">
        <v>5</v>
      </c>
      <c r="B823" t="s">
        <v>20</v>
      </c>
      <c r="C823" s="1">
        <v>58</v>
      </c>
      <c r="D823" s="2">
        <v>41711</v>
      </c>
      <c r="E823" s="2">
        <v>41717</v>
      </c>
      <c r="F823" s="2" t="s">
        <v>103</v>
      </c>
      <c r="G823" s="3">
        <v>3062.85</v>
      </c>
      <c r="H823" s="18">
        <f t="shared" si="24"/>
        <v>3053.6339999999996</v>
      </c>
      <c r="I823" s="16">
        <f t="shared" si="25"/>
        <v>3.0180434197419701E-3</v>
      </c>
    </row>
    <row r="824" spans="1:9" x14ac:dyDescent="0.35">
      <c r="A824" t="s">
        <v>5</v>
      </c>
      <c r="B824" t="s">
        <v>20</v>
      </c>
      <c r="C824" s="1">
        <v>59</v>
      </c>
      <c r="D824" s="2">
        <v>41718</v>
      </c>
      <c r="E824" s="2">
        <v>41724</v>
      </c>
      <c r="F824" s="2" t="s">
        <v>102</v>
      </c>
      <c r="G824" s="3">
        <v>2672.76</v>
      </c>
      <c r="H824" s="18">
        <f t="shared" si="24"/>
        <v>3053.6339999999996</v>
      </c>
      <c r="I824" s="16">
        <f t="shared" si="25"/>
        <v>-0.1247281108345006</v>
      </c>
    </row>
    <row r="825" spans="1:9" x14ac:dyDescent="0.35">
      <c r="A825" t="s">
        <v>5</v>
      </c>
      <c r="B825" t="s">
        <v>20</v>
      </c>
      <c r="C825" s="1">
        <v>60</v>
      </c>
      <c r="D825" s="2">
        <v>41725</v>
      </c>
      <c r="E825" s="2">
        <v>41731</v>
      </c>
      <c r="F825" s="2" t="s">
        <v>102</v>
      </c>
      <c r="G825" s="3">
        <v>2021.89</v>
      </c>
      <c r="H825" s="18">
        <f t="shared" si="24"/>
        <v>3053.6339999999996</v>
      </c>
      <c r="I825" s="16">
        <f t="shared" si="25"/>
        <v>-0.33787415256707243</v>
      </c>
    </row>
    <row r="826" spans="1:9" x14ac:dyDescent="0.35">
      <c r="A826" t="s">
        <v>5</v>
      </c>
      <c r="B826" t="s">
        <v>20</v>
      </c>
      <c r="C826" s="1">
        <v>61</v>
      </c>
      <c r="D826" s="2">
        <v>41732</v>
      </c>
      <c r="E826" s="2">
        <v>41738</v>
      </c>
      <c r="F826" s="2" t="s">
        <v>102</v>
      </c>
      <c r="G826" s="3">
        <v>1634.19</v>
      </c>
      <c r="H826" s="18">
        <f t="shared" si="24"/>
        <v>3053.6339999999996</v>
      </c>
      <c r="I826" s="16">
        <f t="shared" si="25"/>
        <v>-0.46483763280078744</v>
      </c>
    </row>
    <row r="827" spans="1:9" x14ac:dyDescent="0.35">
      <c r="A827" t="s">
        <v>5</v>
      </c>
      <c r="B827" t="s">
        <v>20</v>
      </c>
      <c r="C827" s="1">
        <v>62</v>
      </c>
      <c r="D827" s="2">
        <v>41739</v>
      </c>
      <c r="E827" s="2">
        <v>41745</v>
      </c>
      <c r="F827" s="2" t="s">
        <v>102</v>
      </c>
      <c r="G827" s="3">
        <v>2016.59</v>
      </c>
      <c r="H827" s="18">
        <f t="shared" si="24"/>
        <v>3053.6339999999996</v>
      </c>
      <c r="I827" s="16">
        <f t="shared" si="25"/>
        <v>-0.33960978951635978</v>
      </c>
    </row>
    <row r="828" spans="1:9" x14ac:dyDescent="0.35">
      <c r="A828" t="s">
        <v>5</v>
      </c>
      <c r="B828" t="s">
        <v>20</v>
      </c>
      <c r="C828" s="1">
        <v>63</v>
      </c>
      <c r="D828" s="2">
        <v>41746</v>
      </c>
      <c r="E828" s="2">
        <v>41752</v>
      </c>
      <c r="F828" s="2" t="s">
        <v>102</v>
      </c>
      <c r="G828" s="3">
        <v>2371.21</v>
      </c>
      <c r="H828" s="18">
        <f t="shared" si="24"/>
        <v>3053.6339999999996</v>
      </c>
      <c r="I828" s="16">
        <f t="shared" si="25"/>
        <v>-0.22347930367555496</v>
      </c>
    </row>
    <row r="829" spans="1:9" x14ac:dyDescent="0.35">
      <c r="A829" t="s">
        <v>5</v>
      </c>
      <c r="B829" t="s">
        <v>20</v>
      </c>
      <c r="C829" s="1">
        <v>64</v>
      </c>
      <c r="D829" s="2">
        <v>41753</v>
      </c>
      <c r="E829" s="2">
        <v>41759</v>
      </c>
      <c r="F829" s="2" t="s">
        <v>102</v>
      </c>
      <c r="G829" s="3">
        <v>6909.53</v>
      </c>
      <c r="H829" s="18">
        <f t="shared" si="24"/>
        <v>3053.6339999999996</v>
      </c>
      <c r="I829" s="16">
        <f t="shared" si="25"/>
        <v>1.2627236924922898</v>
      </c>
    </row>
    <row r="830" spans="1:9" x14ac:dyDescent="0.35">
      <c r="A830" t="s">
        <v>5</v>
      </c>
      <c r="B830" t="s">
        <v>20</v>
      </c>
      <c r="C830" s="1">
        <v>65</v>
      </c>
      <c r="D830" s="2">
        <v>41760</v>
      </c>
      <c r="E830" s="2">
        <v>41766</v>
      </c>
      <c r="F830" s="2" t="s">
        <v>102</v>
      </c>
      <c r="G830" s="3">
        <v>3615.29</v>
      </c>
      <c r="H830" s="18">
        <f t="shared" si="24"/>
        <v>3053.6339999999996</v>
      </c>
      <c r="I830" s="16">
        <f t="shared" si="25"/>
        <v>0.18393035969602137</v>
      </c>
    </row>
    <row r="831" spans="1:9" x14ac:dyDescent="0.35">
      <c r="A831" t="s">
        <v>5</v>
      </c>
      <c r="B831" t="s">
        <v>20</v>
      </c>
      <c r="C831" s="1">
        <v>66</v>
      </c>
      <c r="D831" s="2">
        <v>41767</v>
      </c>
      <c r="E831" s="2">
        <v>41773</v>
      </c>
      <c r="F831" s="2" t="s">
        <v>102</v>
      </c>
      <c r="G831" s="3">
        <v>5985.47</v>
      </c>
      <c r="H831" s="18">
        <f t="shared" si="24"/>
        <v>3053.6339999999996</v>
      </c>
      <c r="I831" s="16">
        <f t="shared" si="25"/>
        <v>0.96011375299069934</v>
      </c>
    </row>
    <row r="832" spans="1:9" x14ac:dyDescent="0.35">
      <c r="A832" t="s">
        <v>5</v>
      </c>
      <c r="B832" t="s">
        <v>20</v>
      </c>
      <c r="C832" s="1">
        <v>67</v>
      </c>
      <c r="D832" s="2">
        <v>41774</v>
      </c>
      <c r="E832" s="2">
        <v>41780</v>
      </c>
      <c r="F832" s="2" t="s">
        <v>102</v>
      </c>
      <c r="G832" s="3">
        <v>2427.25</v>
      </c>
      <c r="H832" s="18">
        <f t="shared" si="24"/>
        <v>3053.6339999999996</v>
      </c>
      <c r="I832" s="16">
        <f t="shared" si="25"/>
        <v>-0.20512739902686428</v>
      </c>
    </row>
    <row r="833" spans="1:9" x14ac:dyDescent="0.35">
      <c r="A833" t="s">
        <v>5</v>
      </c>
      <c r="B833" t="s">
        <v>20</v>
      </c>
      <c r="C833" s="1">
        <v>68</v>
      </c>
      <c r="D833" s="2">
        <v>41781</v>
      </c>
      <c r="E833" s="2">
        <v>41787</v>
      </c>
      <c r="F833" s="2" t="s">
        <v>102</v>
      </c>
      <c r="G833" s="3">
        <v>641.04</v>
      </c>
      <c r="H833" s="18">
        <f t="shared" si="24"/>
        <v>3053.6339999999996</v>
      </c>
      <c r="I833" s="16">
        <f t="shared" si="25"/>
        <v>-0.79007307359035173</v>
      </c>
    </row>
    <row r="834" spans="1:9" x14ac:dyDescent="0.35">
      <c r="A834" t="s">
        <v>62</v>
      </c>
      <c r="B834" t="s">
        <v>90</v>
      </c>
      <c r="C834" s="1">
        <v>49</v>
      </c>
      <c r="D834" s="2">
        <v>41648</v>
      </c>
      <c r="E834" s="2">
        <v>41654</v>
      </c>
      <c r="F834" s="2" t="s">
        <v>103</v>
      </c>
      <c r="G834" s="3">
        <v>1563.7</v>
      </c>
      <c r="H834" s="18">
        <f t="shared" si="24"/>
        <v>2951.788</v>
      </c>
      <c r="I834" s="16">
        <f t="shared" si="25"/>
        <v>-0.47025328377241182</v>
      </c>
    </row>
    <row r="835" spans="1:9" x14ac:dyDescent="0.35">
      <c r="A835" t="s">
        <v>62</v>
      </c>
      <c r="B835" t="s">
        <v>90</v>
      </c>
      <c r="C835" s="1">
        <v>50</v>
      </c>
      <c r="D835" s="2">
        <v>41655</v>
      </c>
      <c r="E835" s="2">
        <v>41661</v>
      </c>
      <c r="F835" s="2" t="s">
        <v>103</v>
      </c>
      <c r="G835" s="3">
        <v>2740.44</v>
      </c>
      <c r="H835" s="18">
        <f t="shared" ref="H835:H898" si="26">VLOOKUP(B835,O:P,2,0)</f>
        <v>2951.788</v>
      </c>
      <c r="I835" s="16">
        <f t="shared" ref="I835:I898" si="27">(G835-H835)/H835</f>
        <v>-7.1599992953423466E-2</v>
      </c>
    </row>
    <row r="836" spans="1:9" x14ac:dyDescent="0.35">
      <c r="A836" t="s">
        <v>62</v>
      </c>
      <c r="B836" t="s">
        <v>90</v>
      </c>
      <c r="C836" s="1">
        <v>51</v>
      </c>
      <c r="D836" s="2">
        <v>41662</v>
      </c>
      <c r="E836" s="2">
        <v>41668</v>
      </c>
      <c r="F836" s="2" t="s">
        <v>103</v>
      </c>
      <c r="G836" s="3">
        <v>1894.16</v>
      </c>
      <c r="H836" s="18">
        <f t="shared" si="26"/>
        <v>2951.788</v>
      </c>
      <c r="I836" s="16">
        <f t="shared" si="27"/>
        <v>-0.35830079937990122</v>
      </c>
    </row>
    <row r="837" spans="1:9" x14ac:dyDescent="0.35">
      <c r="A837" t="s">
        <v>62</v>
      </c>
      <c r="B837" t="s">
        <v>90</v>
      </c>
      <c r="C837" s="1">
        <v>52</v>
      </c>
      <c r="D837" s="2">
        <v>41669</v>
      </c>
      <c r="E837" s="2">
        <v>41675</v>
      </c>
      <c r="F837" s="2" t="s">
        <v>103</v>
      </c>
      <c r="G837" s="3">
        <v>1123.77</v>
      </c>
      <c r="H837" s="18">
        <f t="shared" si="26"/>
        <v>2951.788</v>
      </c>
      <c r="I837" s="16">
        <f t="shared" si="27"/>
        <v>-0.61929176485574167</v>
      </c>
    </row>
    <row r="838" spans="1:9" x14ac:dyDescent="0.35">
      <c r="A838" t="s">
        <v>62</v>
      </c>
      <c r="B838" t="s">
        <v>90</v>
      </c>
      <c r="C838" s="1">
        <v>53</v>
      </c>
      <c r="D838" s="2">
        <v>41676</v>
      </c>
      <c r="E838" s="2">
        <v>41682</v>
      </c>
      <c r="F838" s="2" t="s">
        <v>103</v>
      </c>
      <c r="G838" s="3">
        <v>5949.77</v>
      </c>
      <c r="H838" s="18">
        <f t="shared" si="26"/>
        <v>2951.788</v>
      </c>
      <c r="I838" s="16">
        <f t="shared" si="27"/>
        <v>1.0156494978636679</v>
      </c>
    </row>
    <row r="839" spans="1:9" x14ac:dyDescent="0.35">
      <c r="A839" t="s">
        <v>62</v>
      </c>
      <c r="B839" t="s">
        <v>90</v>
      </c>
      <c r="C839" s="1">
        <v>54</v>
      </c>
      <c r="D839" s="2">
        <v>41683</v>
      </c>
      <c r="E839" s="2">
        <v>41689</v>
      </c>
      <c r="F839" s="2" t="s">
        <v>103</v>
      </c>
      <c r="G839" s="3">
        <v>3410.77</v>
      </c>
      <c r="H839" s="18">
        <f t="shared" si="26"/>
        <v>2951.788</v>
      </c>
      <c r="I839" s="16">
        <f t="shared" si="27"/>
        <v>0.15549287414949853</v>
      </c>
    </row>
    <row r="840" spans="1:9" x14ac:dyDescent="0.35">
      <c r="A840" t="s">
        <v>62</v>
      </c>
      <c r="B840" t="s">
        <v>90</v>
      </c>
      <c r="C840" s="1">
        <v>55</v>
      </c>
      <c r="D840" s="2">
        <v>41690</v>
      </c>
      <c r="E840" s="2">
        <v>41696</v>
      </c>
      <c r="F840" s="2" t="s">
        <v>103</v>
      </c>
      <c r="G840" s="3">
        <v>2600.36</v>
      </c>
      <c r="H840" s="18">
        <f t="shared" si="26"/>
        <v>2951.788</v>
      </c>
      <c r="I840" s="16">
        <f t="shared" si="27"/>
        <v>-0.11905597556464079</v>
      </c>
    </row>
    <row r="841" spans="1:9" x14ac:dyDescent="0.35">
      <c r="A841" t="s">
        <v>62</v>
      </c>
      <c r="B841" t="s">
        <v>90</v>
      </c>
      <c r="C841" s="1">
        <v>56</v>
      </c>
      <c r="D841" s="2">
        <v>41697</v>
      </c>
      <c r="E841" s="2">
        <v>41703</v>
      </c>
      <c r="F841" s="2" t="s">
        <v>103</v>
      </c>
      <c r="G841" s="3">
        <v>3061.07</v>
      </c>
      <c r="H841" s="18">
        <f t="shared" si="26"/>
        <v>2951.788</v>
      </c>
      <c r="I841" s="16">
        <f t="shared" si="27"/>
        <v>3.7022306480004714E-2</v>
      </c>
    </row>
    <row r="842" spans="1:9" x14ac:dyDescent="0.35">
      <c r="A842" t="s">
        <v>62</v>
      </c>
      <c r="B842" t="s">
        <v>90</v>
      </c>
      <c r="C842" s="1">
        <v>57</v>
      </c>
      <c r="D842" s="2">
        <v>41704</v>
      </c>
      <c r="E842" s="2">
        <v>41710</v>
      </c>
      <c r="F842" s="2" t="s">
        <v>103</v>
      </c>
      <c r="G842" s="3">
        <v>2801.04</v>
      </c>
      <c r="H842" s="18">
        <f t="shared" si="26"/>
        <v>2951.788</v>
      </c>
      <c r="I842" s="16">
        <f t="shared" si="27"/>
        <v>-5.1070063297228678E-2</v>
      </c>
    </row>
    <row r="843" spans="1:9" x14ac:dyDescent="0.35">
      <c r="A843" t="s">
        <v>62</v>
      </c>
      <c r="B843" t="s">
        <v>90</v>
      </c>
      <c r="C843" s="1">
        <v>58</v>
      </c>
      <c r="D843" s="2">
        <v>41711</v>
      </c>
      <c r="E843" s="2">
        <v>41717</v>
      </c>
      <c r="F843" s="2" t="s">
        <v>103</v>
      </c>
      <c r="G843" s="3">
        <v>4372.8</v>
      </c>
      <c r="H843" s="18">
        <f t="shared" si="26"/>
        <v>2951.788</v>
      </c>
      <c r="I843" s="16">
        <f t="shared" si="27"/>
        <v>0.48140720133017689</v>
      </c>
    </row>
    <row r="844" spans="1:9" x14ac:dyDescent="0.35">
      <c r="A844" t="s">
        <v>62</v>
      </c>
      <c r="B844" t="s">
        <v>90</v>
      </c>
      <c r="C844" s="1">
        <v>59</v>
      </c>
      <c r="D844" s="2">
        <v>41718</v>
      </c>
      <c r="E844" s="2">
        <v>41724</v>
      </c>
      <c r="F844" s="2" t="s">
        <v>102</v>
      </c>
      <c r="G844" s="3">
        <v>2378.16</v>
      </c>
      <c r="H844" s="18">
        <f t="shared" si="26"/>
        <v>2951.788</v>
      </c>
      <c r="I844" s="16">
        <f t="shared" si="27"/>
        <v>-0.19433238430402189</v>
      </c>
    </row>
    <row r="845" spans="1:9" x14ac:dyDescent="0.35">
      <c r="A845" t="s">
        <v>62</v>
      </c>
      <c r="B845" t="s">
        <v>90</v>
      </c>
      <c r="C845" s="1">
        <v>60</v>
      </c>
      <c r="D845" s="2">
        <v>41725</v>
      </c>
      <c r="E845" s="2">
        <v>41731</v>
      </c>
      <c r="F845" s="2" t="s">
        <v>102</v>
      </c>
      <c r="G845" s="3">
        <v>5440.63</v>
      </c>
      <c r="H845" s="18">
        <f t="shared" si="26"/>
        <v>2951.788</v>
      </c>
      <c r="I845" s="16">
        <f t="shared" si="27"/>
        <v>0.84316421097992134</v>
      </c>
    </row>
    <row r="846" spans="1:9" x14ac:dyDescent="0.35">
      <c r="A846" t="s">
        <v>62</v>
      </c>
      <c r="B846" t="s">
        <v>90</v>
      </c>
      <c r="C846" s="1">
        <v>61</v>
      </c>
      <c r="D846" s="2">
        <v>41732</v>
      </c>
      <c r="E846" s="2">
        <v>41738</v>
      </c>
      <c r="F846" s="2" t="s">
        <v>102</v>
      </c>
      <c r="G846" s="3">
        <v>463.66</v>
      </c>
      <c r="H846" s="18">
        <f t="shared" si="26"/>
        <v>2951.788</v>
      </c>
      <c r="I846" s="16">
        <f t="shared" si="27"/>
        <v>-0.84292232368991271</v>
      </c>
    </row>
    <row r="847" spans="1:9" x14ac:dyDescent="0.35">
      <c r="A847" t="s">
        <v>62</v>
      </c>
      <c r="B847" t="s">
        <v>90</v>
      </c>
      <c r="C847" s="1">
        <v>62</v>
      </c>
      <c r="D847" s="2">
        <v>41739</v>
      </c>
      <c r="E847" s="2">
        <v>41745</v>
      </c>
      <c r="F847" s="2" t="s">
        <v>102</v>
      </c>
      <c r="G847" s="3">
        <v>1330.43</v>
      </c>
      <c r="H847" s="18">
        <f t="shared" si="26"/>
        <v>2951.788</v>
      </c>
      <c r="I847" s="16">
        <f t="shared" si="27"/>
        <v>-0.54927996184007788</v>
      </c>
    </row>
    <row r="848" spans="1:9" x14ac:dyDescent="0.35">
      <c r="A848" t="s">
        <v>62</v>
      </c>
      <c r="B848" t="s">
        <v>90</v>
      </c>
      <c r="C848" s="1">
        <v>63</v>
      </c>
      <c r="D848" s="2">
        <v>41746</v>
      </c>
      <c r="E848" s="2">
        <v>41752</v>
      </c>
      <c r="F848" s="2" t="s">
        <v>102</v>
      </c>
      <c r="G848" s="3">
        <v>1837.34</v>
      </c>
      <c r="H848" s="18">
        <f t="shared" si="26"/>
        <v>2951.788</v>
      </c>
      <c r="I848" s="16">
        <f t="shared" si="27"/>
        <v>-0.37755014926546221</v>
      </c>
    </row>
    <row r="849" spans="1:9" x14ac:dyDescent="0.35">
      <c r="A849" t="s">
        <v>62</v>
      </c>
      <c r="B849" t="s">
        <v>90</v>
      </c>
      <c r="C849" s="1">
        <v>64</v>
      </c>
      <c r="D849" s="2">
        <v>41753</v>
      </c>
      <c r="E849" s="2">
        <v>41759</v>
      </c>
      <c r="F849" s="2" t="s">
        <v>102</v>
      </c>
      <c r="G849" s="3">
        <v>1076.81</v>
      </c>
      <c r="H849" s="18">
        <f t="shared" si="26"/>
        <v>2951.788</v>
      </c>
      <c r="I849" s="16">
        <f t="shared" si="27"/>
        <v>-0.63520076645070722</v>
      </c>
    </row>
    <row r="850" spans="1:9" x14ac:dyDescent="0.35">
      <c r="A850" t="s">
        <v>62</v>
      </c>
      <c r="B850" t="s">
        <v>90</v>
      </c>
      <c r="C850" s="1">
        <v>65</v>
      </c>
      <c r="D850" s="2">
        <v>41760</v>
      </c>
      <c r="E850" s="2">
        <v>41766</v>
      </c>
      <c r="F850" s="2" t="s">
        <v>102</v>
      </c>
      <c r="G850" s="3">
        <v>2521.8200000000002</v>
      </c>
      <c r="H850" s="18">
        <f t="shared" si="26"/>
        <v>2951.788</v>
      </c>
      <c r="I850" s="16">
        <f t="shared" si="27"/>
        <v>-0.1456635774655903</v>
      </c>
    </row>
    <row r="851" spans="1:9" x14ac:dyDescent="0.35">
      <c r="A851" t="s">
        <v>62</v>
      </c>
      <c r="B851" t="s">
        <v>90</v>
      </c>
      <c r="C851" s="1">
        <v>66</v>
      </c>
      <c r="D851" s="2">
        <v>41767</v>
      </c>
      <c r="E851" s="2">
        <v>41773</v>
      </c>
      <c r="F851" s="2" t="s">
        <v>102</v>
      </c>
      <c r="G851" s="3">
        <v>787.82</v>
      </c>
      <c r="H851" s="18">
        <f t="shared" si="26"/>
        <v>2951.788</v>
      </c>
      <c r="I851" s="16">
        <f t="shared" si="27"/>
        <v>-0.73310413891512527</v>
      </c>
    </row>
    <row r="852" spans="1:9" x14ac:dyDescent="0.35">
      <c r="A852" t="s">
        <v>62</v>
      </c>
      <c r="B852" t="s">
        <v>90</v>
      </c>
      <c r="C852" s="1">
        <v>67</v>
      </c>
      <c r="D852" s="2">
        <v>41774</v>
      </c>
      <c r="E852" s="2">
        <v>41780</v>
      </c>
      <c r="F852" s="2" t="s">
        <v>102</v>
      </c>
      <c r="G852" s="3">
        <v>6268.37</v>
      </c>
      <c r="H852" s="18">
        <f t="shared" si="26"/>
        <v>2951.788</v>
      </c>
      <c r="I852" s="16">
        <f t="shared" si="27"/>
        <v>1.1235840785313851</v>
      </c>
    </row>
    <row r="853" spans="1:9" x14ac:dyDescent="0.35">
      <c r="A853" t="s">
        <v>62</v>
      </c>
      <c r="B853" t="s">
        <v>90</v>
      </c>
      <c r="C853" s="1">
        <v>68</v>
      </c>
      <c r="D853" s="2">
        <v>41781</v>
      </c>
      <c r="E853" s="2">
        <v>41787</v>
      </c>
      <c r="F853" s="2" t="s">
        <v>102</v>
      </c>
      <c r="G853" s="3">
        <v>3001.81</v>
      </c>
      <c r="H853" s="18">
        <f t="shared" si="26"/>
        <v>2951.788</v>
      </c>
      <c r="I853" s="16">
        <f t="shared" si="27"/>
        <v>1.6946338964722377E-2</v>
      </c>
    </row>
    <row r="854" spans="1:9" x14ac:dyDescent="0.35">
      <c r="A854" t="s">
        <v>62</v>
      </c>
      <c r="B854" t="s">
        <v>91</v>
      </c>
      <c r="C854" s="1">
        <v>49</v>
      </c>
      <c r="D854" s="2">
        <v>41648</v>
      </c>
      <c r="E854" s="2">
        <v>41654</v>
      </c>
      <c r="F854" s="2" t="s">
        <v>103</v>
      </c>
      <c r="G854" s="3">
        <v>567.39</v>
      </c>
      <c r="H854" s="18">
        <f t="shared" si="26"/>
        <v>1903.8760000000002</v>
      </c>
      <c r="I854" s="16">
        <f t="shared" si="27"/>
        <v>-0.70198164166153687</v>
      </c>
    </row>
    <row r="855" spans="1:9" x14ac:dyDescent="0.35">
      <c r="A855" t="s">
        <v>62</v>
      </c>
      <c r="B855" t="s">
        <v>91</v>
      </c>
      <c r="C855" s="1">
        <v>50</v>
      </c>
      <c r="D855" s="2">
        <v>41655</v>
      </c>
      <c r="E855" s="2">
        <v>41661</v>
      </c>
      <c r="F855" s="2" t="s">
        <v>103</v>
      </c>
      <c r="G855" s="3">
        <v>1796.99</v>
      </c>
      <c r="H855" s="18">
        <f t="shared" si="26"/>
        <v>1903.8760000000002</v>
      </c>
      <c r="I855" s="16">
        <f t="shared" si="27"/>
        <v>-5.6141261300631018E-2</v>
      </c>
    </row>
    <row r="856" spans="1:9" x14ac:dyDescent="0.35">
      <c r="A856" t="s">
        <v>62</v>
      </c>
      <c r="B856" t="s">
        <v>91</v>
      </c>
      <c r="C856" s="1">
        <v>51</v>
      </c>
      <c r="D856" s="2">
        <v>41662</v>
      </c>
      <c r="E856" s="2">
        <v>41668</v>
      </c>
      <c r="F856" s="2" t="s">
        <v>103</v>
      </c>
      <c r="G856" s="3">
        <v>3713.45</v>
      </c>
      <c r="H856" s="18">
        <f t="shared" si="26"/>
        <v>1903.8760000000002</v>
      </c>
      <c r="I856" s="16">
        <f t="shared" si="27"/>
        <v>0.95046841285882033</v>
      </c>
    </row>
    <row r="857" spans="1:9" x14ac:dyDescent="0.35">
      <c r="A857" t="s">
        <v>62</v>
      </c>
      <c r="B857" t="s">
        <v>91</v>
      </c>
      <c r="C857" s="1">
        <v>52</v>
      </c>
      <c r="D857" s="2">
        <v>41669</v>
      </c>
      <c r="E857" s="2">
        <v>41675</v>
      </c>
      <c r="F857" s="2" t="s">
        <v>103</v>
      </c>
      <c r="G857" s="3">
        <v>3462.88</v>
      </c>
      <c r="H857" s="18">
        <f t="shared" si="26"/>
        <v>1903.8760000000002</v>
      </c>
      <c r="I857" s="16">
        <f t="shared" si="27"/>
        <v>0.81885795083293222</v>
      </c>
    </row>
    <row r="858" spans="1:9" x14ac:dyDescent="0.35">
      <c r="A858" t="s">
        <v>62</v>
      </c>
      <c r="B858" t="s">
        <v>91</v>
      </c>
      <c r="C858" s="1">
        <v>53</v>
      </c>
      <c r="D858" s="2">
        <v>41676</v>
      </c>
      <c r="E858" s="2">
        <v>41682</v>
      </c>
      <c r="F858" s="2" t="s">
        <v>103</v>
      </c>
      <c r="G858" s="3">
        <v>695.47</v>
      </c>
      <c r="H858" s="18">
        <f t="shared" si="26"/>
        <v>1903.8760000000002</v>
      </c>
      <c r="I858" s="16">
        <f t="shared" si="27"/>
        <v>-0.63470835285491289</v>
      </c>
    </row>
    <row r="859" spans="1:9" x14ac:dyDescent="0.35">
      <c r="A859" t="s">
        <v>62</v>
      </c>
      <c r="B859" t="s">
        <v>91</v>
      </c>
      <c r="C859" s="1">
        <v>54</v>
      </c>
      <c r="D859" s="2">
        <v>41683</v>
      </c>
      <c r="E859" s="2">
        <v>41689</v>
      </c>
      <c r="F859" s="2" t="s">
        <v>103</v>
      </c>
      <c r="G859" s="3">
        <v>3679.69</v>
      </c>
      <c r="H859" s="18">
        <f t="shared" si="26"/>
        <v>1903.8760000000002</v>
      </c>
      <c r="I859" s="16">
        <f t="shared" si="27"/>
        <v>0.93273616559061601</v>
      </c>
    </row>
    <row r="860" spans="1:9" x14ac:dyDescent="0.35">
      <c r="A860" t="s">
        <v>62</v>
      </c>
      <c r="B860" t="s">
        <v>91</v>
      </c>
      <c r="C860" s="1">
        <v>55</v>
      </c>
      <c r="D860" s="2">
        <v>41690</v>
      </c>
      <c r="E860" s="2">
        <v>41696</v>
      </c>
      <c r="F860" s="2" t="s">
        <v>103</v>
      </c>
      <c r="G860" s="3">
        <v>2324.48</v>
      </c>
      <c r="H860" s="18">
        <f t="shared" si="26"/>
        <v>1903.8760000000002</v>
      </c>
      <c r="I860" s="16">
        <f t="shared" si="27"/>
        <v>0.22091984982215215</v>
      </c>
    </row>
    <row r="861" spans="1:9" x14ac:dyDescent="0.35">
      <c r="A861" t="s">
        <v>62</v>
      </c>
      <c r="B861" t="s">
        <v>91</v>
      </c>
      <c r="C861" s="1">
        <v>56</v>
      </c>
      <c r="D861" s="2">
        <v>41697</v>
      </c>
      <c r="E861" s="2">
        <v>41703</v>
      </c>
      <c r="F861" s="2" t="s">
        <v>103</v>
      </c>
      <c r="G861" s="3">
        <v>800.29</v>
      </c>
      <c r="H861" s="18">
        <f t="shared" si="26"/>
        <v>1903.8760000000002</v>
      </c>
      <c r="I861" s="16">
        <f t="shared" si="27"/>
        <v>-0.57965224625973544</v>
      </c>
    </row>
    <row r="862" spans="1:9" x14ac:dyDescent="0.35">
      <c r="A862" t="s">
        <v>62</v>
      </c>
      <c r="B862" t="s">
        <v>91</v>
      </c>
      <c r="C862" s="1">
        <v>57</v>
      </c>
      <c r="D862" s="2">
        <v>41704</v>
      </c>
      <c r="E862" s="2">
        <v>41710</v>
      </c>
      <c r="F862" s="2" t="s">
        <v>103</v>
      </c>
      <c r="G862" s="3">
        <v>298.39999999999998</v>
      </c>
      <c r="H862" s="18">
        <f t="shared" si="26"/>
        <v>1903.8760000000002</v>
      </c>
      <c r="I862" s="16">
        <f t="shared" si="27"/>
        <v>-0.84326710352985168</v>
      </c>
    </row>
    <row r="863" spans="1:9" x14ac:dyDescent="0.35">
      <c r="A863" t="s">
        <v>62</v>
      </c>
      <c r="B863" t="s">
        <v>91</v>
      </c>
      <c r="C863" s="1">
        <v>58</v>
      </c>
      <c r="D863" s="2">
        <v>41711</v>
      </c>
      <c r="E863" s="2">
        <v>41717</v>
      </c>
      <c r="F863" s="2" t="s">
        <v>103</v>
      </c>
      <c r="G863" s="3">
        <v>1699.72</v>
      </c>
      <c r="H863" s="18">
        <f t="shared" si="26"/>
        <v>1903.8760000000002</v>
      </c>
      <c r="I863" s="16">
        <f t="shared" si="27"/>
        <v>-0.10723177349785393</v>
      </c>
    </row>
    <row r="864" spans="1:9" x14ac:dyDescent="0.35">
      <c r="A864" t="s">
        <v>62</v>
      </c>
      <c r="B864" t="s">
        <v>91</v>
      </c>
      <c r="C864" s="1">
        <v>59</v>
      </c>
      <c r="D864" s="2">
        <v>41718</v>
      </c>
      <c r="E864" s="2">
        <v>41724</v>
      </c>
      <c r="F864" s="2" t="s">
        <v>102</v>
      </c>
      <c r="G864" s="3">
        <v>1209.17</v>
      </c>
      <c r="H864" s="18">
        <f t="shared" si="26"/>
        <v>1903.8760000000002</v>
      </c>
      <c r="I864" s="16">
        <f t="shared" si="27"/>
        <v>-0.36489036050667167</v>
      </c>
    </row>
    <row r="865" spans="1:9" x14ac:dyDescent="0.35">
      <c r="A865" t="s">
        <v>62</v>
      </c>
      <c r="B865" t="s">
        <v>91</v>
      </c>
      <c r="C865" s="1">
        <v>60</v>
      </c>
      <c r="D865" s="2">
        <v>41725</v>
      </c>
      <c r="E865" s="2">
        <v>41731</v>
      </c>
      <c r="F865" s="2" t="s">
        <v>102</v>
      </c>
      <c r="G865" s="3">
        <v>2401.5100000000002</v>
      </c>
      <c r="H865" s="18">
        <f t="shared" si="26"/>
        <v>1903.8760000000002</v>
      </c>
      <c r="I865" s="16">
        <f t="shared" si="27"/>
        <v>0.26137941756711042</v>
      </c>
    </row>
    <row r="866" spans="1:9" x14ac:dyDescent="0.35">
      <c r="A866" t="s">
        <v>62</v>
      </c>
      <c r="B866" t="s">
        <v>91</v>
      </c>
      <c r="C866" s="1">
        <v>61</v>
      </c>
      <c r="D866" s="2">
        <v>41732</v>
      </c>
      <c r="E866" s="2">
        <v>41738</v>
      </c>
      <c r="F866" s="2" t="s">
        <v>102</v>
      </c>
      <c r="G866" s="3">
        <v>1661.36</v>
      </c>
      <c r="H866" s="18">
        <f t="shared" si="26"/>
        <v>1903.8760000000002</v>
      </c>
      <c r="I866" s="16">
        <f t="shared" si="27"/>
        <v>-0.12738014450520951</v>
      </c>
    </row>
    <row r="867" spans="1:9" x14ac:dyDescent="0.35">
      <c r="A867" t="s">
        <v>62</v>
      </c>
      <c r="B867" t="s">
        <v>91</v>
      </c>
      <c r="C867" s="1">
        <v>62</v>
      </c>
      <c r="D867" s="2">
        <v>41739</v>
      </c>
      <c r="E867" s="2">
        <v>41745</v>
      </c>
      <c r="F867" s="2" t="s">
        <v>102</v>
      </c>
      <c r="G867" s="3">
        <v>1083.83</v>
      </c>
      <c r="H867" s="18">
        <f t="shared" si="26"/>
        <v>1903.8760000000002</v>
      </c>
      <c r="I867" s="16">
        <f t="shared" si="27"/>
        <v>-0.43072447995562746</v>
      </c>
    </row>
    <row r="868" spans="1:9" x14ac:dyDescent="0.35">
      <c r="A868" t="s">
        <v>62</v>
      </c>
      <c r="B868" t="s">
        <v>91</v>
      </c>
      <c r="C868" s="1">
        <v>63</v>
      </c>
      <c r="D868" s="2">
        <v>41746</v>
      </c>
      <c r="E868" s="2">
        <v>41752</v>
      </c>
      <c r="F868" s="2" t="s">
        <v>102</v>
      </c>
      <c r="G868" s="3">
        <v>1398.48</v>
      </c>
      <c r="H868" s="18">
        <f t="shared" si="26"/>
        <v>1903.8760000000002</v>
      </c>
      <c r="I868" s="16">
        <f t="shared" si="27"/>
        <v>-0.26545636375478243</v>
      </c>
    </row>
    <row r="869" spans="1:9" x14ac:dyDescent="0.35">
      <c r="A869" t="s">
        <v>62</v>
      </c>
      <c r="B869" t="s">
        <v>91</v>
      </c>
      <c r="C869" s="1">
        <v>64</v>
      </c>
      <c r="D869" s="2">
        <v>41753</v>
      </c>
      <c r="E869" s="2">
        <v>41759</v>
      </c>
      <c r="F869" s="2" t="s">
        <v>102</v>
      </c>
      <c r="G869" s="3">
        <v>533.72</v>
      </c>
      <c r="H869" s="18">
        <f t="shared" si="26"/>
        <v>1903.8760000000002</v>
      </c>
      <c r="I869" s="16">
        <f t="shared" si="27"/>
        <v>-0.7196666169435405</v>
      </c>
    </row>
    <row r="870" spans="1:9" x14ac:dyDescent="0.35">
      <c r="A870" t="s">
        <v>62</v>
      </c>
      <c r="B870" t="s">
        <v>91</v>
      </c>
      <c r="C870" s="1">
        <v>65</v>
      </c>
      <c r="D870" s="2">
        <v>41760</v>
      </c>
      <c r="E870" s="2">
        <v>41766</v>
      </c>
      <c r="F870" s="2" t="s">
        <v>102</v>
      </c>
      <c r="G870" s="3">
        <v>1001.86</v>
      </c>
      <c r="H870" s="18">
        <f t="shared" si="26"/>
        <v>1903.8760000000002</v>
      </c>
      <c r="I870" s="16">
        <f t="shared" si="27"/>
        <v>-0.47377875449871742</v>
      </c>
    </row>
    <row r="871" spans="1:9" x14ac:dyDescent="0.35">
      <c r="A871" t="s">
        <v>62</v>
      </c>
      <c r="B871" t="s">
        <v>91</v>
      </c>
      <c r="C871" s="1">
        <v>66</v>
      </c>
      <c r="D871" s="2">
        <v>41767</v>
      </c>
      <c r="E871" s="2">
        <v>41773</v>
      </c>
      <c r="F871" s="2" t="s">
        <v>102</v>
      </c>
      <c r="G871" s="3">
        <v>2278.88</v>
      </c>
      <c r="H871" s="18">
        <f t="shared" si="26"/>
        <v>1903.8760000000002</v>
      </c>
      <c r="I871" s="16">
        <f t="shared" si="27"/>
        <v>0.19696871014708933</v>
      </c>
    </row>
    <row r="872" spans="1:9" x14ac:dyDescent="0.35">
      <c r="A872" t="s">
        <v>62</v>
      </c>
      <c r="B872" t="s">
        <v>91</v>
      </c>
      <c r="C872" s="1">
        <v>67</v>
      </c>
      <c r="D872" s="2">
        <v>41774</v>
      </c>
      <c r="E872" s="2">
        <v>41780</v>
      </c>
      <c r="F872" s="2" t="s">
        <v>102</v>
      </c>
      <c r="G872" s="3">
        <v>2340.63</v>
      </c>
      <c r="H872" s="18">
        <f t="shared" si="26"/>
        <v>1903.8760000000002</v>
      </c>
      <c r="I872" s="16">
        <f t="shared" si="27"/>
        <v>0.22940254512373698</v>
      </c>
    </row>
    <row r="873" spans="1:9" x14ac:dyDescent="0.35">
      <c r="A873" t="s">
        <v>62</v>
      </c>
      <c r="B873" t="s">
        <v>91</v>
      </c>
      <c r="C873" s="1">
        <v>68</v>
      </c>
      <c r="D873" s="2">
        <v>41781</v>
      </c>
      <c r="E873" s="2">
        <v>41787</v>
      </c>
      <c r="F873" s="2" t="s">
        <v>102</v>
      </c>
      <c r="G873" s="3">
        <v>825.65</v>
      </c>
      <c r="H873" s="18">
        <f t="shared" si="26"/>
        <v>1903.8760000000002</v>
      </c>
      <c r="I873" s="16">
        <f t="shared" si="27"/>
        <v>-0.56633205103693729</v>
      </c>
    </row>
    <row r="874" spans="1:9" x14ac:dyDescent="0.35">
      <c r="A874" t="s">
        <v>62</v>
      </c>
      <c r="B874" t="s">
        <v>92</v>
      </c>
      <c r="C874" s="1">
        <v>49</v>
      </c>
      <c r="D874" s="2">
        <v>41648</v>
      </c>
      <c r="E874" s="2">
        <v>41654</v>
      </c>
      <c r="F874" s="2" t="s">
        <v>103</v>
      </c>
      <c r="G874" s="3">
        <v>2696.45</v>
      </c>
      <c r="H874" s="18">
        <f t="shared" si="26"/>
        <v>3800.3849999999993</v>
      </c>
      <c r="I874" s="16">
        <f t="shared" si="27"/>
        <v>-0.29047978033804461</v>
      </c>
    </row>
    <row r="875" spans="1:9" x14ac:dyDescent="0.35">
      <c r="A875" t="s">
        <v>62</v>
      </c>
      <c r="B875" t="s">
        <v>92</v>
      </c>
      <c r="C875" s="1">
        <v>50</v>
      </c>
      <c r="D875" s="2">
        <v>41655</v>
      </c>
      <c r="E875" s="2">
        <v>41661</v>
      </c>
      <c r="F875" s="2" t="s">
        <v>103</v>
      </c>
      <c r="G875" s="3">
        <v>3657.06</v>
      </c>
      <c r="H875" s="18">
        <f t="shared" si="26"/>
        <v>3800.3849999999993</v>
      </c>
      <c r="I875" s="16">
        <f t="shared" si="27"/>
        <v>-3.7713284311984022E-2</v>
      </c>
    </row>
    <row r="876" spans="1:9" x14ac:dyDescent="0.35">
      <c r="A876" t="s">
        <v>62</v>
      </c>
      <c r="B876" t="s">
        <v>92</v>
      </c>
      <c r="C876" s="1">
        <v>51</v>
      </c>
      <c r="D876" s="2">
        <v>41662</v>
      </c>
      <c r="E876" s="2">
        <v>41668</v>
      </c>
      <c r="F876" s="2" t="s">
        <v>103</v>
      </c>
      <c r="G876" s="3">
        <v>2847.82</v>
      </c>
      <c r="H876" s="18">
        <f t="shared" si="26"/>
        <v>3800.3849999999993</v>
      </c>
      <c r="I876" s="16">
        <f t="shared" si="27"/>
        <v>-0.2506496052373639</v>
      </c>
    </row>
    <row r="877" spans="1:9" x14ac:dyDescent="0.35">
      <c r="A877" t="s">
        <v>62</v>
      </c>
      <c r="B877" t="s">
        <v>92</v>
      </c>
      <c r="C877" s="1">
        <v>52</v>
      </c>
      <c r="D877" s="2">
        <v>41669</v>
      </c>
      <c r="E877" s="2">
        <v>41675</v>
      </c>
      <c r="F877" s="2" t="s">
        <v>103</v>
      </c>
      <c r="G877" s="3">
        <v>3130.57</v>
      </c>
      <c r="H877" s="18">
        <f t="shared" si="26"/>
        <v>3800.3849999999993</v>
      </c>
      <c r="I877" s="16">
        <f t="shared" si="27"/>
        <v>-0.17624924843140874</v>
      </c>
    </row>
    <row r="878" spans="1:9" x14ac:dyDescent="0.35">
      <c r="A878" t="s">
        <v>62</v>
      </c>
      <c r="B878" t="s">
        <v>92</v>
      </c>
      <c r="C878" s="1">
        <v>53</v>
      </c>
      <c r="D878" s="2">
        <v>41676</v>
      </c>
      <c r="E878" s="2">
        <v>41682</v>
      </c>
      <c r="F878" s="2" t="s">
        <v>103</v>
      </c>
      <c r="G878" s="3">
        <v>3542.08</v>
      </c>
      <c r="H878" s="18">
        <f t="shared" si="26"/>
        <v>3800.3849999999993</v>
      </c>
      <c r="I878" s="16">
        <f t="shared" si="27"/>
        <v>-6.7968113756895529E-2</v>
      </c>
    </row>
    <row r="879" spans="1:9" x14ac:dyDescent="0.35">
      <c r="A879" t="s">
        <v>62</v>
      </c>
      <c r="B879" t="s">
        <v>92</v>
      </c>
      <c r="C879" s="1">
        <v>54</v>
      </c>
      <c r="D879" s="2">
        <v>41683</v>
      </c>
      <c r="E879" s="2">
        <v>41689</v>
      </c>
      <c r="F879" s="2" t="s">
        <v>103</v>
      </c>
      <c r="G879" s="3">
        <v>3821.14</v>
      </c>
      <c r="H879" s="18">
        <f t="shared" si="26"/>
        <v>3800.3849999999993</v>
      </c>
      <c r="I879" s="16">
        <f t="shared" si="27"/>
        <v>5.4612887904779564E-3</v>
      </c>
    </row>
    <row r="880" spans="1:9" x14ac:dyDescent="0.35">
      <c r="A880" t="s">
        <v>62</v>
      </c>
      <c r="B880" t="s">
        <v>92</v>
      </c>
      <c r="C880" s="1">
        <v>55</v>
      </c>
      <c r="D880" s="2">
        <v>41690</v>
      </c>
      <c r="E880" s="2">
        <v>41696</v>
      </c>
      <c r="F880" s="2" t="s">
        <v>103</v>
      </c>
      <c r="G880" s="3">
        <v>6628.26</v>
      </c>
      <c r="H880" s="18">
        <f t="shared" si="26"/>
        <v>3800.3849999999993</v>
      </c>
      <c r="I880" s="16">
        <f t="shared" si="27"/>
        <v>0.74410224227282273</v>
      </c>
    </row>
    <row r="881" spans="1:9" x14ac:dyDescent="0.35">
      <c r="A881" t="s">
        <v>62</v>
      </c>
      <c r="B881" t="s">
        <v>92</v>
      </c>
      <c r="C881" s="1">
        <v>56</v>
      </c>
      <c r="D881" s="2">
        <v>41697</v>
      </c>
      <c r="E881" s="2">
        <v>41703</v>
      </c>
      <c r="F881" s="2" t="s">
        <v>103</v>
      </c>
      <c r="G881" s="3">
        <v>2248.71</v>
      </c>
      <c r="H881" s="18">
        <f t="shared" si="26"/>
        <v>3800.3849999999993</v>
      </c>
      <c r="I881" s="16">
        <f t="shared" si="27"/>
        <v>-0.40829415967066485</v>
      </c>
    </row>
    <row r="882" spans="1:9" x14ac:dyDescent="0.35">
      <c r="A882" t="s">
        <v>62</v>
      </c>
      <c r="B882" t="s">
        <v>92</v>
      </c>
      <c r="C882" s="1">
        <v>57</v>
      </c>
      <c r="D882" s="2">
        <v>41704</v>
      </c>
      <c r="E882" s="2">
        <v>41710</v>
      </c>
      <c r="F882" s="2" t="s">
        <v>103</v>
      </c>
      <c r="G882" s="3">
        <v>3586.92</v>
      </c>
      <c r="H882" s="18">
        <f t="shared" si="26"/>
        <v>3800.3849999999993</v>
      </c>
      <c r="I882" s="16">
        <f t="shared" si="27"/>
        <v>-5.6169309162097857E-2</v>
      </c>
    </row>
    <row r="883" spans="1:9" x14ac:dyDescent="0.35">
      <c r="A883" t="s">
        <v>62</v>
      </c>
      <c r="B883" t="s">
        <v>92</v>
      </c>
      <c r="C883" s="1">
        <v>58</v>
      </c>
      <c r="D883" s="2">
        <v>41711</v>
      </c>
      <c r="E883" s="2">
        <v>41717</v>
      </c>
      <c r="F883" s="2" t="s">
        <v>103</v>
      </c>
      <c r="G883" s="3">
        <v>5844.84</v>
      </c>
      <c r="H883" s="18">
        <f t="shared" si="26"/>
        <v>3800.3849999999993</v>
      </c>
      <c r="I883" s="16">
        <f t="shared" si="27"/>
        <v>0.5379599698451607</v>
      </c>
    </row>
    <row r="884" spans="1:9" x14ac:dyDescent="0.35">
      <c r="A884" t="s">
        <v>62</v>
      </c>
      <c r="B884" t="s">
        <v>92</v>
      </c>
      <c r="C884" s="1">
        <v>59</v>
      </c>
      <c r="D884" s="2">
        <v>41718</v>
      </c>
      <c r="E884" s="2">
        <v>41724</v>
      </c>
      <c r="F884" s="2" t="s">
        <v>102</v>
      </c>
      <c r="G884" s="3">
        <v>2685.22</v>
      </c>
      <c r="H884" s="18">
        <f t="shared" si="26"/>
        <v>3800.3849999999993</v>
      </c>
      <c r="I884" s="16">
        <f t="shared" si="27"/>
        <v>-0.29343474411145182</v>
      </c>
    </row>
    <row r="885" spans="1:9" x14ac:dyDescent="0.35">
      <c r="A885" t="s">
        <v>62</v>
      </c>
      <c r="B885" t="s">
        <v>92</v>
      </c>
      <c r="C885" s="1">
        <v>60</v>
      </c>
      <c r="D885" s="2">
        <v>41725</v>
      </c>
      <c r="E885" s="2">
        <v>41731</v>
      </c>
      <c r="F885" s="2" t="s">
        <v>102</v>
      </c>
      <c r="G885" s="3">
        <v>3790.2</v>
      </c>
      <c r="H885" s="18">
        <f t="shared" si="26"/>
        <v>3800.3849999999993</v>
      </c>
      <c r="I885" s="16">
        <f t="shared" si="27"/>
        <v>-2.6799916324265812E-3</v>
      </c>
    </row>
    <row r="886" spans="1:9" x14ac:dyDescent="0.35">
      <c r="A886" t="s">
        <v>62</v>
      </c>
      <c r="B886" t="s">
        <v>92</v>
      </c>
      <c r="C886" s="1">
        <v>61</v>
      </c>
      <c r="D886" s="2">
        <v>41732</v>
      </c>
      <c r="E886" s="2">
        <v>41738</v>
      </c>
      <c r="F886" s="2" t="s">
        <v>102</v>
      </c>
      <c r="G886" s="3">
        <v>5888.68</v>
      </c>
      <c r="H886" s="18">
        <f t="shared" si="26"/>
        <v>3800.3849999999993</v>
      </c>
      <c r="I886" s="16">
        <f t="shared" si="27"/>
        <v>0.54949564320457045</v>
      </c>
    </row>
    <row r="887" spans="1:9" x14ac:dyDescent="0.35">
      <c r="A887" t="s">
        <v>62</v>
      </c>
      <c r="B887" t="s">
        <v>92</v>
      </c>
      <c r="C887" s="1">
        <v>62</v>
      </c>
      <c r="D887" s="2">
        <v>41739</v>
      </c>
      <c r="E887" s="2">
        <v>41745</v>
      </c>
      <c r="F887" s="2" t="s">
        <v>102</v>
      </c>
      <c r="G887" s="3">
        <v>3614.27</v>
      </c>
      <c r="H887" s="18">
        <f t="shared" si="26"/>
        <v>3800.3849999999993</v>
      </c>
      <c r="I887" s="16">
        <f t="shared" si="27"/>
        <v>-4.8972669874236256E-2</v>
      </c>
    </row>
    <row r="888" spans="1:9" x14ac:dyDescent="0.35">
      <c r="A888" t="s">
        <v>62</v>
      </c>
      <c r="B888" t="s">
        <v>92</v>
      </c>
      <c r="C888" s="1">
        <v>63</v>
      </c>
      <c r="D888" s="2">
        <v>41746</v>
      </c>
      <c r="E888" s="2">
        <v>41752</v>
      </c>
      <c r="F888" s="2" t="s">
        <v>102</v>
      </c>
      <c r="G888" s="3">
        <v>2787.6</v>
      </c>
      <c r="H888" s="18">
        <f t="shared" si="26"/>
        <v>3800.3849999999993</v>
      </c>
      <c r="I888" s="16">
        <f t="shared" si="27"/>
        <v>-0.26649536823242898</v>
      </c>
    </row>
    <row r="889" spans="1:9" x14ac:dyDescent="0.35">
      <c r="A889" t="s">
        <v>62</v>
      </c>
      <c r="B889" t="s">
        <v>92</v>
      </c>
      <c r="C889" s="1">
        <v>64</v>
      </c>
      <c r="D889" s="2">
        <v>41753</v>
      </c>
      <c r="E889" s="2">
        <v>41759</v>
      </c>
      <c r="F889" s="2" t="s">
        <v>102</v>
      </c>
      <c r="G889" s="3">
        <v>3219.73</v>
      </c>
      <c r="H889" s="18">
        <f t="shared" si="26"/>
        <v>3800.3849999999993</v>
      </c>
      <c r="I889" s="16">
        <f t="shared" si="27"/>
        <v>-0.15278846748421526</v>
      </c>
    </row>
    <row r="890" spans="1:9" x14ac:dyDescent="0.35">
      <c r="A890" t="s">
        <v>62</v>
      </c>
      <c r="B890" t="s">
        <v>92</v>
      </c>
      <c r="C890" s="1">
        <v>65</v>
      </c>
      <c r="D890" s="2">
        <v>41760</v>
      </c>
      <c r="E890" s="2">
        <v>41766</v>
      </c>
      <c r="F890" s="2" t="s">
        <v>102</v>
      </c>
      <c r="G890" s="3">
        <v>2459.79</v>
      </c>
      <c r="H890" s="18">
        <f t="shared" si="26"/>
        <v>3800.3849999999993</v>
      </c>
      <c r="I890" s="16">
        <f t="shared" si="27"/>
        <v>-0.35275241850496714</v>
      </c>
    </row>
    <row r="891" spans="1:9" x14ac:dyDescent="0.35">
      <c r="A891" t="s">
        <v>62</v>
      </c>
      <c r="B891" t="s">
        <v>92</v>
      </c>
      <c r="C891" s="1">
        <v>66</v>
      </c>
      <c r="D891" s="2">
        <v>41767</v>
      </c>
      <c r="E891" s="2">
        <v>41773</v>
      </c>
      <c r="F891" s="2" t="s">
        <v>102</v>
      </c>
      <c r="G891" s="3">
        <v>2010.44</v>
      </c>
      <c r="H891" s="18">
        <f t="shared" si="26"/>
        <v>3800.3849999999993</v>
      </c>
      <c r="I891" s="16">
        <f t="shared" si="27"/>
        <v>-0.47099043912656208</v>
      </c>
    </row>
    <row r="892" spans="1:9" x14ac:dyDescent="0.35">
      <c r="A892" t="s">
        <v>62</v>
      </c>
      <c r="B892" t="s">
        <v>92</v>
      </c>
      <c r="C892" s="1">
        <v>67</v>
      </c>
      <c r="D892" s="2">
        <v>41774</v>
      </c>
      <c r="E892" s="2">
        <v>41780</v>
      </c>
      <c r="F892" s="2" t="s">
        <v>102</v>
      </c>
      <c r="G892" s="3">
        <v>6074.95</v>
      </c>
      <c r="H892" s="18">
        <f t="shared" si="26"/>
        <v>3800.3849999999993</v>
      </c>
      <c r="I892" s="16">
        <f t="shared" si="27"/>
        <v>0.59850909842029187</v>
      </c>
    </row>
    <row r="893" spans="1:9" x14ac:dyDescent="0.35">
      <c r="A893" t="s">
        <v>62</v>
      </c>
      <c r="B893" t="s">
        <v>92</v>
      </c>
      <c r="C893" s="1">
        <v>68</v>
      </c>
      <c r="D893" s="2">
        <v>41781</v>
      </c>
      <c r="E893" s="2">
        <v>41787</v>
      </c>
      <c r="F893" s="2" t="s">
        <v>102</v>
      </c>
      <c r="G893" s="3">
        <v>4410.2700000000004</v>
      </c>
      <c r="H893" s="18">
        <f t="shared" si="26"/>
        <v>3800.3849999999993</v>
      </c>
      <c r="I893" s="16">
        <f t="shared" si="27"/>
        <v>0.16047979349460678</v>
      </c>
    </row>
    <row r="894" spans="1:9" x14ac:dyDescent="0.35">
      <c r="A894" t="s">
        <v>62</v>
      </c>
      <c r="B894" t="s">
        <v>93</v>
      </c>
      <c r="C894" s="1">
        <v>49</v>
      </c>
      <c r="D894" s="2">
        <v>41648</v>
      </c>
      <c r="E894" s="2">
        <v>41654</v>
      </c>
      <c r="F894" s="2" t="s">
        <v>103</v>
      </c>
      <c r="G894" s="3">
        <v>1904.39</v>
      </c>
      <c r="H894" s="18">
        <f t="shared" si="26"/>
        <v>1752.934</v>
      </c>
      <c r="I894" s="16">
        <f t="shared" si="27"/>
        <v>8.6401427549468571E-2</v>
      </c>
    </row>
    <row r="895" spans="1:9" x14ac:dyDescent="0.35">
      <c r="A895" t="s">
        <v>62</v>
      </c>
      <c r="B895" t="s">
        <v>93</v>
      </c>
      <c r="C895" s="1">
        <v>50</v>
      </c>
      <c r="D895" s="2">
        <v>41655</v>
      </c>
      <c r="E895" s="2">
        <v>41661</v>
      </c>
      <c r="F895" s="2" t="s">
        <v>103</v>
      </c>
      <c r="G895" s="3">
        <v>507.56</v>
      </c>
      <c r="H895" s="18">
        <f t="shared" si="26"/>
        <v>1752.934</v>
      </c>
      <c r="I895" s="16">
        <f t="shared" si="27"/>
        <v>-0.71045116359201199</v>
      </c>
    </row>
    <row r="896" spans="1:9" x14ac:dyDescent="0.35">
      <c r="A896" t="s">
        <v>62</v>
      </c>
      <c r="B896" t="s">
        <v>93</v>
      </c>
      <c r="C896" s="1">
        <v>51</v>
      </c>
      <c r="D896" s="2">
        <v>41662</v>
      </c>
      <c r="E896" s="2">
        <v>41668</v>
      </c>
      <c r="F896" s="2" t="s">
        <v>103</v>
      </c>
      <c r="G896" s="3">
        <v>3134.66</v>
      </c>
      <c r="H896" s="18">
        <f t="shared" si="26"/>
        <v>1752.934</v>
      </c>
      <c r="I896" s="16">
        <f t="shared" si="27"/>
        <v>0.7882361800273141</v>
      </c>
    </row>
    <row r="897" spans="1:9" x14ac:dyDescent="0.35">
      <c r="A897" t="s">
        <v>62</v>
      </c>
      <c r="B897" t="s">
        <v>93</v>
      </c>
      <c r="C897" s="1">
        <v>52</v>
      </c>
      <c r="D897" s="2">
        <v>41669</v>
      </c>
      <c r="E897" s="2">
        <v>41675</v>
      </c>
      <c r="F897" s="2" t="s">
        <v>103</v>
      </c>
      <c r="G897" s="3">
        <v>1433.4</v>
      </c>
      <c r="H897" s="18">
        <f t="shared" si="26"/>
        <v>1752.934</v>
      </c>
      <c r="I897" s="16">
        <f t="shared" si="27"/>
        <v>-0.18228524291273937</v>
      </c>
    </row>
    <row r="898" spans="1:9" x14ac:dyDescent="0.35">
      <c r="A898" t="s">
        <v>62</v>
      </c>
      <c r="B898" t="s">
        <v>93</v>
      </c>
      <c r="C898" s="1">
        <v>53</v>
      </c>
      <c r="D898" s="2">
        <v>41676</v>
      </c>
      <c r="E898" s="2">
        <v>41682</v>
      </c>
      <c r="F898" s="2" t="s">
        <v>103</v>
      </c>
      <c r="G898" s="3">
        <v>1798.2</v>
      </c>
      <c r="H898" s="18">
        <f t="shared" si="26"/>
        <v>1752.934</v>
      </c>
      <c r="I898" s="16">
        <f t="shared" si="27"/>
        <v>2.5822991624328169E-2</v>
      </c>
    </row>
    <row r="899" spans="1:9" x14ac:dyDescent="0.35">
      <c r="A899" t="s">
        <v>62</v>
      </c>
      <c r="B899" t="s">
        <v>93</v>
      </c>
      <c r="C899" s="1">
        <v>54</v>
      </c>
      <c r="D899" s="2">
        <v>41683</v>
      </c>
      <c r="E899" s="2">
        <v>41689</v>
      </c>
      <c r="F899" s="2" t="s">
        <v>103</v>
      </c>
      <c r="G899" s="3">
        <v>2314.64</v>
      </c>
      <c r="H899" s="18">
        <f t="shared" ref="H899:H962" si="28">VLOOKUP(B899,O:P,2,0)</f>
        <v>1752.934</v>
      </c>
      <c r="I899" s="16">
        <f t="shared" ref="I899:I962" si="29">(G899-H899)/H899</f>
        <v>0.3204376205835473</v>
      </c>
    </row>
    <row r="900" spans="1:9" x14ac:dyDescent="0.35">
      <c r="A900" t="s">
        <v>62</v>
      </c>
      <c r="B900" t="s">
        <v>93</v>
      </c>
      <c r="C900" s="1">
        <v>55</v>
      </c>
      <c r="D900" s="2">
        <v>41690</v>
      </c>
      <c r="E900" s="2">
        <v>41696</v>
      </c>
      <c r="F900" s="2" t="s">
        <v>103</v>
      </c>
      <c r="G900" s="3">
        <v>2667.03</v>
      </c>
      <c r="H900" s="18">
        <f t="shared" si="28"/>
        <v>1752.934</v>
      </c>
      <c r="I900" s="16">
        <f t="shared" si="29"/>
        <v>0.52146629593584259</v>
      </c>
    </row>
    <row r="901" spans="1:9" x14ac:dyDescent="0.35">
      <c r="A901" t="s">
        <v>62</v>
      </c>
      <c r="B901" t="s">
        <v>93</v>
      </c>
      <c r="C901" s="1">
        <v>56</v>
      </c>
      <c r="D901" s="2">
        <v>41697</v>
      </c>
      <c r="E901" s="2">
        <v>41703</v>
      </c>
      <c r="F901" s="2" t="s">
        <v>103</v>
      </c>
      <c r="G901" s="3">
        <v>917.88</v>
      </c>
      <c r="H901" s="18">
        <f t="shared" si="28"/>
        <v>1752.934</v>
      </c>
      <c r="I901" s="16">
        <f t="shared" si="29"/>
        <v>-0.47637503750854282</v>
      </c>
    </row>
    <row r="902" spans="1:9" x14ac:dyDescent="0.35">
      <c r="A902" t="s">
        <v>62</v>
      </c>
      <c r="B902" t="s">
        <v>93</v>
      </c>
      <c r="C902" s="1">
        <v>57</v>
      </c>
      <c r="D902" s="2">
        <v>41704</v>
      </c>
      <c r="E902" s="2">
        <v>41710</v>
      </c>
      <c r="F902" s="2" t="s">
        <v>103</v>
      </c>
      <c r="G902" s="3">
        <v>449.78</v>
      </c>
      <c r="H902" s="18">
        <f t="shared" si="28"/>
        <v>1752.934</v>
      </c>
      <c r="I902" s="16">
        <f t="shared" si="29"/>
        <v>-0.74341304350306403</v>
      </c>
    </row>
    <row r="903" spans="1:9" x14ac:dyDescent="0.35">
      <c r="A903" t="s">
        <v>62</v>
      </c>
      <c r="B903" t="s">
        <v>93</v>
      </c>
      <c r="C903" s="1">
        <v>58</v>
      </c>
      <c r="D903" s="2">
        <v>41711</v>
      </c>
      <c r="E903" s="2">
        <v>41717</v>
      </c>
      <c r="F903" s="2" t="s">
        <v>103</v>
      </c>
      <c r="G903" s="3">
        <v>2401.8000000000002</v>
      </c>
      <c r="H903" s="18">
        <f t="shared" si="28"/>
        <v>1752.934</v>
      </c>
      <c r="I903" s="16">
        <f t="shared" si="29"/>
        <v>0.3701599717958578</v>
      </c>
    </row>
    <row r="904" spans="1:9" x14ac:dyDescent="0.35">
      <c r="A904" t="s">
        <v>62</v>
      </c>
      <c r="B904" t="s">
        <v>93</v>
      </c>
      <c r="C904" s="1">
        <v>59</v>
      </c>
      <c r="D904" s="2">
        <v>41718</v>
      </c>
      <c r="E904" s="2">
        <v>41724</v>
      </c>
      <c r="F904" s="2" t="s">
        <v>102</v>
      </c>
      <c r="G904" s="3">
        <v>2409.42</v>
      </c>
      <c r="H904" s="18">
        <f t="shared" si="28"/>
        <v>1752.934</v>
      </c>
      <c r="I904" s="16">
        <f t="shared" si="29"/>
        <v>0.37450696945806294</v>
      </c>
    </row>
    <row r="905" spans="1:9" x14ac:dyDescent="0.35">
      <c r="A905" t="s">
        <v>62</v>
      </c>
      <c r="B905" t="s">
        <v>93</v>
      </c>
      <c r="C905" s="1">
        <v>60</v>
      </c>
      <c r="D905" s="2">
        <v>41725</v>
      </c>
      <c r="E905" s="2">
        <v>41731</v>
      </c>
      <c r="F905" s="2" t="s">
        <v>102</v>
      </c>
      <c r="G905" s="3">
        <v>642.91</v>
      </c>
      <c r="H905" s="18">
        <f t="shared" si="28"/>
        <v>1752.934</v>
      </c>
      <c r="I905" s="16">
        <f t="shared" si="29"/>
        <v>-0.63323776023512579</v>
      </c>
    </row>
    <row r="906" spans="1:9" x14ac:dyDescent="0.35">
      <c r="A906" t="s">
        <v>62</v>
      </c>
      <c r="B906" t="s">
        <v>93</v>
      </c>
      <c r="C906" s="1">
        <v>61</v>
      </c>
      <c r="D906" s="2">
        <v>41732</v>
      </c>
      <c r="E906" s="2">
        <v>41738</v>
      </c>
      <c r="F906" s="2" t="s">
        <v>102</v>
      </c>
      <c r="G906" s="3">
        <v>348.58</v>
      </c>
      <c r="H906" s="18">
        <f t="shared" si="28"/>
        <v>1752.934</v>
      </c>
      <c r="I906" s="16">
        <f t="shared" si="29"/>
        <v>-0.80114482347880756</v>
      </c>
    </row>
    <row r="907" spans="1:9" x14ac:dyDescent="0.35">
      <c r="A907" t="s">
        <v>62</v>
      </c>
      <c r="B907" t="s">
        <v>93</v>
      </c>
      <c r="C907" s="1">
        <v>62</v>
      </c>
      <c r="D907" s="2">
        <v>41739</v>
      </c>
      <c r="E907" s="2">
        <v>41745</v>
      </c>
      <c r="F907" s="2" t="s">
        <v>102</v>
      </c>
      <c r="G907" s="3">
        <v>2182.42</v>
      </c>
      <c r="H907" s="18">
        <f t="shared" si="28"/>
        <v>1752.934</v>
      </c>
      <c r="I907" s="16">
        <f t="shared" si="29"/>
        <v>0.24500979500654338</v>
      </c>
    </row>
    <row r="908" spans="1:9" x14ac:dyDescent="0.35">
      <c r="A908" t="s">
        <v>62</v>
      </c>
      <c r="B908" t="s">
        <v>93</v>
      </c>
      <c r="C908" s="1">
        <v>63</v>
      </c>
      <c r="D908" s="2">
        <v>41746</v>
      </c>
      <c r="E908" s="2">
        <v>41752</v>
      </c>
      <c r="F908" s="2" t="s">
        <v>102</v>
      </c>
      <c r="G908" s="3">
        <v>1129.8699999999999</v>
      </c>
      <c r="H908" s="18">
        <f t="shared" si="28"/>
        <v>1752.934</v>
      </c>
      <c r="I908" s="16">
        <f t="shared" si="29"/>
        <v>-0.35544064979057971</v>
      </c>
    </row>
    <row r="909" spans="1:9" x14ac:dyDescent="0.35">
      <c r="A909" t="s">
        <v>62</v>
      </c>
      <c r="B909" t="s">
        <v>93</v>
      </c>
      <c r="C909" s="1">
        <v>64</v>
      </c>
      <c r="D909" s="2">
        <v>41753</v>
      </c>
      <c r="E909" s="2">
        <v>41759</v>
      </c>
      <c r="F909" s="2" t="s">
        <v>102</v>
      </c>
      <c r="G909" s="3">
        <v>3379.6</v>
      </c>
      <c r="H909" s="18">
        <f t="shared" si="28"/>
        <v>1752.934</v>
      </c>
      <c r="I909" s="16">
        <f t="shared" si="29"/>
        <v>0.92796762456544279</v>
      </c>
    </row>
    <row r="910" spans="1:9" x14ac:dyDescent="0.35">
      <c r="A910" t="s">
        <v>62</v>
      </c>
      <c r="B910" t="s">
        <v>93</v>
      </c>
      <c r="C910" s="1">
        <v>65</v>
      </c>
      <c r="D910" s="2">
        <v>41760</v>
      </c>
      <c r="E910" s="2">
        <v>41766</v>
      </c>
      <c r="F910" s="2" t="s">
        <v>102</v>
      </c>
      <c r="G910" s="3">
        <v>1354.95</v>
      </c>
      <c r="H910" s="18">
        <f t="shared" si="28"/>
        <v>1752.934</v>
      </c>
      <c r="I910" s="16">
        <f t="shared" si="29"/>
        <v>-0.2270387818366236</v>
      </c>
    </row>
    <row r="911" spans="1:9" x14ac:dyDescent="0.35">
      <c r="A911" t="s">
        <v>62</v>
      </c>
      <c r="B911" t="s">
        <v>93</v>
      </c>
      <c r="C911" s="1">
        <v>66</v>
      </c>
      <c r="D911" s="2">
        <v>41767</v>
      </c>
      <c r="E911" s="2">
        <v>41773</v>
      </c>
      <c r="F911" s="2" t="s">
        <v>102</v>
      </c>
      <c r="G911" s="3">
        <v>696.45</v>
      </c>
      <c r="H911" s="18">
        <f t="shared" si="28"/>
        <v>1752.934</v>
      </c>
      <c r="I911" s="16">
        <f t="shared" si="29"/>
        <v>-0.60269468217285982</v>
      </c>
    </row>
    <row r="912" spans="1:9" x14ac:dyDescent="0.35">
      <c r="A912" t="s">
        <v>62</v>
      </c>
      <c r="B912" t="s">
        <v>93</v>
      </c>
      <c r="C912" s="1">
        <v>67</v>
      </c>
      <c r="D912" s="2">
        <v>41774</v>
      </c>
      <c r="E912" s="2">
        <v>41780</v>
      </c>
      <c r="F912" s="2" t="s">
        <v>102</v>
      </c>
      <c r="G912" s="3">
        <v>2376.8000000000002</v>
      </c>
      <c r="H912" s="18">
        <f t="shared" si="28"/>
        <v>1752.934</v>
      </c>
      <c r="I912" s="16">
        <f t="shared" si="29"/>
        <v>0.35589816844216621</v>
      </c>
    </row>
    <row r="913" spans="1:9" x14ac:dyDescent="0.35">
      <c r="A913" t="s">
        <v>62</v>
      </c>
      <c r="B913" t="s">
        <v>93</v>
      </c>
      <c r="C913" s="1">
        <v>68</v>
      </c>
      <c r="D913" s="2">
        <v>41781</v>
      </c>
      <c r="E913" s="2">
        <v>41787</v>
      </c>
      <c r="F913" s="2" t="s">
        <v>102</v>
      </c>
      <c r="G913" s="3">
        <v>3745.62</v>
      </c>
      <c r="H913" s="18">
        <f t="shared" si="28"/>
        <v>1752.934</v>
      </c>
      <c r="I913" s="16">
        <f t="shared" si="29"/>
        <v>1.1367718351061706</v>
      </c>
    </row>
    <row r="914" spans="1:9" x14ac:dyDescent="0.35">
      <c r="A914" t="s">
        <v>62</v>
      </c>
      <c r="B914" t="s">
        <v>94</v>
      </c>
      <c r="C914" s="1">
        <v>49</v>
      </c>
      <c r="D914" s="2">
        <v>41648</v>
      </c>
      <c r="E914" s="2">
        <v>41654</v>
      </c>
      <c r="F914" s="2" t="s">
        <v>103</v>
      </c>
      <c r="G914" s="3">
        <v>1668.64</v>
      </c>
      <c r="H914" s="18">
        <f t="shared" si="28"/>
        <v>1942.6619999999998</v>
      </c>
      <c r="I914" s="16">
        <f t="shared" si="29"/>
        <v>-0.14105490301452323</v>
      </c>
    </row>
    <row r="915" spans="1:9" x14ac:dyDescent="0.35">
      <c r="A915" t="s">
        <v>62</v>
      </c>
      <c r="B915" t="s">
        <v>94</v>
      </c>
      <c r="C915" s="1">
        <v>50</v>
      </c>
      <c r="D915" s="2">
        <v>41655</v>
      </c>
      <c r="E915" s="2">
        <v>41661</v>
      </c>
      <c r="F915" s="2" t="s">
        <v>103</v>
      </c>
      <c r="G915" s="3">
        <v>2400.0700000000002</v>
      </c>
      <c r="H915" s="18">
        <f t="shared" si="28"/>
        <v>1942.6619999999998</v>
      </c>
      <c r="I915" s="16">
        <f t="shared" si="29"/>
        <v>0.2354542375359174</v>
      </c>
    </row>
    <row r="916" spans="1:9" x14ac:dyDescent="0.35">
      <c r="A916" t="s">
        <v>62</v>
      </c>
      <c r="B916" t="s">
        <v>94</v>
      </c>
      <c r="C916" s="1">
        <v>51</v>
      </c>
      <c r="D916" s="2">
        <v>41662</v>
      </c>
      <c r="E916" s="2">
        <v>41668</v>
      </c>
      <c r="F916" s="2" t="s">
        <v>103</v>
      </c>
      <c r="G916" s="3">
        <v>3324.32</v>
      </c>
      <c r="H916" s="18">
        <f t="shared" si="28"/>
        <v>1942.6619999999998</v>
      </c>
      <c r="I916" s="16">
        <f t="shared" si="29"/>
        <v>0.71121893566662675</v>
      </c>
    </row>
    <row r="917" spans="1:9" x14ac:dyDescent="0.35">
      <c r="A917" t="s">
        <v>62</v>
      </c>
      <c r="B917" t="s">
        <v>94</v>
      </c>
      <c r="C917" s="1">
        <v>52</v>
      </c>
      <c r="D917" s="2">
        <v>41669</v>
      </c>
      <c r="E917" s="2">
        <v>41675</v>
      </c>
      <c r="F917" s="2" t="s">
        <v>103</v>
      </c>
      <c r="G917" s="3">
        <v>1237.48</v>
      </c>
      <c r="H917" s="18">
        <f t="shared" si="28"/>
        <v>1942.6619999999998</v>
      </c>
      <c r="I917" s="16">
        <f t="shared" si="29"/>
        <v>-0.36299778345383799</v>
      </c>
    </row>
    <row r="918" spans="1:9" x14ac:dyDescent="0.35">
      <c r="A918" t="s">
        <v>62</v>
      </c>
      <c r="B918" t="s">
        <v>94</v>
      </c>
      <c r="C918" s="1">
        <v>53</v>
      </c>
      <c r="D918" s="2">
        <v>41676</v>
      </c>
      <c r="E918" s="2">
        <v>41682</v>
      </c>
      <c r="F918" s="2" t="s">
        <v>103</v>
      </c>
      <c r="G918" s="3">
        <v>3141.48</v>
      </c>
      <c r="H918" s="18">
        <f t="shared" si="28"/>
        <v>1942.6619999999998</v>
      </c>
      <c r="I918" s="16">
        <f t="shared" si="29"/>
        <v>0.61710065878675768</v>
      </c>
    </row>
    <row r="919" spans="1:9" x14ac:dyDescent="0.35">
      <c r="A919" t="s">
        <v>62</v>
      </c>
      <c r="B919" t="s">
        <v>94</v>
      </c>
      <c r="C919" s="1">
        <v>54</v>
      </c>
      <c r="D919" s="2">
        <v>41683</v>
      </c>
      <c r="E919" s="2">
        <v>41689</v>
      </c>
      <c r="F919" s="2" t="s">
        <v>103</v>
      </c>
      <c r="G919" s="3">
        <v>2431.06</v>
      </c>
      <c r="H919" s="18">
        <f t="shared" si="28"/>
        <v>1942.6619999999998</v>
      </c>
      <c r="I919" s="16">
        <f t="shared" si="29"/>
        <v>0.25140657510158748</v>
      </c>
    </row>
    <row r="920" spans="1:9" x14ac:dyDescent="0.35">
      <c r="A920" t="s">
        <v>62</v>
      </c>
      <c r="B920" t="s">
        <v>94</v>
      </c>
      <c r="C920" s="1">
        <v>55</v>
      </c>
      <c r="D920" s="2">
        <v>41690</v>
      </c>
      <c r="E920" s="2">
        <v>41696</v>
      </c>
      <c r="F920" s="2" t="s">
        <v>103</v>
      </c>
      <c r="G920" s="3">
        <v>1398.51</v>
      </c>
      <c r="H920" s="18">
        <f t="shared" si="28"/>
        <v>1942.6619999999998</v>
      </c>
      <c r="I920" s="16">
        <f t="shared" si="29"/>
        <v>-0.2801063695074078</v>
      </c>
    </row>
    <row r="921" spans="1:9" x14ac:dyDescent="0.35">
      <c r="A921" t="s">
        <v>62</v>
      </c>
      <c r="B921" t="s">
        <v>94</v>
      </c>
      <c r="C921" s="1">
        <v>56</v>
      </c>
      <c r="D921" s="2">
        <v>41697</v>
      </c>
      <c r="E921" s="2">
        <v>41703</v>
      </c>
      <c r="F921" s="2" t="s">
        <v>103</v>
      </c>
      <c r="G921" s="3">
        <v>930.24</v>
      </c>
      <c r="H921" s="18">
        <f t="shared" si="28"/>
        <v>1942.6619999999998</v>
      </c>
      <c r="I921" s="16">
        <f t="shared" si="29"/>
        <v>-0.52115190393388033</v>
      </c>
    </row>
    <row r="922" spans="1:9" x14ac:dyDescent="0.35">
      <c r="A922" t="s">
        <v>62</v>
      </c>
      <c r="B922" t="s">
        <v>94</v>
      </c>
      <c r="C922" s="1">
        <v>57</v>
      </c>
      <c r="D922" s="2">
        <v>41704</v>
      </c>
      <c r="E922" s="2">
        <v>41710</v>
      </c>
      <c r="F922" s="2" t="s">
        <v>103</v>
      </c>
      <c r="G922" s="3">
        <v>1798.63</v>
      </c>
      <c r="H922" s="18">
        <f t="shared" si="28"/>
        <v>1942.6619999999998</v>
      </c>
      <c r="I922" s="16">
        <f t="shared" si="29"/>
        <v>-7.4141564513023728E-2</v>
      </c>
    </row>
    <row r="923" spans="1:9" x14ac:dyDescent="0.35">
      <c r="A923" t="s">
        <v>62</v>
      </c>
      <c r="B923" t="s">
        <v>94</v>
      </c>
      <c r="C923" s="1">
        <v>58</v>
      </c>
      <c r="D923" s="2">
        <v>41711</v>
      </c>
      <c r="E923" s="2">
        <v>41717</v>
      </c>
      <c r="F923" s="2" t="s">
        <v>103</v>
      </c>
      <c r="G923" s="3">
        <v>1096.19</v>
      </c>
      <c r="H923" s="18">
        <f t="shared" si="28"/>
        <v>1942.6619999999998</v>
      </c>
      <c r="I923" s="16">
        <f t="shared" si="29"/>
        <v>-0.43572788266821499</v>
      </c>
    </row>
    <row r="924" spans="1:9" x14ac:dyDescent="0.35">
      <c r="A924" t="s">
        <v>62</v>
      </c>
      <c r="B924" t="s">
        <v>94</v>
      </c>
      <c r="C924" s="1">
        <v>59</v>
      </c>
      <c r="D924" s="2">
        <v>41718</v>
      </c>
      <c r="E924" s="2">
        <v>41724</v>
      </c>
      <c r="F924" s="2" t="s">
        <v>102</v>
      </c>
      <c r="G924" s="3">
        <v>919.93</v>
      </c>
      <c r="H924" s="18">
        <f t="shared" si="28"/>
        <v>1942.6619999999998</v>
      </c>
      <c r="I924" s="16">
        <f t="shared" si="29"/>
        <v>-0.52645905463739961</v>
      </c>
    </row>
    <row r="925" spans="1:9" x14ac:dyDescent="0.35">
      <c r="A925" t="s">
        <v>62</v>
      </c>
      <c r="B925" t="s">
        <v>94</v>
      </c>
      <c r="C925" s="1">
        <v>60</v>
      </c>
      <c r="D925" s="2">
        <v>41725</v>
      </c>
      <c r="E925" s="2">
        <v>41731</v>
      </c>
      <c r="F925" s="2" t="s">
        <v>102</v>
      </c>
      <c r="G925" s="3">
        <v>2365</v>
      </c>
      <c r="H925" s="18">
        <f t="shared" si="28"/>
        <v>1942.6619999999998</v>
      </c>
      <c r="I925" s="16">
        <f t="shared" si="29"/>
        <v>0.21740168902258872</v>
      </c>
    </row>
    <row r="926" spans="1:9" x14ac:dyDescent="0.35">
      <c r="A926" t="s">
        <v>62</v>
      </c>
      <c r="B926" t="s">
        <v>94</v>
      </c>
      <c r="C926" s="1">
        <v>61</v>
      </c>
      <c r="D926" s="2">
        <v>41732</v>
      </c>
      <c r="E926" s="2">
        <v>41738</v>
      </c>
      <c r="F926" s="2" t="s">
        <v>102</v>
      </c>
      <c r="G926" s="3">
        <v>1228.93</v>
      </c>
      <c r="H926" s="18">
        <f t="shared" si="28"/>
        <v>1942.6619999999998</v>
      </c>
      <c r="I926" s="16">
        <f t="shared" si="29"/>
        <v>-0.36739896080738688</v>
      </c>
    </row>
    <row r="927" spans="1:9" x14ac:dyDescent="0.35">
      <c r="A927" t="s">
        <v>62</v>
      </c>
      <c r="B927" t="s">
        <v>94</v>
      </c>
      <c r="C927" s="1">
        <v>62</v>
      </c>
      <c r="D927" s="2">
        <v>41739</v>
      </c>
      <c r="E927" s="2">
        <v>41745</v>
      </c>
      <c r="F927" s="2" t="s">
        <v>102</v>
      </c>
      <c r="G927" s="3">
        <v>1888.75</v>
      </c>
      <c r="H927" s="18">
        <f t="shared" si="28"/>
        <v>1942.6619999999998</v>
      </c>
      <c r="I927" s="16">
        <f t="shared" si="29"/>
        <v>-2.775161093386282E-2</v>
      </c>
    </row>
    <row r="928" spans="1:9" x14ac:dyDescent="0.35">
      <c r="A928" t="s">
        <v>62</v>
      </c>
      <c r="B928" t="s">
        <v>94</v>
      </c>
      <c r="C928" s="1">
        <v>63</v>
      </c>
      <c r="D928" s="2">
        <v>41746</v>
      </c>
      <c r="E928" s="2">
        <v>41752</v>
      </c>
      <c r="F928" s="2" t="s">
        <v>102</v>
      </c>
      <c r="G928" s="3">
        <v>1630.05</v>
      </c>
      <c r="H928" s="18">
        <f t="shared" si="28"/>
        <v>1942.6619999999998</v>
      </c>
      <c r="I928" s="16">
        <f t="shared" si="29"/>
        <v>-0.16091939822779253</v>
      </c>
    </row>
    <row r="929" spans="1:9" x14ac:dyDescent="0.35">
      <c r="A929" t="s">
        <v>62</v>
      </c>
      <c r="B929" t="s">
        <v>94</v>
      </c>
      <c r="C929" s="1">
        <v>64</v>
      </c>
      <c r="D929" s="2">
        <v>41753</v>
      </c>
      <c r="E929" s="2">
        <v>41759</v>
      </c>
      <c r="F929" s="2" t="s">
        <v>102</v>
      </c>
      <c r="G929" s="3">
        <v>558.9</v>
      </c>
      <c r="H929" s="18">
        <f t="shared" si="28"/>
        <v>1942.6619999999998</v>
      </c>
      <c r="I929" s="16">
        <f t="shared" si="29"/>
        <v>-0.71230198562590907</v>
      </c>
    </row>
    <row r="930" spans="1:9" x14ac:dyDescent="0.35">
      <c r="A930" t="s">
        <v>62</v>
      </c>
      <c r="B930" t="s">
        <v>94</v>
      </c>
      <c r="C930" s="1">
        <v>65</v>
      </c>
      <c r="D930" s="2">
        <v>41760</v>
      </c>
      <c r="E930" s="2">
        <v>41766</v>
      </c>
      <c r="F930" s="2" t="s">
        <v>102</v>
      </c>
      <c r="G930" s="3">
        <v>500.32</v>
      </c>
      <c r="H930" s="18">
        <f t="shared" si="28"/>
        <v>1942.6619999999998</v>
      </c>
      <c r="I930" s="16">
        <f t="shared" si="29"/>
        <v>-0.74245648496753425</v>
      </c>
    </row>
    <row r="931" spans="1:9" x14ac:dyDescent="0.35">
      <c r="A931" t="s">
        <v>62</v>
      </c>
      <c r="B931" t="s">
        <v>94</v>
      </c>
      <c r="C931" s="1">
        <v>66</v>
      </c>
      <c r="D931" s="2">
        <v>41767</v>
      </c>
      <c r="E931" s="2">
        <v>41773</v>
      </c>
      <c r="F931" s="2" t="s">
        <v>102</v>
      </c>
      <c r="G931" s="3">
        <v>1688.26</v>
      </c>
      <c r="H931" s="18">
        <f t="shared" si="28"/>
        <v>1942.6619999999998</v>
      </c>
      <c r="I931" s="16">
        <f t="shared" si="29"/>
        <v>-0.1309553591926953</v>
      </c>
    </row>
    <row r="932" spans="1:9" x14ac:dyDescent="0.35">
      <c r="A932" t="s">
        <v>62</v>
      </c>
      <c r="B932" t="s">
        <v>94</v>
      </c>
      <c r="C932" s="1">
        <v>67</v>
      </c>
      <c r="D932" s="2">
        <v>41774</v>
      </c>
      <c r="E932" s="2">
        <v>41780</v>
      </c>
      <c r="F932" s="2" t="s">
        <v>102</v>
      </c>
      <c r="G932" s="3">
        <v>1759.36</v>
      </c>
      <c r="H932" s="18">
        <f t="shared" si="28"/>
        <v>1942.6619999999998</v>
      </c>
      <c r="I932" s="16">
        <f t="shared" si="29"/>
        <v>-9.435609488423613E-2</v>
      </c>
    </row>
    <row r="933" spans="1:9" x14ac:dyDescent="0.35">
      <c r="A933" t="s">
        <v>62</v>
      </c>
      <c r="B933" t="s">
        <v>94</v>
      </c>
      <c r="C933" s="1">
        <v>68</v>
      </c>
      <c r="D933" s="2">
        <v>41781</v>
      </c>
      <c r="E933" s="2">
        <v>41787</v>
      </c>
      <c r="F933" s="2" t="s">
        <v>102</v>
      </c>
      <c r="G933" s="3">
        <v>2197.52</v>
      </c>
      <c r="H933" s="18">
        <f t="shared" si="28"/>
        <v>1942.6619999999998</v>
      </c>
      <c r="I933" s="16">
        <f t="shared" si="29"/>
        <v>0.13119008865155143</v>
      </c>
    </row>
    <row r="934" spans="1:9" x14ac:dyDescent="0.35">
      <c r="A934" t="s">
        <v>5</v>
      </c>
      <c r="B934" t="s">
        <v>21</v>
      </c>
      <c r="C934" s="1">
        <v>49</v>
      </c>
      <c r="D934" s="2">
        <v>41648</v>
      </c>
      <c r="E934" s="2">
        <v>41654</v>
      </c>
      <c r="F934" s="2" t="s">
        <v>103</v>
      </c>
      <c r="G934" s="3">
        <v>1311.31</v>
      </c>
      <c r="H934" s="18">
        <f t="shared" si="28"/>
        <v>1604.0409999999999</v>
      </c>
      <c r="I934" s="16">
        <f t="shared" si="29"/>
        <v>-0.18249595864444862</v>
      </c>
    </row>
    <row r="935" spans="1:9" x14ac:dyDescent="0.35">
      <c r="A935" t="s">
        <v>5</v>
      </c>
      <c r="B935" t="s">
        <v>21</v>
      </c>
      <c r="C935" s="1">
        <v>50</v>
      </c>
      <c r="D935" s="2">
        <v>41655</v>
      </c>
      <c r="E935" s="2">
        <v>41661</v>
      </c>
      <c r="F935" s="2" t="s">
        <v>103</v>
      </c>
      <c r="G935" s="3">
        <v>1977.28</v>
      </c>
      <c r="H935" s="18">
        <f t="shared" si="28"/>
        <v>1604.0409999999999</v>
      </c>
      <c r="I935" s="16">
        <f t="shared" si="29"/>
        <v>0.23268669566426298</v>
      </c>
    </row>
    <row r="936" spans="1:9" x14ac:dyDescent="0.35">
      <c r="A936" t="s">
        <v>5</v>
      </c>
      <c r="B936" t="s">
        <v>21</v>
      </c>
      <c r="C936" s="1">
        <v>51</v>
      </c>
      <c r="D936" s="2">
        <v>41662</v>
      </c>
      <c r="E936" s="2">
        <v>41668</v>
      </c>
      <c r="F936" s="2" t="s">
        <v>103</v>
      </c>
      <c r="G936" s="3">
        <v>1670.34</v>
      </c>
      <c r="H936" s="18">
        <f t="shared" si="28"/>
        <v>1604.0409999999999</v>
      </c>
      <c r="I936" s="16">
        <f t="shared" si="29"/>
        <v>4.133248464347232E-2</v>
      </c>
    </row>
    <row r="937" spans="1:9" x14ac:dyDescent="0.35">
      <c r="A937" t="s">
        <v>5</v>
      </c>
      <c r="B937" t="s">
        <v>21</v>
      </c>
      <c r="C937" s="1">
        <v>52</v>
      </c>
      <c r="D937" s="2">
        <v>41669</v>
      </c>
      <c r="E937" s="2">
        <v>41675</v>
      </c>
      <c r="F937" s="2" t="s">
        <v>103</v>
      </c>
      <c r="G937" s="3">
        <v>970.47</v>
      </c>
      <c r="H937" s="18">
        <f t="shared" si="28"/>
        <v>1604.0409999999999</v>
      </c>
      <c r="I937" s="16">
        <f t="shared" si="29"/>
        <v>-0.39498429279550828</v>
      </c>
    </row>
    <row r="938" spans="1:9" x14ac:dyDescent="0.35">
      <c r="A938" t="s">
        <v>5</v>
      </c>
      <c r="B938" t="s">
        <v>21</v>
      </c>
      <c r="C938" s="1">
        <v>53</v>
      </c>
      <c r="D938" s="2">
        <v>41676</v>
      </c>
      <c r="E938" s="2">
        <v>41682</v>
      </c>
      <c r="F938" s="2" t="s">
        <v>103</v>
      </c>
      <c r="G938" s="3">
        <v>756.26</v>
      </c>
      <c r="H938" s="18">
        <f t="shared" si="28"/>
        <v>1604.0409999999999</v>
      </c>
      <c r="I938" s="16">
        <f t="shared" si="29"/>
        <v>-0.52852826081128845</v>
      </c>
    </row>
    <row r="939" spans="1:9" x14ac:dyDescent="0.35">
      <c r="A939" t="s">
        <v>5</v>
      </c>
      <c r="B939" t="s">
        <v>21</v>
      </c>
      <c r="C939" s="1">
        <v>54</v>
      </c>
      <c r="D939" s="2">
        <v>41683</v>
      </c>
      <c r="E939" s="2">
        <v>41689</v>
      </c>
      <c r="F939" s="2" t="s">
        <v>103</v>
      </c>
      <c r="G939" s="3">
        <v>2627.17</v>
      </c>
      <c r="H939" s="18">
        <f t="shared" si="28"/>
        <v>1604.0409999999999</v>
      </c>
      <c r="I939" s="16">
        <f t="shared" si="29"/>
        <v>0.63784466855897082</v>
      </c>
    </row>
    <row r="940" spans="1:9" x14ac:dyDescent="0.35">
      <c r="A940" t="s">
        <v>5</v>
      </c>
      <c r="B940" t="s">
        <v>21</v>
      </c>
      <c r="C940" s="1">
        <v>55</v>
      </c>
      <c r="D940" s="2">
        <v>41690</v>
      </c>
      <c r="E940" s="2">
        <v>41696</v>
      </c>
      <c r="F940" s="2" t="s">
        <v>103</v>
      </c>
      <c r="G940" s="3">
        <v>1247.6300000000001</v>
      </c>
      <c r="H940" s="18">
        <f t="shared" si="28"/>
        <v>1604.0409999999999</v>
      </c>
      <c r="I940" s="16">
        <f t="shared" si="29"/>
        <v>-0.22219569200537881</v>
      </c>
    </row>
    <row r="941" spans="1:9" x14ac:dyDescent="0.35">
      <c r="A941" t="s">
        <v>5</v>
      </c>
      <c r="B941" t="s">
        <v>21</v>
      </c>
      <c r="C941" s="1">
        <v>56</v>
      </c>
      <c r="D941" s="2">
        <v>41697</v>
      </c>
      <c r="E941" s="2">
        <v>41703</v>
      </c>
      <c r="F941" s="2" t="s">
        <v>103</v>
      </c>
      <c r="G941" s="3">
        <v>2049.7600000000002</v>
      </c>
      <c r="H941" s="18">
        <f t="shared" si="28"/>
        <v>1604.0409999999999</v>
      </c>
      <c r="I941" s="16">
        <f t="shared" si="29"/>
        <v>0.27787257308260843</v>
      </c>
    </row>
    <row r="942" spans="1:9" x14ac:dyDescent="0.35">
      <c r="A942" t="s">
        <v>5</v>
      </c>
      <c r="B942" t="s">
        <v>21</v>
      </c>
      <c r="C942" s="1">
        <v>57</v>
      </c>
      <c r="D942" s="2">
        <v>41704</v>
      </c>
      <c r="E942" s="2">
        <v>41710</v>
      </c>
      <c r="F942" s="2" t="s">
        <v>103</v>
      </c>
      <c r="G942" s="3">
        <v>937.29</v>
      </c>
      <c r="H942" s="18">
        <f t="shared" si="28"/>
        <v>1604.0409999999999</v>
      </c>
      <c r="I942" s="16">
        <f t="shared" si="29"/>
        <v>-0.41566954959380714</v>
      </c>
    </row>
    <row r="943" spans="1:9" x14ac:dyDescent="0.35">
      <c r="A943" t="s">
        <v>5</v>
      </c>
      <c r="B943" t="s">
        <v>21</v>
      </c>
      <c r="C943" s="1">
        <v>58</v>
      </c>
      <c r="D943" s="2">
        <v>41711</v>
      </c>
      <c r="E943" s="2">
        <v>41717</v>
      </c>
      <c r="F943" s="2" t="s">
        <v>103</v>
      </c>
      <c r="G943" s="3">
        <v>2492.9</v>
      </c>
      <c r="H943" s="18">
        <f t="shared" si="28"/>
        <v>1604.0409999999999</v>
      </c>
      <c r="I943" s="16">
        <f t="shared" si="29"/>
        <v>0.55413733190111736</v>
      </c>
    </row>
    <row r="944" spans="1:9" x14ac:dyDescent="0.35">
      <c r="A944" t="s">
        <v>5</v>
      </c>
      <c r="B944" t="s">
        <v>21</v>
      </c>
      <c r="C944" s="1">
        <v>59</v>
      </c>
      <c r="D944" s="2">
        <v>41718</v>
      </c>
      <c r="E944" s="2">
        <v>41724</v>
      </c>
      <c r="F944" s="2" t="s">
        <v>102</v>
      </c>
      <c r="G944" s="3">
        <v>1321.69</v>
      </c>
      <c r="H944" s="18">
        <f t="shared" si="28"/>
        <v>1604.0409999999999</v>
      </c>
      <c r="I944" s="16">
        <f t="shared" si="29"/>
        <v>-0.17602480235854315</v>
      </c>
    </row>
    <row r="945" spans="1:9" x14ac:dyDescent="0.35">
      <c r="A945" t="s">
        <v>5</v>
      </c>
      <c r="B945" t="s">
        <v>21</v>
      </c>
      <c r="C945" s="1">
        <v>60</v>
      </c>
      <c r="D945" s="2">
        <v>41725</v>
      </c>
      <c r="E945" s="2">
        <v>41731</v>
      </c>
      <c r="F945" s="2" t="s">
        <v>102</v>
      </c>
      <c r="G945" s="3">
        <v>591.47</v>
      </c>
      <c r="H945" s="18">
        <f t="shared" si="28"/>
        <v>1604.0409999999999</v>
      </c>
      <c r="I945" s="16">
        <f t="shared" si="29"/>
        <v>-0.6312625425409949</v>
      </c>
    </row>
    <row r="946" spans="1:9" x14ac:dyDescent="0.35">
      <c r="A946" t="s">
        <v>5</v>
      </c>
      <c r="B946" t="s">
        <v>21</v>
      </c>
      <c r="C946" s="1">
        <v>61</v>
      </c>
      <c r="D946" s="2">
        <v>41732</v>
      </c>
      <c r="E946" s="2">
        <v>41738</v>
      </c>
      <c r="F946" s="2" t="s">
        <v>102</v>
      </c>
      <c r="G946" s="3">
        <v>590.14</v>
      </c>
      <c r="H946" s="18">
        <f t="shared" si="28"/>
        <v>1604.0409999999999</v>
      </c>
      <c r="I946" s="16">
        <f t="shared" si="29"/>
        <v>-0.63209169840421786</v>
      </c>
    </row>
    <row r="947" spans="1:9" x14ac:dyDescent="0.35">
      <c r="A947" t="s">
        <v>5</v>
      </c>
      <c r="B947" t="s">
        <v>21</v>
      </c>
      <c r="C947" s="1">
        <v>62</v>
      </c>
      <c r="D947" s="2">
        <v>41739</v>
      </c>
      <c r="E947" s="2">
        <v>41745</v>
      </c>
      <c r="F947" s="2" t="s">
        <v>102</v>
      </c>
      <c r="G947" s="3">
        <v>127.89</v>
      </c>
      <c r="H947" s="18">
        <f t="shared" si="28"/>
        <v>1604.0409999999999</v>
      </c>
      <c r="I947" s="16">
        <f t="shared" si="29"/>
        <v>-0.92027011778377232</v>
      </c>
    </row>
    <row r="948" spans="1:9" x14ac:dyDescent="0.35">
      <c r="A948" t="s">
        <v>5</v>
      </c>
      <c r="B948" t="s">
        <v>21</v>
      </c>
      <c r="C948" s="1">
        <v>63</v>
      </c>
      <c r="D948" s="2">
        <v>41746</v>
      </c>
      <c r="E948" s="2">
        <v>41752</v>
      </c>
      <c r="F948" s="2" t="s">
        <v>102</v>
      </c>
      <c r="G948" s="3">
        <v>858.42</v>
      </c>
      <c r="H948" s="18">
        <f t="shared" si="28"/>
        <v>1604.0409999999999</v>
      </c>
      <c r="I948" s="16">
        <f t="shared" si="29"/>
        <v>-0.46483911570838898</v>
      </c>
    </row>
    <row r="949" spans="1:9" x14ac:dyDescent="0.35">
      <c r="A949" t="s">
        <v>5</v>
      </c>
      <c r="B949" t="s">
        <v>21</v>
      </c>
      <c r="C949" s="1">
        <v>64</v>
      </c>
      <c r="D949" s="2">
        <v>41753</v>
      </c>
      <c r="E949" s="2">
        <v>41759</v>
      </c>
      <c r="F949" s="2" t="s">
        <v>102</v>
      </c>
      <c r="G949" s="3">
        <v>45.57</v>
      </c>
      <c r="H949" s="18">
        <f t="shared" si="28"/>
        <v>1604.0409999999999</v>
      </c>
      <c r="I949" s="16">
        <f t="shared" si="29"/>
        <v>-0.97159050173904538</v>
      </c>
    </row>
    <row r="950" spans="1:9" x14ac:dyDescent="0.35">
      <c r="A950" t="s">
        <v>5</v>
      </c>
      <c r="B950" t="s">
        <v>21</v>
      </c>
      <c r="C950" s="1">
        <v>65</v>
      </c>
      <c r="D950" s="2">
        <v>41760</v>
      </c>
      <c r="E950" s="2">
        <v>41766</v>
      </c>
      <c r="F950" s="2" t="s">
        <v>102</v>
      </c>
      <c r="G950" s="3">
        <v>814.55</v>
      </c>
      <c r="H950" s="18">
        <f t="shared" si="28"/>
        <v>1604.0409999999999</v>
      </c>
      <c r="I950" s="16">
        <f t="shared" si="29"/>
        <v>-0.4921887906855249</v>
      </c>
    </row>
    <row r="951" spans="1:9" x14ac:dyDescent="0.35">
      <c r="A951" t="s">
        <v>5</v>
      </c>
      <c r="B951" t="s">
        <v>21</v>
      </c>
      <c r="C951" s="1">
        <v>66</v>
      </c>
      <c r="D951" s="2">
        <v>41767</v>
      </c>
      <c r="E951" s="2">
        <v>41773</v>
      </c>
      <c r="F951" s="2" t="s">
        <v>102</v>
      </c>
      <c r="G951" s="3">
        <v>2035.85</v>
      </c>
      <c r="H951" s="18">
        <f t="shared" si="28"/>
        <v>1604.0409999999999</v>
      </c>
      <c r="I951" s="16">
        <f t="shared" si="29"/>
        <v>0.26920072491912611</v>
      </c>
    </row>
    <row r="952" spans="1:9" x14ac:dyDescent="0.35">
      <c r="A952" t="s">
        <v>5</v>
      </c>
      <c r="B952" t="s">
        <v>21</v>
      </c>
      <c r="C952" s="1">
        <v>67</v>
      </c>
      <c r="D952" s="2">
        <v>41774</v>
      </c>
      <c r="E952" s="2">
        <v>41780</v>
      </c>
      <c r="F952" s="2" t="s">
        <v>102</v>
      </c>
      <c r="G952" s="3">
        <v>905.45</v>
      </c>
      <c r="H952" s="18">
        <f t="shared" si="28"/>
        <v>1604.0409999999999</v>
      </c>
      <c r="I952" s="16">
        <f t="shared" si="29"/>
        <v>-0.43551941627427226</v>
      </c>
    </row>
    <row r="953" spans="1:9" x14ac:dyDescent="0.35">
      <c r="A953" t="s">
        <v>5</v>
      </c>
      <c r="B953" t="s">
        <v>21</v>
      </c>
      <c r="C953" s="1">
        <v>68</v>
      </c>
      <c r="D953" s="2">
        <v>41781</v>
      </c>
      <c r="E953" s="2">
        <v>41787</v>
      </c>
      <c r="F953" s="2" t="s">
        <v>102</v>
      </c>
      <c r="G953" s="3">
        <v>482.75</v>
      </c>
      <c r="H953" s="18">
        <f t="shared" si="28"/>
        <v>1604.0409999999999</v>
      </c>
      <c r="I953" s="16">
        <f t="shared" si="29"/>
        <v>-0.6990413586685128</v>
      </c>
    </row>
    <row r="954" spans="1:9" x14ac:dyDescent="0.35">
      <c r="A954" t="s">
        <v>62</v>
      </c>
      <c r="B954" t="s">
        <v>95</v>
      </c>
      <c r="C954" s="1">
        <v>49</v>
      </c>
      <c r="D954" s="2">
        <v>41648</v>
      </c>
      <c r="E954" s="2">
        <v>41654</v>
      </c>
      <c r="F954" s="2" t="s">
        <v>103</v>
      </c>
      <c r="G954" s="3">
        <v>1160.27</v>
      </c>
      <c r="H954" s="18">
        <f t="shared" si="28"/>
        <v>2044.1520000000005</v>
      </c>
      <c r="I954" s="16">
        <f t="shared" si="29"/>
        <v>-0.43239543830400101</v>
      </c>
    </row>
    <row r="955" spans="1:9" x14ac:dyDescent="0.35">
      <c r="A955" t="s">
        <v>62</v>
      </c>
      <c r="B955" t="s">
        <v>95</v>
      </c>
      <c r="C955" s="1">
        <v>50</v>
      </c>
      <c r="D955" s="2">
        <v>41655</v>
      </c>
      <c r="E955" s="2">
        <v>41661</v>
      </c>
      <c r="F955" s="2" t="s">
        <v>103</v>
      </c>
      <c r="G955" s="3">
        <v>104.57</v>
      </c>
      <c r="H955" s="18">
        <f t="shared" si="28"/>
        <v>2044.1520000000005</v>
      </c>
      <c r="I955" s="16">
        <f t="shared" si="29"/>
        <v>-0.94884431294737381</v>
      </c>
    </row>
    <row r="956" spans="1:9" x14ac:dyDescent="0.35">
      <c r="A956" t="s">
        <v>62</v>
      </c>
      <c r="B956" t="s">
        <v>95</v>
      </c>
      <c r="C956" s="1">
        <v>51</v>
      </c>
      <c r="D956" s="2">
        <v>41662</v>
      </c>
      <c r="E956" s="2">
        <v>41668</v>
      </c>
      <c r="F956" s="2" t="s">
        <v>103</v>
      </c>
      <c r="G956" s="3">
        <v>1914.81</v>
      </c>
      <c r="H956" s="18">
        <f t="shared" si="28"/>
        <v>2044.1520000000005</v>
      </c>
      <c r="I956" s="16">
        <f t="shared" si="29"/>
        <v>-6.3274159651533018E-2</v>
      </c>
    </row>
    <row r="957" spans="1:9" x14ac:dyDescent="0.35">
      <c r="A957" t="s">
        <v>62</v>
      </c>
      <c r="B957" t="s">
        <v>95</v>
      </c>
      <c r="C957" s="1">
        <v>52</v>
      </c>
      <c r="D957" s="2">
        <v>41669</v>
      </c>
      <c r="E957" s="2">
        <v>41675</v>
      </c>
      <c r="F957" s="2" t="s">
        <v>103</v>
      </c>
      <c r="G957" s="3">
        <v>3534.58</v>
      </c>
      <c r="H957" s="18">
        <f t="shared" si="28"/>
        <v>2044.1520000000005</v>
      </c>
      <c r="I957" s="16">
        <f t="shared" si="29"/>
        <v>0.72911799122570098</v>
      </c>
    </row>
    <row r="958" spans="1:9" x14ac:dyDescent="0.35">
      <c r="A958" t="s">
        <v>62</v>
      </c>
      <c r="B958" t="s">
        <v>95</v>
      </c>
      <c r="C958" s="1">
        <v>53</v>
      </c>
      <c r="D958" s="2">
        <v>41676</v>
      </c>
      <c r="E958" s="2">
        <v>41682</v>
      </c>
      <c r="F958" s="2" t="s">
        <v>103</v>
      </c>
      <c r="G958" s="3">
        <v>2253.29</v>
      </c>
      <c r="H958" s="18">
        <f t="shared" si="28"/>
        <v>2044.1520000000005</v>
      </c>
      <c r="I958" s="16">
        <f t="shared" si="29"/>
        <v>0.10231039570442874</v>
      </c>
    </row>
    <row r="959" spans="1:9" x14ac:dyDescent="0.35">
      <c r="A959" t="s">
        <v>62</v>
      </c>
      <c r="B959" t="s">
        <v>95</v>
      </c>
      <c r="C959" s="1">
        <v>54</v>
      </c>
      <c r="D959" s="2">
        <v>41683</v>
      </c>
      <c r="E959" s="2">
        <v>41689</v>
      </c>
      <c r="F959" s="2" t="s">
        <v>103</v>
      </c>
      <c r="G959" s="3">
        <v>4213.16</v>
      </c>
      <c r="H959" s="18">
        <f t="shared" si="28"/>
        <v>2044.1520000000005</v>
      </c>
      <c r="I959" s="16">
        <f t="shared" si="29"/>
        <v>1.0610796066045964</v>
      </c>
    </row>
    <row r="960" spans="1:9" x14ac:dyDescent="0.35">
      <c r="A960" t="s">
        <v>62</v>
      </c>
      <c r="B960" t="s">
        <v>95</v>
      </c>
      <c r="C960" s="1">
        <v>55</v>
      </c>
      <c r="D960" s="2">
        <v>41690</v>
      </c>
      <c r="E960" s="2">
        <v>41696</v>
      </c>
      <c r="F960" s="2" t="s">
        <v>103</v>
      </c>
      <c r="G960" s="3">
        <v>2367.2600000000002</v>
      </c>
      <c r="H960" s="18">
        <f t="shared" si="28"/>
        <v>2044.1520000000005</v>
      </c>
      <c r="I960" s="16">
        <f t="shared" si="29"/>
        <v>0.15806456662713911</v>
      </c>
    </row>
    <row r="961" spans="1:9" x14ac:dyDescent="0.35">
      <c r="A961" t="s">
        <v>62</v>
      </c>
      <c r="B961" t="s">
        <v>95</v>
      </c>
      <c r="C961" s="1">
        <v>56</v>
      </c>
      <c r="D961" s="2">
        <v>41697</v>
      </c>
      <c r="E961" s="2">
        <v>41703</v>
      </c>
      <c r="F961" s="2" t="s">
        <v>103</v>
      </c>
      <c r="G961" s="3">
        <v>2336.38</v>
      </c>
      <c r="H961" s="18">
        <f t="shared" si="28"/>
        <v>2044.1520000000005</v>
      </c>
      <c r="I961" s="16">
        <f t="shared" si="29"/>
        <v>0.1429580579135013</v>
      </c>
    </row>
    <row r="962" spans="1:9" x14ac:dyDescent="0.35">
      <c r="A962" t="s">
        <v>62</v>
      </c>
      <c r="B962" t="s">
        <v>95</v>
      </c>
      <c r="C962" s="1">
        <v>57</v>
      </c>
      <c r="D962" s="2">
        <v>41704</v>
      </c>
      <c r="E962" s="2">
        <v>41710</v>
      </c>
      <c r="F962" s="2" t="s">
        <v>103</v>
      </c>
      <c r="G962" s="3">
        <v>1148.2</v>
      </c>
      <c r="H962" s="18">
        <f t="shared" si="28"/>
        <v>2044.1520000000005</v>
      </c>
      <c r="I962" s="16">
        <f t="shared" si="29"/>
        <v>-0.43830008727335357</v>
      </c>
    </row>
    <row r="963" spans="1:9" x14ac:dyDescent="0.35">
      <c r="A963" t="s">
        <v>62</v>
      </c>
      <c r="B963" t="s">
        <v>95</v>
      </c>
      <c r="C963" s="1">
        <v>58</v>
      </c>
      <c r="D963" s="2">
        <v>41711</v>
      </c>
      <c r="E963" s="2">
        <v>41717</v>
      </c>
      <c r="F963" s="2" t="s">
        <v>103</v>
      </c>
      <c r="G963" s="3">
        <v>1409</v>
      </c>
      <c r="H963" s="18">
        <f t="shared" ref="H963:H1026" si="30">VLOOKUP(B963,O:P,2,0)</f>
        <v>2044.1520000000005</v>
      </c>
      <c r="I963" s="16">
        <f t="shared" ref="I963:I1026" si="31">(G963-H963)/H963</f>
        <v>-0.31071661989910748</v>
      </c>
    </row>
    <row r="964" spans="1:9" x14ac:dyDescent="0.35">
      <c r="A964" t="s">
        <v>62</v>
      </c>
      <c r="B964" t="s">
        <v>95</v>
      </c>
      <c r="C964" s="1">
        <v>59</v>
      </c>
      <c r="D964" s="2">
        <v>41718</v>
      </c>
      <c r="E964" s="2">
        <v>41724</v>
      </c>
      <c r="F964" s="2" t="s">
        <v>102</v>
      </c>
      <c r="G964" s="3">
        <v>1049.18</v>
      </c>
      <c r="H964" s="18">
        <f t="shared" si="30"/>
        <v>2044.1520000000005</v>
      </c>
      <c r="I964" s="16">
        <f t="shared" si="31"/>
        <v>-0.48674071204098335</v>
      </c>
    </row>
    <row r="965" spans="1:9" x14ac:dyDescent="0.35">
      <c r="A965" t="s">
        <v>62</v>
      </c>
      <c r="B965" t="s">
        <v>95</v>
      </c>
      <c r="C965" s="1">
        <v>60</v>
      </c>
      <c r="D965" s="2">
        <v>41725</v>
      </c>
      <c r="E965" s="2">
        <v>41731</v>
      </c>
      <c r="F965" s="2" t="s">
        <v>102</v>
      </c>
      <c r="G965" s="3">
        <v>1334.4</v>
      </c>
      <c r="H965" s="18">
        <f t="shared" si="30"/>
        <v>2044.1520000000005</v>
      </c>
      <c r="I965" s="16">
        <f t="shared" si="31"/>
        <v>-0.34721097061275297</v>
      </c>
    </row>
    <row r="966" spans="1:9" x14ac:dyDescent="0.35">
      <c r="A966" t="s">
        <v>62</v>
      </c>
      <c r="B966" t="s">
        <v>95</v>
      </c>
      <c r="C966" s="1">
        <v>61</v>
      </c>
      <c r="D966" s="2">
        <v>41732</v>
      </c>
      <c r="E966" s="2">
        <v>41738</v>
      </c>
      <c r="F966" s="2" t="s">
        <v>102</v>
      </c>
      <c r="G966" s="3">
        <v>2574.12</v>
      </c>
      <c r="H966" s="18">
        <f t="shared" si="30"/>
        <v>2044.1520000000005</v>
      </c>
      <c r="I966" s="16">
        <f t="shared" si="31"/>
        <v>0.25926056379369011</v>
      </c>
    </row>
    <row r="967" spans="1:9" x14ac:dyDescent="0.35">
      <c r="A967" t="s">
        <v>62</v>
      </c>
      <c r="B967" t="s">
        <v>95</v>
      </c>
      <c r="C967" s="1">
        <v>62</v>
      </c>
      <c r="D967" s="2">
        <v>41739</v>
      </c>
      <c r="E967" s="2">
        <v>41745</v>
      </c>
      <c r="F967" s="2" t="s">
        <v>102</v>
      </c>
      <c r="G967" s="3">
        <v>1949.43</v>
      </c>
      <c r="H967" s="18">
        <f t="shared" si="30"/>
        <v>2044.1520000000005</v>
      </c>
      <c r="I967" s="16">
        <f t="shared" si="31"/>
        <v>-4.6338041398095844E-2</v>
      </c>
    </row>
    <row r="968" spans="1:9" x14ac:dyDescent="0.35">
      <c r="A968" t="s">
        <v>62</v>
      </c>
      <c r="B968" t="s">
        <v>95</v>
      </c>
      <c r="C968" s="1">
        <v>63</v>
      </c>
      <c r="D968" s="2">
        <v>41746</v>
      </c>
      <c r="E968" s="2">
        <v>41752</v>
      </c>
      <c r="F968" s="2" t="s">
        <v>102</v>
      </c>
      <c r="G968" s="3">
        <v>1627.49</v>
      </c>
      <c r="H968" s="18">
        <f t="shared" si="30"/>
        <v>2044.1520000000005</v>
      </c>
      <c r="I968" s="16">
        <f t="shared" si="31"/>
        <v>-0.20383122194435657</v>
      </c>
    </row>
    <row r="969" spans="1:9" x14ac:dyDescent="0.35">
      <c r="A969" t="s">
        <v>62</v>
      </c>
      <c r="B969" t="s">
        <v>95</v>
      </c>
      <c r="C969" s="1">
        <v>64</v>
      </c>
      <c r="D969" s="2">
        <v>41753</v>
      </c>
      <c r="E969" s="2">
        <v>41759</v>
      </c>
      <c r="F969" s="2" t="s">
        <v>102</v>
      </c>
      <c r="G969" s="3">
        <v>1647.75</v>
      </c>
      <c r="H969" s="18">
        <f t="shared" si="30"/>
        <v>2044.1520000000005</v>
      </c>
      <c r="I969" s="16">
        <f t="shared" si="31"/>
        <v>-0.19392002160309038</v>
      </c>
    </row>
    <row r="970" spans="1:9" x14ac:dyDescent="0.35">
      <c r="A970" t="s">
        <v>62</v>
      </c>
      <c r="B970" t="s">
        <v>95</v>
      </c>
      <c r="C970" s="1">
        <v>65</v>
      </c>
      <c r="D970" s="2">
        <v>41760</v>
      </c>
      <c r="E970" s="2">
        <v>41766</v>
      </c>
      <c r="F970" s="2" t="s">
        <v>102</v>
      </c>
      <c r="G970" s="3">
        <v>2838.81</v>
      </c>
      <c r="H970" s="18">
        <f t="shared" si="30"/>
        <v>2044.1520000000005</v>
      </c>
      <c r="I970" s="16">
        <f t="shared" si="31"/>
        <v>0.3887470207694923</v>
      </c>
    </row>
    <row r="971" spans="1:9" x14ac:dyDescent="0.35">
      <c r="A971" t="s">
        <v>62</v>
      </c>
      <c r="B971" t="s">
        <v>95</v>
      </c>
      <c r="C971" s="1">
        <v>66</v>
      </c>
      <c r="D971" s="2">
        <v>41767</v>
      </c>
      <c r="E971" s="2">
        <v>41773</v>
      </c>
      <c r="F971" s="2" t="s">
        <v>102</v>
      </c>
      <c r="G971" s="3">
        <v>324.24</v>
      </c>
      <c r="H971" s="18">
        <f t="shared" si="30"/>
        <v>2044.1520000000005</v>
      </c>
      <c r="I971" s="16">
        <f t="shared" si="31"/>
        <v>-0.8413816585068038</v>
      </c>
    </row>
    <row r="972" spans="1:9" x14ac:dyDescent="0.35">
      <c r="A972" t="s">
        <v>62</v>
      </c>
      <c r="B972" t="s">
        <v>95</v>
      </c>
      <c r="C972" s="1">
        <v>67</v>
      </c>
      <c r="D972" s="2">
        <v>41774</v>
      </c>
      <c r="E972" s="2">
        <v>41780</v>
      </c>
      <c r="F972" s="2" t="s">
        <v>102</v>
      </c>
      <c r="G972" s="3">
        <v>636.98</v>
      </c>
      <c r="H972" s="18">
        <f t="shared" si="30"/>
        <v>2044.1520000000005</v>
      </c>
      <c r="I972" s="16">
        <f t="shared" si="31"/>
        <v>-0.68838912174828493</v>
      </c>
    </row>
    <row r="973" spans="1:9" x14ac:dyDescent="0.35">
      <c r="A973" t="s">
        <v>62</v>
      </c>
      <c r="B973" t="s">
        <v>95</v>
      </c>
      <c r="C973" s="1">
        <v>68</v>
      </c>
      <c r="D973" s="2">
        <v>41781</v>
      </c>
      <c r="E973" s="2">
        <v>41787</v>
      </c>
      <c r="F973" s="2" t="s">
        <v>102</v>
      </c>
      <c r="G973" s="3">
        <v>332.72</v>
      </c>
      <c r="H973" s="18">
        <f t="shared" si="30"/>
        <v>2044.1520000000005</v>
      </c>
      <c r="I973" s="16">
        <f t="shared" si="31"/>
        <v>-0.83723323901549396</v>
      </c>
    </row>
    <row r="974" spans="1:9" x14ac:dyDescent="0.35">
      <c r="A974" t="s">
        <v>5</v>
      </c>
      <c r="B974" t="s">
        <v>22</v>
      </c>
      <c r="C974" s="1">
        <v>49</v>
      </c>
      <c r="D974" s="2">
        <v>41648</v>
      </c>
      <c r="E974" s="2">
        <v>41654</v>
      </c>
      <c r="F974" s="2" t="s">
        <v>103</v>
      </c>
      <c r="G974" s="3">
        <v>1492.57</v>
      </c>
      <c r="H974" s="18">
        <f t="shared" si="30"/>
        <v>2360.1180000000004</v>
      </c>
      <c r="I974" s="16">
        <f t="shared" si="31"/>
        <v>-0.36758670541049232</v>
      </c>
    </row>
    <row r="975" spans="1:9" x14ac:dyDescent="0.35">
      <c r="A975" t="s">
        <v>5</v>
      </c>
      <c r="B975" t="s">
        <v>22</v>
      </c>
      <c r="C975" s="1">
        <v>50</v>
      </c>
      <c r="D975" s="2">
        <v>41655</v>
      </c>
      <c r="E975" s="2">
        <v>41661</v>
      </c>
      <c r="F975" s="2" t="s">
        <v>103</v>
      </c>
      <c r="G975" s="3">
        <v>1468.84</v>
      </c>
      <c r="H975" s="18">
        <f t="shared" si="30"/>
        <v>2360.1180000000004</v>
      </c>
      <c r="I975" s="16">
        <f t="shared" si="31"/>
        <v>-0.37764128742715419</v>
      </c>
    </row>
    <row r="976" spans="1:9" x14ac:dyDescent="0.35">
      <c r="A976" t="s">
        <v>5</v>
      </c>
      <c r="B976" t="s">
        <v>22</v>
      </c>
      <c r="C976" s="1">
        <v>51</v>
      </c>
      <c r="D976" s="2">
        <v>41662</v>
      </c>
      <c r="E976" s="2">
        <v>41668</v>
      </c>
      <c r="F976" s="2" t="s">
        <v>103</v>
      </c>
      <c r="G976" s="3">
        <v>2673.67</v>
      </c>
      <c r="H976" s="18">
        <f t="shared" si="30"/>
        <v>2360.1180000000004</v>
      </c>
      <c r="I976" s="16">
        <f t="shared" si="31"/>
        <v>0.13285437423044086</v>
      </c>
    </row>
    <row r="977" spans="1:9" x14ac:dyDescent="0.35">
      <c r="A977" t="s">
        <v>5</v>
      </c>
      <c r="B977" t="s">
        <v>22</v>
      </c>
      <c r="C977" s="1">
        <v>52</v>
      </c>
      <c r="D977" s="2">
        <v>41669</v>
      </c>
      <c r="E977" s="2">
        <v>41675</v>
      </c>
      <c r="F977" s="2" t="s">
        <v>103</v>
      </c>
      <c r="G977" s="3">
        <v>2381.77</v>
      </c>
      <c r="H977" s="18">
        <f t="shared" si="30"/>
        <v>2360.1180000000004</v>
      </c>
      <c r="I977" s="16">
        <f t="shared" si="31"/>
        <v>9.1741175653079991E-3</v>
      </c>
    </row>
    <row r="978" spans="1:9" x14ac:dyDescent="0.35">
      <c r="A978" t="s">
        <v>5</v>
      </c>
      <c r="B978" t="s">
        <v>22</v>
      </c>
      <c r="C978" s="1">
        <v>53</v>
      </c>
      <c r="D978" s="2">
        <v>41676</v>
      </c>
      <c r="E978" s="2">
        <v>41682</v>
      </c>
      <c r="F978" s="2" t="s">
        <v>103</v>
      </c>
      <c r="G978" s="3">
        <v>1300.96</v>
      </c>
      <c r="H978" s="18">
        <f t="shared" si="30"/>
        <v>2360.1180000000004</v>
      </c>
      <c r="I978" s="16">
        <f t="shared" si="31"/>
        <v>-0.44877332404566223</v>
      </c>
    </row>
    <row r="979" spans="1:9" x14ac:dyDescent="0.35">
      <c r="A979" t="s">
        <v>5</v>
      </c>
      <c r="B979" t="s">
        <v>22</v>
      </c>
      <c r="C979" s="1">
        <v>54</v>
      </c>
      <c r="D979" s="2">
        <v>41683</v>
      </c>
      <c r="E979" s="2">
        <v>41689</v>
      </c>
      <c r="F979" s="2" t="s">
        <v>103</v>
      </c>
      <c r="G979" s="3">
        <v>3782.31</v>
      </c>
      <c r="H979" s="18">
        <f t="shared" si="30"/>
        <v>2360.1180000000004</v>
      </c>
      <c r="I979" s="16">
        <f t="shared" si="31"/>
        <v>0.60259359913360233</v>
      </c>
    </row>
    <row r="980" spans="1:9" x14ac:dyDescent="0.35">
      <c r="A980" t="s">
        <v>5</v>
      </c>
      <c r="B980" t="s">
        <v>22</v>
      </c>
      <c r="C980" s="1">
        <v>55</v>
      </c>
      <c r="D980" s="2">
        <v>41690</v>
      </c>
      <c r="E980" s="2">
        <v>41696</v>
      </c>
      <c r="F980" s="2" t="s">
        <v>103</v>
      </c>
      <c r="G980" s="3">
        <v>3338.87</v>
      </c>
      <c r="H980" s="18">
        <f t="shared" si="30"/>
        <v>2360.1180000000004</v>
      </c>
      <c r="I980" s="16">
        <f t="shared" si="31"/>
        <v>0.41470468849438857</v>
      </c>
    </row>
    <row r="981" spans="1:9" x14ac:dyDescent="0.35">
      <c r="A981" t="s">
        <v>5</v>
      </c>
      <c r="B981" t="s">
        <v>22</v>
      </c>
      <c r="C981" s="1">
        <v>56</v>
      </c>
      <c r="D981" s="2">
        <v>41697</v>
      </c>
      <c r="E981" s="2">
        <v>41703</v>
      </c>
      <c r="F981" s="2" t="s">
        <v>103</v>
      </c>
      <c r="G981" s="3">
        <v>2231.23</v>
      </c>
      <c r="H981" s="18">
        <f t="shared" si="30"/>
        <v>2360.1180000000004</v>
      </c>
      <c r="I981" s="16">
        <f t="shared" si="31"/>
        <v>-5.4610828780595019E-2</v>
      </c>
    </row>
    <row r="982" spans="1:9" x14ac:dyDescent="0.35">
      <c r="A982" t="s">
        <v>5</v>
      </c>
      <c r="B982" t="s">
        <v>22</v>
      </c>
      <c r="C982" s="1">
        <v>57</v>
      </c>
      <c r="D982" s="2">
        <v>41704</v>
      </c>
      <c r="E982" s="2">
        <v>41710</v>
      </c>
      <c r="F982" s="2" t="s">
        <v>103</v>
      </c>
      <c r="G982" s="3">
        <v>2588.59</v>
      </c>
      <c r="H982" s="18">
        <f t="shared" si="30"/>
        <v>2360.1180000000004</v>
      </c>
      <c r="I982" s="16">
        <f t="shared" si="31"/>
        <v>9.6805329225064046E-2</v>
      </c>
    </row>
    <row r="983" spans="1:9" x14ac:dyDescent="0.35">
      <c r="A983" t="s">
        <v>5</v>
      </c>
      <c r="B983" t="s">
        <v>22</v>
      </c>
      <c r="C983" s="1">
        <v>58</v>
      </c>
      <c r="D983" s="2">
        <v>41711</v>
      </c>
      <c r="E983" s="2">
        <v>41717</v>
      </c>
      <c r="F983" s="2" t="s">
        <v>103</v>
      </c>
      <c r="G983" s="3">
        <v>2342.37</v>
      </c>
      <c r="H983" s="18">
        <f t="shared" si="30"/>
        <v>2360.1180000000004</v>
      </c>
      <c r="I983" s="16">
        <f t="shared" si="31"/>
        <v>-7.5199629849018136E-3</v>
      </c>
    </row>
    <row r="984" spans="1:9" x14ac:dyDescent="0.35">
      <c r="A984" t="s">
        <v>5</v>
      </c>
      <c r="B984" t="s">
        <v>22</v>
      </c>
      <c r="C984" s="1">
        <v>59</v>
      </c>
      <c r="D984" s="2">
        <v>41718</v>
      </c>
      <c r="E984" s="2">
        <v>41724</v>
      </c>
      <c r="F984" s="2" t="s">
        <v>102</v>
      </c>
      <c r="G984" s="3">
        <v>609.74</v>
      </c>
      <c r="H984" s="18">
        <f t="shared" si="30"/>
        <v>2360.1180000000004</v>
      </c>
      <c r="I984" s="16">
        <f t="shared" si="31"/>
        <v>-0.74164851079479932</v>
      </c>
    </row>
    <row r="985" spans="1:9" x14ac:dyDescent="0.35">
      <c r="A985" t="s">
        <v>5</v>
      </c>
      <c r="B985" t="s">
        <v>22</v>
      </c>
      <c r="C985" s="1">
        <v>60</v>
      </c>
      <c r="D985" s="2">
        <v>41725</v>
      </c>
      <c r="E985" s="2">
        <v>41731</v>
      </c>
      <c r="F985" s="2" t="s">
        <v>102</v>
      </c>
      <c r="G985" s="3">
        <v>1352.97</v>
      </c>
      <c r="H985" s="18">
        <f t="shared" si="30"/>
        <v>2360.1180000000004</v>
      </c>
      <c r="I985" s="16">
        <f t="shared" si="31"/>
        <v>-0.42673629030412896</v>
      </c>
    </row>
    <row r="986" spans="1:9" x14ac:dyDescent="0.35">
      <c r="A986" t="s">
        <v>5</v>
      </c>
      <c r="B986" t="s">
        <v>22</v>
      </c>
      <c r="C986" s="1">
        <v>61</v>
      </c>
      <c r="D986" s="2">
        <v>41732</v>
      </c>
      <c r="E986" s="2">
        <v>41738</v>
      </c>
      <c r="F986" s="2" t="s">
        <v>102</v>
      </c>
      <c r="G986" s="3">
        <v>2105.2199999999998</v>
      </c>
      <c r="H986" s="18">
        <f t="shared" si="30"/>
        <v>2360.1180000000004</v>
      </c>
      <c r="I986" s="16">
        <f t="shared" si="31"/>
        <v>-0.10800222700729394</v>
      </c>
    </row>
    <row r="987" spans="1:9" x14ac:dyDescent="0.35">
      <c r="A987" t="s">
        <v>5</v>
      </c>
      <c r="B987" t="s">
        <v>22</v>
      </c>
      <c r="C987" s="1">
        <v>62</v>
      </c>
      <c r="D987" s="2">
        <v>41739</v>
      </c>
      <c r="E987" s="2">
        <v>41745</v>
      </c>
      <c r="F987" s="2" t="s">
        <v>102</v>
      </c>
      <c r="G987" s="3">
        <v>2324.85</v>
      </c>
      <c r="H987" s="18">
        <f t="shared" si="30"/>
        <v>2360.1180000000004</v>
      </c>
      <c r="I987" s="16">
        <f t="shared" si="31"/>
        <v>-1.4943320630578844E-2</v>
      </c>
    </row>
    <row r="988" spans="1:9" x14ac:dyDescent="0.35">
      <c r="A988" t="s">
        <v>5</v>
      </c>
      <c r="B988" t="s">
        <v>22</v>
      </c>
      <c r="C988" s="1">
        <v>63</v>
      </c>
      <c r="D988" s="2">
        <v>41746</v>
      </c>
      <c r="E988" s="2">
        <v>41752</v>
      </c>
      <c r="F988" s="2" t="s">
        <v>102</v>
      </c>
      <c r="G988" s="3">
        <v>334.51</v>
      </c>
      <c r="H988" s="18">
        <f t="shared" si="30"/>
        <v>2360.1180000000004</v>
      </c>
      <c r="I988" s="16">
        <f t="shared" si="31"/>
        <v>-0.8582655612982063</v>
      </c>
    </row>
    <row r="989" spans="1:9" x14ac:dyDescent="0.35">
      <c r="A989" t="s">
        <v>5</v>
      </c>
      <c r="B989" t="s">
        <v>22</v>
      </c>
      <c r="C989" s="1">
        <v>64</v>
      </c>
      <c r="D989" s="2">
        <v>41753</v>
      </c>
      <c r="E989" s="2">
        <v>41759</v>
      </c>
      <c r="F989" s="2" t="s">
        <v>102</v>
      </c>
      <c r="G989" s="3">
        <v>1621.67</v>
      </c>
      <c r="H989" s="18">
        <f t="shared" si="30"/>
        <v>2360.1180000000004</v>
      </c>
      <c r="I989" s="16">
        <f t="shared" si="31"/>
        <v>-0.31288605061272368</v>
      </c>
    </row>
    <row r="990" spans="1:9" x14ac:dyDescent="0.35">
      <c r="A990" t="s">
        <v>5</v>
      </c>
      <c r="B990" t="s">
        <v>22</v>
      </c>
      <c r="C990" s="1">
        <v>65</v>
      </c>
      <c r="D990" s="2">
        <v>41760</v>
      </c>
      <c r="E990" s="2">
        <v>41766</v>
      </c>
      <c r="F990" s="2" t="s">
        <v>102</v>
      </c>
      <c r="G990" s="3">
        <v>3902.29</v>
      </c>
      <c r="H990" s="18">
        <f t="shared" si="30"/>
        <v>2360.1180000000004</v>
      </c>
      <c r="I990" s="16">
        <f t="shared" si="31"/>
        <v>0.65343004036238839</v>
      </c>
    </row>
    <row r="991" spans="1:9" x14ac:dyDescent="0.35">
      <c r="A991" t="s">
        <v>5</v>
      </c>
      <c r="B991" t="s">
        <v>22</v>
      </c>
      <c r="C991" s="1">
        <v>66</v>
      </c>
      <c r="D991" s="2">
        <v>41767</v>
      </c>
      <c r="E991" s="2">
        <v>41773</v>
      </c>
      <c r="F991" s="2" t="s">
        <v>102</v>
      </c>
      <c r="G991" s="3">
        <v>1352</v>
      </c>
      <c r="H991" s="18">
        <f t="shared" si="30"/>
        <v>2360.1180000000004</v>
      </c>
      <c r="I991" s="16">
        <f t="shared" si="31"/>
        <v>-0.42714728670346153</v>
      </c>
    </row>
    <row r="992" spans="1:9" x14ac:dyDescent="0.35">
      <c r="A992" t="s">
        <v>5</v>
      </c>
      <c r="B992" t="s">
        <v>22</v>
      </c>
      <c r="C992" s="1">
        <v>67</v>
      </c>
      <c r="D992" s="2">
        <v>41774</v>
      </c>
      <c r="E992" s="2">
        <v>41780</v>
      </c>
      <c r="F992" s="2" t="s">
        <v>102</v>
      </c>
      <c r="G992" s="3">
        <v>1248.9000000000001</v>
      </c>
      <c r="H992" s="18">
        <f t="shared" si="30"/>
        <v>2360.1180000000004</v>
      </c>
      <c r="I992" s="16">
        <f t="shared" si="31"/>
        <v>-0.47083154316860432</v>
      </c>
    </row>
    <row r="993" spans="1:9" x14ac:dyDescent="0.35">
      <c r="A993" t="s">
        <v>5</v>
      </c>
      <c r="B993" t="s">
        <v>22</v>
      </c>
      <c r="C993" s="1">
        <v>68</v>
      </c>
      <c r="D993" s="2">
        <v>41781</v>
      </c>
      <c r="E993" s="2">
        <v>41787</v>
      </c>
      <c r="F993" s="2" t="s">
        <v>102</v>
      </c>
      <c r="G993" s="3">
        <v>2747.51</v>
      </c>
      <c r="H993" s="18">
        <f t="shared" si="30"/>
        <v>2360.1180000000004</v>
      </c>
      <c r="I993" s="16">
        <f t="shared" si="31"/>
        <v>0.16414094549509803</v>
      </c>
    </row>
    <row r="994" spans="1:9" x14ac:dyDescent="0.35">
      <c r="A994" t="s">
        <v>5</v>
      </c>
      <c r="B994" t="s">
        <v>23</v>
      </c>
      <c r="C994" s="1">
        <v>49</v>
      </c>
      <c r="D994" s="2">
        <v>41648</v>
      </c>
      <c r="E994" s="2">
        <v>41654</v>
      </c>
      <c r="F994" s="2" t="s">
        <v>103</v>
      </c>
      <c r="G994" s="3">
        <v>520.15</v>
      </c>
      <c r="H994" s="18">
        <f t="shared" si="30"/>
        <v>1382.7460000000001</v>
      </c>
      <c r="I994" s="16">
        <f t="shared" si="31"/>
        <v>-0.62382823743478566</v>
      </c>
    </row>
    <row r="995" spans="1:9" x14ac:dyDescent="0.35">
      <c r="A995" t="s">
        <v>5</v>
      </c>
      <c r="B995" t="s">
        <v>23</v>
      </c>
      <c r="C995" s="1">
        <v>50</v>
      </c>
      <c r="D995" s="2">
        <v>41655</v>
      </c>
      <c r="E995" s="2">
        <v>41661</v>
      </c>
      <c r="F995" s="2" t="s">
        <v>103</v>
      </c>
      <c r="G995" s="3">
        <v>429.08</v>
      </c>
      <c r="H995" s="18">
        <f t="shared" si="30"/>
        <v>1382.7460000000001</v>
      </c>
      <c r="I995" s="16">
        <f t="shared" si="31"/>
        <v>-0.68968993582335447</v>
      </c>
    </row>
    <row r="996" spans="1:9" x14ac:dyDescent="0.35">
      <c r="A996" t="s">
        <v>5</v>
      </c>
      <c r="B996" t="s">
        <v>23</v>
      </c>
      <c r="C996" s="1">
        <v>51</v>
      </c>
      <c r="D996" s="2">
        <v>41662</v>
      </c>
      <c r="E996" s="2">
        <v>41668</v>
      </c>
      <c r="F996" s="2" t="s">
        <v>103</v>
      </c>
      <c r="G996" s="3">
        <v>1595.01</v>
      </c>
      <c r="H996" s="18">
        <f t="shared" si="30"/>
        <v>1382.7460000000001</v>
      </c>
      <c r="I996" s="16">
        <f t="shared" si="31"/>
        <v>0.15350903202757404</v>
      </c>
    </row>
    <row r="997" spans="1:9" x14ac:dyDescent="0.35">
      <c r="A997" t="s">
        <v>5</v>
      </c>
      <c r="B997" t="s">
        <v>23</v>
      </c>
      <c r="C997" s="1">
        <v>52</v>
      </c>
      <c r="D997" s="2">
        <v>41669</v>
      </c>
      <c r="E997" s="2">
        <v>41675</v>
      </c>
      <c r="F997" s="2" t="s">
        <v>103</v>
      </c>
      <c r="G997" s="3">
        <v>1141.6300000000001</v>
      </c>
      <c r="H997" s="18">
        <f t="shared" si="30"/>
        <v>1382.7460000000001</v>
      </c>
      <c r="I997" s="16">
        <f t="shared" si="31"/>
        <v>-0.17437475863246032</v>
      </c>
    </row>
    <row r="998" spans="1:9" x14ac:dyDescent="0.35">
      <c r="A998" t="s">
        <v>5</v>
      </c>
      <c r="B998" t="s">
        <v>23</v>
      </c>
      <c r="C998" s="1">
        <v>53</v>
      </c>
      <c r="D998" s="2">
        <v>41676</v>
      </c>
      <c r="E998" s="2">
        <v>41682</v>
      </c>
      <c r="F998" s="2" t="s">
        <v>103</v>
      </c>
      <c r="G998" s="3">
        <v>460.18</v>
      </c>
      <c r="H998" s="18">
        <f t="shared" si="30"/>
        <v>1382.7460000000001</v>
      </c>
      <c r="I998" s="16">
        <f t="shared" si="31"/>
        <v>-0.66719845871909955</v>
      </c>
    </row>
    <row r="999" spans="1:9" x14ac:dyDescent="0.35">
      <c r="A999" t="s">
        <v>5</v>
      </c>
      <c r="B999" t="s">
        <v>23</v>
      </c>
      <c r="C999" s="1">
        <v>54</v>
      </c>
      <c r="D999" s="2">
        <v>41683</v>
      </c>
      <c r="E999" s="2">
        <v>41689</v>
      </c>
      <c r="F999" s="2" t="s">
        <v>103</v>
      </c>
      <c r="G999" s="3">
        <v>2903.51</v>
      </c>
      <c r="H999" s="18">
        <f t="shared" si="30"/>
        <v>1382.7460000000001</v>
      </c>
      <c r="I999" s="16">
        <f t="shared" si="31"/>
        <v>1.0998144272339243</v>
      </c>
    </row>
    <row r="1000" spans="1:9" x14ac:dyDescent="0.35">
      <c r="A1000" t="s">
        <v>5</v>
      </c>
      <c r="B1000" t="s">
        <v>23</v>
      </c>
      <c r="C1000" s="1">
        <v>55</v>
      </c>
      <c r="D1000" s="2">
        <v>41690</v>
      </c>
      <c r="E1000" s="2">
        <v>41696</v>
      </c>
      <c r="F1000" s="2" t="s">
        <v>103</v>
      </c>
      <c r="G1000" s="3">
        <v>2480.91</v>
      </c>
      <c r="H1000" s="18">
        <f t="shared" si="30"/>
        <v>1382.7460000000001</v>
      </c>
      <c r="I1000" s="16">
        <f t="shared" si="31"/>
        <v>0.7941906901195156</v>
      </c>
    </row>
    <row r="1001" spans="1:9" x14ac:dyDescent="0.35">
      <c r="A1001" t="s">
        <v>5</v>
      </c>
      <c r="B1001" t="s">
        <v>23</v>
      </c>
      <c r="C1001" s="1">
        <v>56</v>
      </c>
      <c r="D1001" s="2">
        <v>41697</v>
      </c>
      <c r="E1001" s="2">
        <v>41703</v>
      </c>
      <c r="F1001" s="2" t="s">
        <v>103</v>
      </c>
      <c r="G1001" s="3">
        <v>970.29</v>
      </c>
      <c r="H1001" s="18">
        <f t="shared" si="30"/>
        <v>1382.7460000000001</v>
      </c>
      <c r="I1001" s="16">
        <f t="shared" si="31"/>
        <v>-0.2982876103058697</v>
      </c>
    </row>
    <row r="1002" spans="1:9" x14ac:dyDescent="0.35">
      <c r="A1002" t="s">
        <v>5</v>
      </c>
      <c r="B1002" t="s">
        <v>23</v>
      </c>
      <c r="C1002" s="1">
        <v>57</v>
      </c>
      <c r="D1002" s="2">
        <v>41704</v>
      </c>
      <c r="E1002" s="2">
        <v>41710</v>
      </c>
      <c r="F1002" s="2" t="s">
        <v>103</v>
      </c>
      <c r="G1002" s="3">
        <v>1733.42</v>
      </c>
      <c r="H1002" s="18">
        <f t="shared" si="30"/>
        <v>1382.7460000000001</v>
      </c>
      <c r="I1002" s="16">
        <f t="shared" si="31"/>
        <v>0.25360695312081899</v>
      </c>
    </row>
    <row r="1003" spans="1:9" x14ac:dyDescent="0.35">
      <c r="A1003" t="s">
        <v>5</v>
      </c>
      <c r="B1003" t="s">
        <v>23</v>
      </c>
      <c r="C1003" s="1">
        <v>58</v>
      </c>
      <c r="D1003" s="2">
        <v>41711</v>
      </c>
      <c r="E1003" s="2">
        <v>41717</v>
      </c>
      <c r="F1003" s="2" t="s">
        <v>103</v>
      </c>
      <c r="G1003" s="3">
        <v>1593.28</v>
      </c>
      <c r="H1003" s="18">
        <f t="shared" si="30"/>
        <v>1382.7460000000001</v>
      </c>
      <c r="I1003" s="16">
        <f t="shared" si="31"/>
        <v>0.15225789841373605</v>
      </c>
    </row>
    <row r="1004" spans="1:9" x14ac:dyDescent="0.35">
      <c r="A1004" t="s">
        <v>5</v>
      </c>
      <c r="B1004" t="s">
        <v>23</v>
      </c>
      <c r="C1004" s="1">
        <v>59</v>
      </c>
      <c r="D1004" s="2">
        <v>41718</v>
      </c>
      <c r="E1004" s="2">
        <v>41724</v>
      </c>
      <c r="F1004" s="2" t="s">
        <v>102</v>
      </c>
      <c r="G1004" s="3">
        <v>1234.25</v>
      </c>
      <c r="H1004" s="18">
        <f t="shared" si="30"/>
        <v>1382.7460000000001</v>
      </c>
      <c r="I1004" s="16">
        <f t="shared" si="31"/>
        <v>-0.1073921023817824</v>
      </c>
    </row>
    <row r="1005" spans="1:9" x14ac:dyDescent="0.35">
      <c r="A1005" t="s">
        <v>5</v>
      </c>
      <c r="B1005" t="s">
        <v>23</v>
      </c>
      <c r="C1005" s="1">
        <v>60</v>
      </c>
      <c r="D1005" s="2">
        <v>41725</v>
      </c>
      <c r="E1005" s="2">
        <v>41731</v>
      </c>
      <c r="F1005" s="2" t="s">
        <v>102</v>
      </c>
      <c r="G1005" s="3">
        <v>1239.51</v>
      </c>
      <c r="H1005" s="18">
        <f t="shared" si="30"/>
        <v>1382.7460000000001</v>
      </c>
      <c r="I1005" s="16">
        <f t="shared" si="31"/>
        <v>-0.1035880776368184</v>
      </c>
    </row>
    <row r="1006" spans="1:9" x14ac:dyDescent="0.35">
      <c r="A1006" t="s">
        <v>5</v>
      </c>
      <c r="B1006" t="s">
        <v>23</v>
      </c>
      <c r="C1006" s="1">
        <v>61</v>
      </c>
      <c r="D1006" s="2">
        <v>41732</v>
      </c>
      <c r="E1006" s="2">
        <v>41738</v>
      </c>
      <c r="F1006" s="2" t="s">
        <v>102</v>
      </c>
      <c r="G1006" s="3">
        <v>1567.14</v>
      </c>
      <c r="H1006" s="18">
        <f t="shared" si="30"/>
        <v>1382.7460000000001</v>
      </c>
      <c r="I1006" s="16">
        <f t="shared" si="31"/>
        <v>0.13335348646823061</v>
      </c>
    </row>
    <row r="1007" spans="1:9" x14ac:dyDescent="0.35">
      <c r="A1007" t="s">
        <v>5</v>
      </c>
      <c r="B1007" t="s">
        <v>23</v>
      </c>
      <c r="C1007" s="1">
        <v>62</v>
      </c>
      <c r="D1007" s="2">
        <v>41739</v>
      </c>
      <c r="E1007" s="2">
        <v>41745</v>
      </c>
      <c r="F1007" s="2" t="s">
        <v>102</v>
      </c>
      <c r="G1007" s="3">
        <v>1441.81</v>
      </c>
      <c r="H1007" s="18">
        <f t="shared" si="30"/>
        <v>1382.7460000000001</v>
      </c>
      <c r="I1007" s="16">
        <f t="shared" si="31"/>
        <v>4.2715003333945532E-2</v>
      </c>
    </row>
    <row r="1008" spans="1:9" x14ac:dyDescent="0.35">
      <c r="A1008" t="s">
        <v>5</v>
      </c>
      <c r="B1008" t="s">
        <v>23</v>
      </c>
      <c r="C1008" s="1">
        <v>63</v>
      </c>
      <c r="D1008" s="2">
        <v>41746</v>
      </c>
      <c r="E1008" s="2">
        <v>41752</v>
      </c>
      <c r="F1008" s="2" t="s">
        <v>102</v>
      </c>
      <c r="G1008" s="3">
        <v>950.15</v>
      </c>
      <c r="H1008" s="18">
        <f t="shared" si="30"/>
        <v>1382.7460000000001</v>
      </c>
      <c r="I1008" s="16">
        <f t="shared" si="31"/>
        <v>-0.31285283052708168</v>
      </c>
    </row>
    <row r="1009" spans="1:9" x14ac:dyDescent="0.35">
      <c r="A1009" t="s">
        <v>5</v>
      </c>
      <c r="B1009" t="s">
        <v>23</v>
      </c>
      <c r="C1009" s="1">
        <v>64</v>
      </c>
      <c r="D1009" s="2">
        <v>41753</v>
      </c>
      <c r="E1009" s="2">
        <v>41759</v>
      </c>
      <c r="F1009" s="2" t="s">
        <v>102</v>
      </c>
      <c r="G1009" s="3">
        <v>900.49</v>
      </c>
      <c r="H1009" s="18">
        <f t="shared" si="30"/>
        <v>1382.7460000000001</v>
      </c>
      <c r="I1009" s="16">
        <f t="shared" si="31"/>
        <v>-0.34876687403181789</v>
      </c>
    </row>
    <row r="1010" spans="1:9" x14ac:dyDescent="0.35">
      <c r="A1010" t="s">
        <v>5</v>
      </c>
      <c r="B1010" t="s">
        <v>23</v>
      </c>
      <c r="C1010" s="1">
        <v>65</v>
      </c>
      <c r="D1010" s="2">
        <v>41760</v>
      </c>
      <c r="E1010" s="2">
        <v>41766</v>
      </c>
      <c r="F1010" s="2" t="s">
        <v>102</v>
      </c>
      <c r="G1010" s="3">
        <v>1206.75</v>
      </c>
      <c r="H1010" s="18">
        <f t="shared" si="30"/>
        <v>1382.7460000000001</v>
      </c>
      <c r="I1010" s="16">
        <f t="shared" si="31"/>
        <v>-0.12728006445146114</v>
      </c>
    </row>
    <row r="1011" spans="1:9" x14ac:dyDescent="0.35">
      <c r="A1011" t="s">
        <v>5</v>
      </c>
      <c r="B1011" t="s">
        <v>23</v>
      </c>
      <c r="C1011" s="1">
        <v>66</v>
      </c>
      <c r="D1011" s="2">
        <v>41767</v>
      </c>
      <c r="E1011" s="2">
        <v>41773</v>
      </c>
      <c r="F1011" s="2" t="s">
        <v>102</v>
      </c>
      <c r="G1011" s="3">
        <v>329.17</v>
      </c>
      <c r="H1011" s="18">
        <f t="shared" si="30"/>
        <v>1382.7460000000001</v>
      </c>
      <c r="I1011" s="16">
        <f t="shared" si="31"/>
        <v>-0.76194471001904907</v>
      </c>
    </row>
    <row r="1012" spans="1:9" x14ac:dyDescent="0.35">
      <c r="A1012" t="s">
        <v>5</v>
      </c>
      <c r="B1012" t="s">
        <v>23</v>
      </c>
      <c r="C1012" s="1">
        <v>67</v>
      </c>
      <c r="D1012" s="2">
        <v>41774</v>
      </c>
      <c r="E1012" s="2">
        <v>41780</v>
      </c>
      <c r="F1012" s="2" t="s">
        <v>102</v>
      </c>
      <c r="G1012" s="3">
        <v>765.36</v>
      </c>
      <c r="H1012" s="18">
        <f t="shared" si="30"/>
        <v>1382.7460000000001</v>
      </c>
      <c r="I1012" s="16">
        <f t="shared" si="31"/>
        <v>-0.44649270364911564</v>
      </c>
    </row>
    <row r="1013" spans="1:9" x14ac:dyDescent="0.35">
      <c r="A1013" t="s">
        <v>5</v>
      </c>
      <c r="B1013" t="s">
        <v>23</v>
      </c>
      <c r="C1013" s="1">
        <v>68</v>
      </c>
      <c r="D1013" s="2">
        <v>41781</v>
      </c>
      <c r="E1013" s="2">
        <v>41787</v>
      </c>
      <c r="F1013" s="2" t="s">
        <v>102</v>
      </c>
      <c r="G1013" s="3">
        <v>559.03</v>
      </c>
      <c r="H1013" s="18">
        <f t="shared" si="30"/>
        <v>1382.7460000000001</v>
      </c>
      <c r="I1013" s="16">
        <f t="shared" si="31"/>
        <v>-0.59571027506136343</v>
      </c>
    </row>
    <row r="1014" spans="1:9" x14ac:dyDescent="0.35">
      <c r="A1014" t="s">
        <v>5</v>
      </c>
      <c r="B1014" t="s">
        <v>24</v>
      </c>
      <c r="C1014" s="1">
        <v>49</v>
      </c>
      <c r="D1014" s="2">
        <v>41648</v>
      </c>
      <c r="E1014" s="2">
        <v>41654</v>
      </c>
      <c r="F1014" s="2" t="s">
        <v>103</v>
      </c>
      <c r="G1014" s="3">
        <v>1078.42</v>
      </c>
      <c r="H1014" s="18">
        <f t="shared" si="30"/>
        <v>1590.6770000000001</v>
      </c>
      <c r="I1014" s="16">
        <f t="shared" si="31"/>
        <v>-0.3220370948973299</v>
      </c>
    </row>
    <row r="1015" spans="1:9" x14ac:dyDescent="0.35">
      <c r="A1015" t="s">
        <v>5</v>
      </c>
      <c r="B1015" t="s">
        <v>24</v>
      </c>
      <c r="C1015" s="1">
        <v>50</v>
      </c>
      <c r="D1015" s="2">
        <v>41655</v>
      </c>
      <c r="E1015" s="2">
        <v>41661</v>
      </c>
      <c r="F1015" s="2" t="s">
        <v>103</v>
      </c>
      <c r="G1015" s="3">
        <v>1000.72</v>
      </c>
      <c r="H1015" s="18">
        <f t="shared" si="30"/>
        <v>1590.6770000000001</v>
      </c>
      <c r="I1015" s="16">
        <f t="shared" si="31"/>
        <v>-0.37088422099521151</v>
      </c>
    </row>
    <row r="1016" spans="1:9" x14ac:dyDescent="0.35">
      <c r="A1016" t="s">
        <v>5</v>
      </c>
      <c r="B1016" t="s">
        <v>24</v>
      </c>
      <c r="C1016" s="1">
        <v>51</v>
      </c>
      <c r="D1016" s="2">
        <v>41662</v>
      </c>
      <c r="E1016" s="2">
        <v>41668</v>
      </c>
      <c r="F1016" s="2" t="s">
        <v>103</v>
      </c>
      <c r="G1016" s="3">
        <v>362.2</v>
      </c>
      <c r="H1016" s="18">
        <f t="shared" si="30"/>
        <v>1590.6770000000001</v>
      </c>
      <c r="I1016" s="16">
        <f t="shared" si="31"/>
        <v>-0.77229821013316968</v>
      </c>
    </row>
    <row r="1017" spans="1:9" x14ac:dyDescent="0.35">
      <c r="A1017" t="s">
        <v>5</v>
      </c>
      <c r="B1017" t="s">
        <v>24</v>
      </c>
      <c r="C1017" s="1">
        <v>52</v>
      </c>
      <c r="D1017" s="2">
        <v>41669</v>
      </c>
      <c r="E1017" s="2">
        <v>41675</v>
      </c>
      <c r="F1017" s="2" t="s">
        <v>103</v>
      </c>
      <c r="G1017" s="3">
        <v>1580.38</v>
      </c>
      <c r="H1017" s="18">
        <f t="shared" si="30"/>
        <v>1590.6770000000001</v>
      </c>
      <c r="I1017" s="16">
        <f t="shared" si="31"/>
        <v>-6.4733443684670267E-3</v>
      </c>
    </row>
    <row r="1018" spans="1:9" x14ac:dyDescent="0.35">
      <c r="A1018" t="s">
        <v>5</v>
      </c>
      <c r="B1018" t="s">
        <v>24</v>
      </c>
      <c r="C1018" s="1">
        <v>53</v>
      </c>
      <c r="D1018" s="2">
        <v>41676</v>
      </c>
      <c r="E1018" s="2">
        <v>41682</v>
      </c>
      <c r="F1018" s="2" t="s">
        <v>103</v>
      </c>
      <c r="G1018" s="3">
        <v>2118.4299999999998</v>
      </c>
      <c r="H1018" s="18">
        <f t="shared" si="30"/>
        <v>1590.6770000000001</v>
      </c>
      <c r="I1018" s="16">
        <f t="shared" si="31"/>
        <v>0.33177885893867809</v>
      </c>
    </row>
    <row r="1019" spans="1:9" x14ac:dyDescent="0.35">
      <c r="A1019" t="s">
        <v>5</v>
      </c>
      <c r="B1019" t="s">
        <v>24</v>
      </c>
      <c r="C1019" s="1">
        <v>54</v>
      </c>
      <c r="D1019" s="2">
        <v>41683</v>
      </c>
      <c r="E1019" s="2">
        <v>41689</v>
      </c>
      <c r="F1019" s="2" t="s">
        <v>103</v>
      </c>
      <c r="G1019" s="3">
        <v>2092.98</v>
      </c>
      <c r="H1019" s="18">
        <f t="shared" si="30"/>
        <v>1590.6770000000001</v>
      </c>
      <c r="I1019" s="16">
        <f t="shared" si="31"/>
        <v>0.31577938198641198</v>
      </c>
    </row>
    <row r="1020" spans="1:9" x14ac:dyDescent="0.35">
      <c r="A1020" t="s">
        <v>5</v>
      </c>
      <c r="B1020" t="s">
        <v>24</v>
      </c>
      <c r="C1020" s="1">
        <v>55</v>
      </c>
      <c r="D1020" s="2">
        <v>41690</v>
      </c>
      <c r="E1020" s="2">
        <v>41696</v>
      </c>
      <c r="F1020" s="2" t="s">
        <v>103</v>
      </c>
      <c r="G1020" s="3">
        <v>2450.08</v>
      </c>
      <c r="H1020" s="18">
        <f t="shared" si="30"/>
        <v>1590.6770000000001</v>
      </c>
      <c r="I1020" s="16">
        <f t="shared" si="31"/>
        <v>0.54027498983137356</v>
      </c>
    </row>
    <row r="1021" spans="1:9" x14ac:dyDescent="0.35">
      <c r="A1021" t="s">
        <v>5</v>
      </c>
      <c r="B1021" t="s">
        <v>24</v>
      </c>
      <c r="C1021" s="1">
        <v>56</v>
      </c>
      <c r="D1021" s="2">
        <v>41697</v>
      </c>
      <c r="E1021" s="2">
        <v>41703</v>
      </c>
      <c r="F1021" s="2" t="s">
        <v>103</v>
      </c>
      <c r="G1021" s="3">
        <v>1697.31</v>
      </c>
      <c r="H1021" s="18">
        <f t="shared" si="30"/>
        <v>1590.6770000000001</v>
      </c>
      <c r="I1021" s="16">
        <f t="shared" si="31"/>
        <v>6.7036236772141544E-2</v>
      </c>
    </row>
    <row r="1022" spans="1:9" x14ac:dyDescent="0.35">
      <c r="A1022" t="s">
        <v>5</v>
      </c>
      <c r="B1022" t="s">
        <v>24</v>
      </c>
      <c r="C1022" s="1">
        <v>57</v>
      </c>
      <c r="D1022" s="2">
        <v>41704</v>
      </c>
      <c r="E1022" s="2">
        <v>41710</v>
      </c>
      <c r="F1022" s="2" t="s">
        <v>103</v>
      </c>
      <c r="G1022" s="3">
        <v>2239.42</v>
      </c>
      <c r="H1022" s="18">
        <f t="shared" si="30"/>
        <v>1590.6770000000001</v>
      </c>
      <c r="I1022" s="16">
        <f t="shared" si="31"/>
        <v>0.40784081243395098</v>
      </c>
    </row>
    <row r="1023" spans="1:9" x14ac:dyDescent="0.35">
      <c r="A1023" t="s">
        <v>5</v>
      </c>
      <c r="B1023" t="s">
        <v>24</v>
      </c>
      <c r="C1023" s="1">
        <v>58</v>
      </c>
      <c r="D1023" s="2">
        <v>41711</v>
      </c>
      <c r="E1023" s="2">
        <v>41717</v>
      </c>
      <c r="F1023" s="2" t="s">
        <v>103</v>
      </c>
      <c r="G1023" s="3">
        <v>1286.83</v>
      </c>
      <c r="H1023" s="18">
        <f t="shared" si="30"/>
        <v>1590.6770000000001</v>
      </c>
      <c r="I1023" s="16">
        <f t="shared" si="31"/>
        <v>-0.19101740956837887</v>
      </c>
    </row>
    <row r="1024" spans="1:9" x14ac:dyDescent="0.35">
      <c r="A1024" t="s">
        <v>5</v>
      </c>
      <c r="B1024" t="s">
        <v>24</v>
      </c>
      <c r="C1024" s="1">
        <v>59</v>
      </c>
      <c r="D1024" s="2">
        <v>41718</v>
      </c>
      <c r="E1024" s="2">
        <v>41724</v>
      </c>
      <c r="F1024" s="2" t="s">
        <v>102</v>
      </c>
      <c r="G1024" s="3">
        <v>1862.03</v>
      </c>
      <c r="H1024" s="18">
        <f t="shared" si="30"/>
        <v>1590.6770000000001</v>
      </c>
      <c r="I1024" s="16">
        <f t="shared" si="31"/>
        <v>0.17058962944708436</v>
      </c>
    </row>
    <row r="1025" spans="1:9" x14ac:dyDescent="0.35">
      <c r="A1025" t="s">
        <v>5</v>
      </c>
      <c r="B1025" t="s">
        <v>24</v>
      </c>
      <c r="C1025" s="1">
        <v>60</v>
      </c>
      <c r="D1025" s="2">
        <v>41725</v>
      </c>
      <c r="E1025" s="2">
        <v>41731</v>
      </c>
      <c r="F1025" s="2" t="s">
        <v>102</v>
      </c>
      <c r="G1025" s="3">
        <v>776.72</v>
      </c>
      <c r="H1025" s="18">
        <f t="shared" si="30"/>
        <v>1590.6770000000001</v>
      </c>
      <c r="I1025" s="16">
        <f t="shared" si="31"/>
        <v>-0.51170476470081605</v>
      </c>
    </row>
    <row r="1026" spans="1:9" x14ac:dyDescent="0.35">
      <c r="A1026" t="s">
        <v>5</v>
      </c>
      <c r="B1026" t="s">
        <v>24</v>
      </c>
      <c r="C1026" s="1">
        <v>61</v>
      </c>
      <c r="D1026" s="2">
        <v>41732</v>
      </c>
      <c r="E1026" s="2">
        <v>41738</v>
      </c>
      <c r="F1026" s="2" t="s">
        <v>102</v>
      </c>
      <c r="G1026" s="3">
        <v>1115.8</v>
      </c>
      <c r="H1026" s="18">
        <f t="shared" si="30"/>
        <v>1590.6770000000001</v>
      </c>
      <c r="I1026" s="16">
        <f t="shared" si="31"/>
        <v>-0.2985376666664572</v>
      </c>
    </row>
    <row r="1027" spans="1:9" x14ac:dyDescent="0.35">
      <c r="A1027" t="s">
        <v>5</v>
      </c>
      <c r="B1027" t="s">
        <v>24</v>
      </c>
      <c r="C1027" s="1">
        <v>62</v>
      </c>
      <c r="D1027" s="2">
        <v>41739</v>
      </c>
      <c r="E1027" s="2">
        <v>41745</v>
      </c>
      <c r="F1027" s="2" t="s">
        <v>102</v>
      </c>
      <c r="G1027" s="3">
        <v>1135.6300000000001</v>
      </c>
      <c r="H1027" s="18">
        <f t="shared" ref="H1027:H1090" si="32">VLOOKUP(B1027,O:P,2,0)</f>
        <v>1590.6770000000001</v>
      </c>
      <c r="I1027" s="16">
        <f t="shared" ref="I1027:I1090" si="33">(G1027-H1027)/H1027</f>
        <v>-0.28607127656966186</v>
      </c>
    </row>
    <row r="1028" spans="1:9" x14ac:dyDescent="0.35">
      <c r="A1028" t="s">
        <v>5</v>
      </c>
      <c r="B1028" t="s">
        <v>24</v>
      </c>
      <c r="C1028" s="1">
        <v>63</v>
      </c>
      <c r="D1028" s="2">
        <v>41746</v>
      </c>
      <c r="E1028" s="2">
        <v>41752</v>
      </c>
      <c r="F1028" s="2" t="s">
        <v>102</v>
      </c>
      <c r="G1028" s="3">
        <v>594.95000000000005</v>
      </c>
      <c r="H1028" s="18">
        <f t="shared" si="32"/>
        <v>1590.6770000000001</v>
      </c>
      <c r="I1028" s="16">
        <f t="shared" si="33"/>
        <v>-0.62597686393906493</v>
      </c>
    </row>
    <row r="1029" spans="1:9" x14ac:dyDescent="0.35">
      <c r="A1029" t="s">
        <v>5</v>
      </c>
      <c r="B1029" t="s">
        <v>24</v>
      </c>
      <c r="C1029" s="1">
        <v>64</v>
      </c>
      <c r="D1029" s="2">
        <v>41753</v>
      </c>
      <c r="E1029" s="2">
        <v>41759</v>
      </c>
      <c r="F1029" s="2" t="s">
        <v>102</v>
      </c>
      <c r="G1029" s="3">
        <v>151.24</v>
      </c>
      <c r="H1029" s="18">
        <f t="shared" si="32"/>
        <v>1590.6770000000001</v>
      </c>
      <c r="I1029" s="16">
        <f t="shared" si="33"/>
        <v>-0.90492098647305519</v>
      </c>
    </row>
    <row r="1030" spans="1:9" x14ac:dyDescent="0.35">
      <c r="A1030" t="s">
        <v>5</v>
      </c>
      <c r="B1030" t="s">
        <v>24</v>
      </c>
      <c r="C1030" s="1">
        <v>65</v>
      </c>
      <c r="D1030" s="2">
        <v>41760</v>
      </c>
      <c r="E1030" s="2">
        <v>41766</v>
      </c>
      <c r="F1030" s="2" t="s">
        <v>102</v>
      </c>
      <c r="G1030" s="3">
        <v>977.45</v>
      </c>
      <c r="H1030" s="18">
        <f t="shared" si="32"/>
        <v>1590.6770000000001</v>
      </c>
      <c r="I1030" s="16">
        <f t="shared" si="33"/>
        <v>-0.38551321229891428</v>
      </c>
    </row>
    <row r="1031" spans="1:9" x14ac:dyDescent="0.35">
      <c r="A1031" t="s">
        <v>5</v>
      </c>
      <c r="B1031" t="s">
        <v>24</v>
      </c>
      <c r="C1031" s="1">
        <v>66</v>
      </c>
      <c r="D1031" s="2">
        <v>41767</v>
      </c>
      <c r="E1031" s="2">
        <v>41773</v>
      </c>
      <c r="F1031" s="2" t="s">
        <v>102</v>
      </c>
      <c r="G1031" s="3">
        <v>1292.75</v>
      </c>
      <c r="H1031" s="18">
        <f t="shared" si="32"/>
        <v>1590.6770000000001</v>
      </c>
      <c r="I1031" s="16">
        <f t="shared" si="33"/>
        <v>-0.18729572377044498</v>
      </c>
    </row>
    <row r="1032" spans="1:9" x14ac:dyDescent="0.35">
      <c r="A1032" t="s">
        <v>5</v>
      </c>
      <c r="B1032" t="s">
        <v>24</v>
      </c>
      <c r="C1032" s="1">
        <v>67</v>
      </c>
      <c r="D1032" s="2">
        <v>41774</v>
      </c>
      <c r="E1032" s="2">
        <v>41780</v>
      </c>
      <c r="F1032" s="2" t="s">
        <v>102</v>
      </c>
      <c r="G1032" s="3">
        <v>1239.24</v>
      </c>
      <c r="H1032" s="18">
        <f t="shared" si="32"/>
        <v>1590.6770000000001</v>
      </c>
      <c r="I1032" s="16">
        <f t="shared" si="33"/>
        <v>-0.22093548847440436</v>
      </c>
    </row>
    <row r="1033" spans="1:9" x14ac:dyDescent="0.35">
      <c r="A1033" t="s">
        <v>5</v>
      </c>
      <c r="B1033" t="s">
        <v>24</v>
      </c>
      <c r="C1033" s="1">
        <v>68</v>
      </c>
      <c r="D1033" s="2">
        <v>41781</v>
      </c>
      <c r="E1033" s="2">
        <v>41787</v>
      </c>
      <c r="F1033" s="2" t="s">
        <v>102</v>
      </c>
      <c r="G1033" s="3">
        <v>1169.08</v>
      </c>
      <c r="H1033" s="18">
        <f t="shared" si="32"/>
        <v>1590.6770000000001</v>
      </c>
      <c r="I1033" s="16">
        <f t="shared" si="33"/>
        <v>-0.26504249448505268</v>
      </c>
    </row>
    <row r="1034" spans="1:9" x14ac:dyDescent="0.35">
      <c r="A1034" t="s">
        <v>5</v>
      </c>
      <c r="B1034" t="s">
        <v>25</v>
      </c>
      <c r="C1034" s="1">
        <v>49</v>
      </c>
      <c r="D1034" s="2">
        <v>41648</v>
      </c>
      <c r="E1034" s="2">
        <v>41654</v>
      </c>
      <c r="F1034" s="2" t="s">
        <v>103</v>
      </c>
      <c r="G1034" s="3">
        <v>1365.81</v>
      </c>
      <c r="H1034" s="18">
        <f t="shared" si="32"/>
        <v>2393.518</v>
      </c>
      <c r="I1034" s="16">
        <f t="shared" si="33"/>
        <v>-0.42937132705916564</v>
      </c>
    </row>
    <row r="1035" spans="1:9" x14ac:dyDescent="0.35">
      <c r="A1035" t="s">
        <v>5</v>
      </c>
      <c r="B1035" t="s">
        <v>25</v>
      </c>
      <c r="C1035" s="1">
        <v>50</v>
      </c>
      <c r="D1035" s="2">
        <v>41655</v>
      </c>
      <c r="E1035" s="2">
        <v>41661</v>
      </c>
      <c r="F1035" s="2" t="s">
        <v>103</v>
      </c>
      <c r="G1035" s="3">
        <v>1344.48</v>
      </c>
      <c r="H1035" s="18">
        <f t="shared" si="32"/>
        <v>2393.518</v>
      </c>
      <c r="I1035" s="16">
        <f t="shared" si="33"/>
        <v>-0.43828289572085943</v>
      </c>
    </row>
    <row r="1036" spans="1:9" x14ac:dyDescent="0.35">
      <c r="A1036" t="s">
        <v>5</v>
      </c>
      <c r="B1036" t="s">
        <v>25</v>
      </c>
      <c r="C1036" s="1">
        <v>51</v>
      </c>
      <c r="D1036" s="2">
        <v>41662</v>
      </c>
      <c r="E1036" s="2">
        <v>41668</v>
      </c>
      <c r="F1036" s="2" t="s">
        <v>103</v>
      </c>
      <c r="G1036" s="3">
        <v>1779.08</v>
      </c>
      <c r="H1036" s="18">
        <f t="shared" si="32"/>
        <v>2393.518</v>
      </c>
      <c r="I1036" s="16">
        <f t="shared" si="33"/>
        <v>-0.25670916199502158</v>
      </c>
    </row>
    <row r="1037" spans="1:9" x14ac:dyDescent="0.35">
      <c r="A1037" t="s">
        <v>5</v>
      </c>
      <c r="B1037" t="s">
        <v>25</v>
      </c>
      <c r="C1037" s="1">
        <v>52</v>
      </c>
      <c r="D1037" s="2">
        <v>41669</v>
      </c>
      <c r="E1037" s="2">
        <v>41675</v>
      </c>
      <c r="F1037" s="2" t="s">
        <v>103</v>
      </c>
      <c r="G1037" s="3">
        <v>2769.64</v>
      </c>
      <c r="H1037" s="18">
        <f t="shared" si="32"/>
        <v>2393.518</v>
      </c>
      <c r="I1037" s="16">
        <f t="shared" si="33"/>
        <v>0.15714191411971828</v>
      </c>
    </row>
    <row r="1038" spans="1:9" x14ac:dyDescent="0.35">
      <c r="A1038" t="s">
        <v>5</v>
      </c>
      <c r="B1038" t="s">
        <v>25</v>
      </c>
      <c r="C1038" s="1">
        <v>53</v>
      </c>
      <c r="D1038" s="2">
        <v>41676</v>
      </c>
      <c r="E1038" s="2">
        <v>41682</v>
      </c>
      <c r="F1038" s="2" t="s">
        <v>103</v>
      </c>
      <c r="G1038" s="3">
        <v>2110.19</v>
      </c>
      <c r="H1038" s="18">
        <f t="shared" si="32"/>
        <v>2393.518</v>
      </c>
      <c r="I1038" s="16">
        <f t="shared" si="33"/>
        <v>-0.11837303918332763</v>
      </c>
    </row>
    <row r="1039" spans="1:9" x14ac:dyDescent="0.35">
      <c r="A1039" t="s">
        <v>5</v>
      </c>
      <c r="B1039" t="s">
        <v>25</v>
      </c>
      <c r="C1039" s="1">
        <v>54</v>
      </c>
      <c r="D1039" s="2">
        <v>41683</v>
      </c>
      <c r="E1039" s="2">
        <v>41689</v>
      </c>
      <c r="F1039" s="2" t="s">
        <v>103</v>
      </c>
      <c r="G1039" s="3">
        <v>2856.34</v>
      </c>
      <c r="H1039" s="18">
        <f t="shared" si="32"/>
        <v>2393.518</v>
      </c>
      <c r="I1039" s="16">
        <f t="shared" si="33"/>
        <v>0.193364745951357</v>
      </c>
    </row>
    <row r="1040" spans="1:9" x14ac:dyDescent="0.35">
      <c r="A1040" t="s">
        <v>5</v>
      </c>
      <c r="B1040" t="s">
        <v>25</v>
      </c>
      <c r="C1040" s="1">
        <v>55</v>
      </c>
      <c r="D1040" s="2">
        <v>41690</v>
      </c>
      <c r="E1040" s="2">
        <v>41696</v>
      </c>
      <c r="F1040" s="2" t="s">
        <v>103</v>
      </c>
      <c r="G1040" s="3">
        <v>4250.47</v>
      </c>
      <c r="H1040" s="18">
        <f t="shared" si="32"/>
        <v>2393.518</v>
      </c>
      <c r="I1040" s="16">
        <f t="shared" si="33"/>
        <v>0.77582537503373705</v>
      </c>
    </row>
    <row r="1041" spans="1:9" x14ac:dyDescent="0.35">
      <c r="A1041" t="s">
        <v>5</v>
      </c>
      <c r="B1041" t="s">
        <v>25</v>
      </c>
      <c r="C1041" s="1">
        <v>56</v>
      </c>
      <c r="D1041" s="2">
        <v>41697</v>
      </c>
      <c r="E1041" s="2">
        <v>41703</v>
      </c>
      <c r="F1041" s="2" t="s">
        <v>103</v>
      </c>
      <c r="G1041" s="3">
        <v>4552.25</v>
      </c>
      <c r="H1041" s="18">
        <f t="shared" si="32"/>
        <v>2393.518</v>
      </c>
      <c r="I1041" s="16">
        <f t="shared" si="33"/>
        <v>0.90190756869177502</v>
      </c>
    </row>
    <row r="1042" spans="1:9" x14ac:dyDescent="0.35">
      <c r="A1042" t="s">
        <v>5</v>
      </c>
      <c r="B1042" t="s">
        <v>25</v>
      </c>
      <c r="C1042" s="1">
        <v>57</v>
      </c>
      <c r="D1042" s="2">
        <v>41704</v>
      </c>
      <c r="E1042" s="2">
        <v>41710</v>
      </c>
      <c r="F1042" s="2" t="s">
        <v>103</v>
      </c>
      <c r="G1042" s="3">
        <v>1312.42</v>
      </c>
      <c r="H1042" s="18">
        <f t="shared" si="32"/>
        <v>2393.518</v>
      </c>
      <c r="I1042" s="16">
        <f t="shared" si="33"/>
        <v>-0.45167740539239726</v>
      </c>
    </row>
    <row r="1043" spans="1:9" x14ac:dyDescent="0.35">
      <c r="A1043" t="s">
        <v>5</v>
      </c>
      <c r="B1043" t="s">
        <v>25</v>
      </c>
      <c r="C1043" s="1">
        <v>58</v>
      </c>
      <c r="D1043" s="2">
        <v>41711</v>
      </c>
      <c r="E1043" s="2">
        <v>41717</v>
      </c>
      <c r="F1043" s="2" t="s">
        <v>103</v>
      </c>
      <c r="G1043" s="3">
        <v>1594.5</v>
      </c>
      <c r="H1043" s="18">
        <f t="shared" si="32"/>
        <v>2393.518</v>
      </c>
      <c r="I1043" s="16">
        <f t="shared" si="33"/>
        <v>-0.33382577444581574</v>
      </c>
    </row>
    <row r="1044" spans="1:9" x14ac:dyDescent="0.35">
      <c r="A1044" t="s">
        <v>5</v>
      </c>
      <c r="B1044" t="s">
        <v>25</v>
      </c>
      <c r="C1044" s="1">
        <v>59</v>
      </c>
      <c r="D1044" s="2">
        <v>41718</v>
      </c>
      <c r="E1044" s="2">
        <v>41724</v>
      </c>
      <c r="F1044" s="2" t="s">
        <v>102</v>
      </c>
      <c r="G1044" s="3">
        <v>2172.7399999999998</v>
      </c>
      <c r="H1044" s="18">
        <f t="shared" si="32"/>
        <v>2393.518</v>
      </c>
      <c r="I1044" s="16">
        <f t="shared" si="33"/>
        <v>-9.2239958086799537E-2</v>
      </c>
    </row>
    <row r="1045" spans="1:9" x14ac:dyDescent="0.35">
      <c r="A1045" t="s">
        <v>5</v>
      </c>
      <c r="B1045" t="s">
        <v>25</v>
      </c>
      <c r="C1045" s="1">
        <v>60</v>
      </c>
      <c r="D1045" s="2">
        <v>41725</v>
      </c>
      <c r="E1045" s="2">
        <v>41731</v>
      </c>
      <c r="F1045" s="2" t="s">
        <v>102</v>
      </c>
      <c r="G1045" s="3">
        <v>3271.71</v>
      </c>
      <c r="H1045" s="18">
        <f t="shared" si="32"/>
        <v>2393.518</v>
      </c>
      <c r="I1045" s="16">
        <f t="shared" si="33"/>
        <v>0.36690428064464109</v>
      </c>
    </row>
    <row r="1046" spans="1:9" x14ac:dyDescent="0.35">
      <c r="A1046" t="s">
        <v>5</v>
      </c>
      <c r="B1046" t="s">
        <v>25</v>
      </c>
      <c r="C1046" s="1">
        <v>61</v>
      </c>
      <c r="D1046" s="2">
        <v>41732</v>
      </c>
      <c r="E1046" s="2">
        <v>41738</v>
      </c>
      <c r="F1046" s="2" t="s">
        <v>102</v>
      </c>
      <c r="G1046" s="3">
        <v>1788.86</v>
      </c>
      <c r="H1046" s="18">
        <f t="shared" si="32"/>
        <v>2393.518</v>
      </c>
      <c r="I1046" s="16">
        <f t="shared" si="33"/>
        <v>-0.25262312629359801</v>
      </c>
    </row>
    <row r="1047" spans="1:9" x14ac:dyDescent="0.35">
      <c r="A1047" t="s">
        <v>5</v>
      </c>
      <c r="B1047" t="s">
        <v>25</v>
      </c>
      <c r="C1047" s="1">
        <v>62</v>
      </c>
      <c r="D1047" s="2">
        <v>41739</v>
      </c>
      <c r="E1047" s="2">
        <v>41745</v>
      </c>
      <c r="F1047" s="2" t="s">
        <v>102</v>
      </c>
      <c r="G1047" s="3">
        <v>2049.73</v>
      </c>
      <c r="H1047" s="18">
        <f t="shared" si="32"/>
        <v>2393.518</v>
      </c>
      <c r="I1047" s="16">
        <f t="shared" si="33"/>
        <v>-0.14363292860133076</v>
      </c>
    </row>
    <row r="1048" spans="1:9" x14ac:dyDescent="0.35">
      <c r="A1048" t="s">
        <v>5</v>
      </c>
      <c r="B1048" t="s">
        <v>25</v>
      </c>
      <c r="C1048" s="1">
        <v>63</v>
      </c>
      <c r="D1048" s="2">
        <v>41746</v>
      </c>
      <c r="E1048" s="2">
        <v>41752</v>
      </c>
      <c r="F1048" s="2" t="s">
        <v>102</v>
      </c>
      <c r="G1048" s="3">
        <v>2329.5100000000002</v>
      </c>
      <c r="H1048" s="18">
        <f t="shared" si="32"/>
        <v>2393.518</v>
      </c>
      <c r="I1048" s="16">
        <f t="shared" si="33"/>
        <v>-2.674222629618821E-2</v>
      </c>
    </row>
    <row r="1049" spans="1:9" x14ac:dyDescent="0.35">
      <c r="A1049" t="s">
        <v>5</v>
      </c>
      <c r="B1049" t="s">
        <v>25</v>
      </c>
      <c r="C1049" s="1">
        <v>64</v>
      </c>
      <c r="D1049" s="2">
        <v>41753</v>
      </c>
      <c r="E1049" s="2">
        <v>41759</v>
      </c>
      <c r="F1049" s="2" t="s">
        <v>102</v>
      </c>
      <c r="G1049" s="3">
        <v>1817.81</v>
      </c>
      <c r="H1049" s="18">
        <f t="shared" si="32"/>
        <v>2393.518</v>
      </c>
      <c r="I1049" s="16">
        <f t="shared" si="33"/>
        <v>-0.24052795926331036</v>
      </c>
    </row>
    <row r="1050" spans="1:9" x14ac:dyDescent="0.35">
      <c r="A1050" t="s">
        <v>5</v>
      </c>
      <c r="B1050" t="s">
        <v>25</v>
      </c>
      <c r="C1050" s="1">
        <v>65</v>
      </c>
      <c r="D1050" s="2">
        <v>41760</v>
      </c>
      <c r="E1050" s="2">
        <v>41766</v>
      </c>
      <c r="F1050" s="2" t="s">
        <v>102</v>
      </c>
      <c r="G1050" s="3">
        <v>1441.27</v>
      </c>
      <c r="H1050" s="18">
        <f t="shared" si="32"/>
        <v>2393.518</v>
      </c>
      <c r="I1050" s="16">
        <f t="shared" si="33"/>
        <v>-0.3978445117187337</v>
      </c>
    </row>
    <row r="1051" spans="1:9" x14ac:dyDescent="0.35">
      <c r="A1051" t="s">
        <v>5</v>
      </c>
      <c r="B1051" t="s">
        <v>25</v>
      </c>
      <c r="C1051" s="1">
        <v>66</v>
      </c>
      <c r="D1051" s="2">
        <v>41767</v>
      </c>
      <c r="E1051" s="2">
        <v>41773</v>
      </c>
      <c r="F1051" s="2" t="s">
        <v>102</v>
      </c>
      <c r="G1051" s="3">
        <v>2627.95</v>
      </c>
      <c r="H1051" s="18">
        <f t="shared" si="32"/>
        <v>2393.518</v>
      </c>
      <c r="I1051" s="16">
        <f t="shared" si="33"/>
        <v>9.7944531856455561E-2</v>
      </c>
    </row>
    <row r="1052" spans="1:9" x14ac:dyDescent="0.35">
      <c r="A1052" t="s">
        <v>5</v>
      </c>
      <c r="B1052" t="s">
        <v>25</v>
      </c>
      <c r="C1052" s="1">
        <v>67</v>
      </c>
      <c r="D1052" s="2">
        <v>41774</v>
      </c>
      <c r="E1052" s="2">
        <v>41780</v>
      </c>
      <c r="F1052" s="2" t="s">
        <v>102</v>
      </c>
      <c r="G1052" s="3">
        <v>899.63</v>
      </c>
      <c r="H1052" s="18">
        <f t="shared" si="32"/>
        <v>2393.518</v>
      </c>
      <c r="I1052" s="16">
        <f t="shared" si="33"/>
        <v>-0.62413902882702366</v>
      </c>
    </row>
    <row r="1053" spans="1:9" x14ac:dyDescent="0.35">
      <c r="A1053" t="s">
        <v>5</v>
      </c>
      <c r="B1053" t="s">
        <v>25</v>
      </c>
      <c r="C1053" s="1">
        <v>68</v>
      </c>
      <c r="D1053" s="2">
        <v>41781</v>
      </c>
      <c r="E1053" s="2">
        <v>41787</v>
      </c>
      <c r="F1053" s="2" t="s">
        <v>102</v>
      </c>
      <c r="G1053" s="3">
        <v>2998.53</v>
      </c>
      <c r="H1053" s="18">
        <f t="shared" si="32"/>
        <v>2393.518</v>
      </c>
      <c r="I1053" s="16">
        <f t="shared" si="33"/>
        <v>0.25277102574536736</v>
      </c>
    </row>
    <row r="1054" spans="1:9" x14ac:dyDescent="0.35">
      <c r="A1054" t="s">
        <v>5</v>
      </c>
      <c r="B1054" t="s">
        <v>26</v>
      </c>
      <c r="C1054" s="1">
        <v>49</v>
      </c>
      <c r="D1054" s="2">
        <v>41648</v>
      </c>
      <c r="E1054" s="2">
        <v>41654</v>
      </c>
      <c r="F1054" s="2" t="s">
        <v>103</v>
      </c>
      <c r="G1054" s="3">
        <v>630.74</v>
      </c>
      <c r="H1054" s="18">
        <f t="shared" si="32"/>
        <v>2240.9480000000003</v>
      </c>
      <c r="I1054" s="16">
        <f t="shared" si="33"/>
        <v>-0.71853876127424643</v>
      </c>
    </row>
    <row r="1055" spans="1:9" x14ac:dyDescent="0.35">
      <c r="A1055" t="s">
        <v>5</v>
      </c>
      <c r="B1055" t="s">
        <v>26</v>
      </c>
      <c r="C1055" s="1">
        <v>50</v>
      </c>
      <c r="D1055" s="2">
        <v>41655</v>
      </c>
      <c r="E1055" s="2">
        <v>41661</v>
      </c>
      <c r="F1055" s="2" t="s">
        <v>103</v>
      </c>
      <c r="G1055" s="3">
        <v>2429.89</v>
      </c>
      <c r="H1055" s="18">
        <f t="shared" si="32"/>
        <v>2240.9480000000003</v>
      </c>
      <c r="I1055" s="16">
        <f t="shared" si="33"/>
        <v>8.431342449713225E-2</v>
      </c>
    </row>
    <row r="1056" spans="1:9" x14ac:dyDescent="0.35">
      <c r="A1056" t="s">
        <v>5</v>
      </c>
      <c r="B1056" t="s">
        <v>26</v>
      </c>
      <c r="C1056" s="1">
        <v>51</v>
      </c>
      <c r="D1056" s="2">
        <v>41662</v>
      </c>
      <c r="E1056" s="2">
        <v>41668</v>
      </c>
      <c r="F1056" s="2" t="s">
        <v>103</v>
      </c>
      <c r="G1056" s="3">
        <v>2405.81</v>
      </c>
      <c r="H1056" s="18">
        <f t="shared" si="32"/>
        <v>2240.9480000000003</v>
      </c>
      <c r="I1056" s="16">
        <f t="shared" si="33"/>
        <v>7.3567972126082182E-2</v>
      </c>
    </row>
    <row r="1057" spans="1:9" x14ac:dyDescent="0.35">
      <c r="A1057" t="s">
        <v>5</v>
      </c>
      <c r="B1057" t="s">
        <v>26</v>
      </c>
      <c r="C1057" s="1">
        <v>52</v>
      </c>
      <c r="D1057" s="2">
        <v>41669</v>
      </c>
      <c r="E1057" s="2">
        <v>41675</v>
      </c>
      <c r="F1057" s="2" t="s">
        <v>103</v>
      </c>
      <c r="G1057" s="3">
        <v>1884.45</v>
      </c>
      <c r="H1057" s="18">
        <f t="shared" si="32"/>
        <v>2240.9480000000003</v>
      </c>
      <c r="I1057" s="16">
        <f t="shared" si="33"/>
        <v>-0.15908356641921198</v>
      </c>
    </row>
    <row r="1058" spans="1:9" x14ac:dyDescent="0.35">
      <c r="A1058" t="s">
        <v>5</v>
      </c>
      <c r="B1058" t="s">
        <v>26</v>
      </c>
      <c r="C1058" s="1">
        <v>53</v>
      </c>
      <c r="D1058" s="2">
        <v>41676</v>
      </c>
      <c r="E1058" s="2">
        <v>41682</v>
      </c>
      <c r="F1058" s="2" t="s">
        <v>103</v>
      </c>
      <c r="G1058" s="3">
        <v>3361.26</v>
      </c>
      <c r="H1058" s="18">
        <f t="shared" si="32"/>
        <v>2240.9480000000003</v>
      </c>
      <c r="I1058" s="16">
        <f t="shared" si="33"/>
        <v>0.49992770916594215</v>
      </c>
    </row>
    <row r="1059" spans="1:9" x14ac:dyDescent="0.35">
      <c r="A1059" t="s">
        <v>5</v>
      </c>
      <c r="B1059" t="s">
        <v>26</v>
      </c>
      <c r="C1059" s="1">
        <v>54</v>
      </c>
      <c r="D1059" s="2">
        <v>41683</v>
      </c>
      <c r="E1059" s="2">
        <v>41689</v>
      </c>
      <c r="F1059" s="2" t="s">
        <v>103</v>
      </c>
      <c r="G1059" s="3">
        <v>2680.76</v>
      </c>
      <c r="H1059" s="18">
        <f t="shared" si="32"/>
        <v>2240.9480000000003</v>
      </c>
      <c r="I1059" s="16">
        <f t="shared" si="33"/>
        <v>0.19626158215183923</v>
      </c>
    </row>
    <row r="1060" spans="1:9" x14ac:dyDescent="0.35">
      <c r="A1060" t="s">
        <v>5</v>
      </c>
      <c r="B1060" t="s">
        <v>26</v>
      </c>
      <c r="C1060" s="1">
        <v>55</v>
      </c>
      <c r="D1060" s="2">
        <v>41690</v>
      </c>
      <c r="E1060" s="2">
        <v>41696</v>
      </c>
      <c r="F1060" s="2" t="s">
        <v>103</v>
      </c>
      <c r="G1060" s="3">
        <v>2647.07</v>
      </c>
      <c r="H1060" s="18">
        <f t="shared" si="32"/>
        <v>2240.9480000000003</v>
      </c>
      <c r="I1060" s="16">
        <f t="shared" si="33"/>
        <v>0.18122776610612998</v>
      </c>
    </row>
    <row r="1061" spans="1:9" x14ac:dyDescent="0.35">
      <c r="A1061" t="s">
        <v>5</v>
      </c>
      <c r="B1061" t="s">
        <v>26</v>
      </c>
      <c r="C1061" s="1">
        <v>56</v>
      </c>
      <c r="D1061" s="2">
        <v>41697</v>
      </c>
      <c r="E1061" s="2">
        <v>41703</v>
      </c>
      <c r="F1061" s="2" t="s">
        <v>103</v>
      </c>
      <c r="G1061" s="3">
        <v>1894.99</v>
      </c>
      <c r="H1061" s="18">
        <f t="shared" si="32"/>
        <v>2240.9480000000003</v>
      </c>
      <c r="I1061" s="16">
        <f t="shared" si="33"/>
        <v>-0.15438019980829554</v>
      </c>
    </row>
    <row r="1062" spans="1:9" x14ac:dyDescent="0.35">
      <c r="A1062" t="s">
        <v>5</v>
      </c>
      <c r="B1062" t="s">
        <v>26</v>
      </c>
      <c r="C1062" s="1">
        <v>57</v>
      </c>
      <c r="D1062" s="2">
        <v>41704</v>
      </c>
      <c r="E1062" s="2">
        <v>41710</v>
      </c>
      <c r="F1062" s="2" t="s">
        <v>103</v>
      </c>
      <c r="G1062" s="3">
        <v>2541.5</v>
      </c>
      <c r="H1062" s="18">
        <f t="shared" si="32"/>
        <v>2240.9480000000003</v>
      </c>
      <c r="I1062" s="16">
        <f t="shared" si="33"/>
        <v>0.13411823924517643</v>
      </c>
    </row>
    <row r="1063" spans="1:9" x14ac:dyDescent="0.35">
      <c r="A1063" t="s">
        <v>5</v>
      </c>
      <c r="B1063" t="s">
        <v>26</v>
      </c>
      <c r="C1063" s="1">
        <v>58</v>
      </c>
      <c r="D1063" s="2">
        <v>41711</v>
      </c>
      <c r="E1063" s="2">
        <v>41717</v>
      </c>
      <c r="F1063" s="2" t="s">
        <v>103</v>
      </c>
      <c r="G1063" s="3">
        <v>1933.01</v>
      </c>
      <c r="H1063" s="18">
        <f t="shared" si="32"/>
        <v>2240.9480000000003</v>
      </c>
      <c r="I1063" s="16">
        <f t="shared" si="33"/>
        <v>-0.13741416579054949</v>
      </c>
    </row>
    <row r="1064" spans="1:9" x14ac:dyDescent="0.35">
      <c r="A1064" t="s">
        <v>5</v>
      </c>
      <c r="B1064" t="s">
        <v>26</v>
      </c>
      <c r="C1064" s="1">
        <v>59</v>
      </c>
      <c r="D1064" s="2">
        <v>41718</v>
      </c>
      <c r="E1064" s="2">
        <v>41724</v>
      </c>
      <c r="F1064" s="2" t="s">
        <v>102</v>
      </c>
      <c r="G1064" s="3">
        <v>2889.31</v>
      </c>
      <c r="H1064" s="18">
        <f t="shared" si="32"/>
        <v>2240.9480000000003</v>
      </c>
      <c r="I1064" s="16">
        <f t="shared" si="33"/>
        <v>0.28932487500825521</v>
      </c>
    </row>
    <row r="1065" spans="1:9" x14ac:dyDescent="0.35">
      <c r="A1065" t="s">
        <v>5</v>
      </c>
      <c r="B1065" t="s">
        <v>26</v>
      </c>
      <c r="C1065" s="1">
        <v>60</v>
      </c>
      <c r="D1065" s="2">
        <v>41725</v>
      </c>
      <c r="E1065" s="2">
        <v>41731</v>
      </c>
      <c r="F1065" s="2" t="s">
        <v>102</v>
      </c>
      <c r="G1065" s="3">
        <v>1135.1400000000001</v>
      </c>
      <c r="H1065" s="18">
        <f t="shared" si="32"/>
        <v>2240.9480000000003</v>
      </c>
      <c r="I1065" s="16">
        <f t="shared" si="33"/>
        <v>-0.49345544831919352</v>
      </c>
    </row>
    <row r="1066" spans="1:9" x14ac:dyDescent="0.35">
      <c r="A1066" t="s">
        <v>5</v>
      </c>
      <c r="B1066" t="s">
        <v>26</v>
      </c>
      <c r="C1066" s="1">
        <v>61</v>
      </c>
      <c r="D1066" s="2">
        <v>41732</v>
      </c>
      <c r="E1066" s="2">
        <v>41738</v>
      </c>
      <c r="F1066" s="2" t="s">
        <v>102</v>
      </c>
      <c r="G1066" s="3">
        <v>947.75</v>
      </c>
      <c r="H1066" s="18">
        <f t="shared" si="32"/>
        <v>2240.9480000000003</v>
      </c>
      <c r="I1066" s="16">
        <f t="shared" si="33"/>
        <v>-0.57707630877646432</v>
      </c>
    </row>
    <row r="1067" spans="1:9" x14ac:dyDescent="0.35">
      <c r="A1067" t="s">
        <v>5</v>
      </c>
      <c r="B1067" t="s">
        <v>26</v>
      </c>
      <c r="C1067" s="1">
        <v>62</v>
      </c>
      <c r="D1067" s="2">
        <v>41739</v>
      </c>
      <c r="E1067" s="2">
        <v>41745</v>
      </c>
      <c r="F1067" s="2" t="s">
        <v>102</v>
      </c>
      <c r="G1067" s="3">
        <v>1205.24</v>
      </c>
      <c r="H1067" s="18">
        <f t="shared" si="32"/>
        <v>2240.9480000000003</v>
      </c>
      <c r="I1067" s="16">
        <f t="shared" si="33"/>
        <v>-0.46217404419915148</v>
      </c>
    </row>
    <row r="1068" spans="1:9" x14ac:dyDescent="0.35">
      <c r="A1068" t="s">
        <v>5</v>
      </c>
      <c r="B1068" t="s">
        <v>26</v>
      </c>
      <c r="C1068" s="1">
        <v>63</v>
      </c>
      <c r="D1068" s="2">
        <v>41746</v>
      </c>
      <c r="E1068" s="2">
        <v>41752</v>
      </c>
      <c r="F1068" s="2" t="s">
        <v>102</v>
      </c>
      <c r="G1068" s="3">
        <v>1101.3599999999999</v>
      </c>
      <c r="H1068" s="18">
        <f t="shared" si="32"/>
        <v>2240.9480000000003</v>
      </c>
      <c r="I1068" s="16">
        <f t="shared" si="33"/>
        <v>-0.50852942593937933</v>
      </c>
    </row>
    <row r="1069" spans="1:9" x14ac:dyDescent="0.35">
      <c r="A1069" t="s">
        <v>5</v>
      </c>
      <c r="B1069" t="s">
        <v>26</v>
      </c>
      <c r="C1069" s="1">
        <v>64</v>
      </c>
      <c r="D1069" s="2">
        <v>41753</v>
      </c>
      <c r="E1069" s="2">
        <v>41759</v>
      </c>
      <c r="F1069" s="2" t="s">
        <v>102</v>
      </c>
      <c r="G1069" s="3">
        <v>1798.3</v>
      </c>
      <c r="H1069" s="18">
        <f t="shared" si="32"/>
        <v>2240.9480000000003</v>
      </c>
      <c r="I1069" s="16">
        <f t="shared" si="33"/>
        <v>-0.19752711798756611</v>
      </c>
    </row>
    <row r="1070" spans="1:9" x14ac:dyDescent="0.35">
      <c r="A1070" t="s">
        <v>5</v>
      </c>
      <c r="B1070" t="s">
        <v>26</v>
      </c>
      <c r="C1070" s="1">
        <v>65</v>
      </c>
      <c r="D1070" s="2">
        <v>41760</v>
      </c>
      <c r="E1070" s="2">
        <v>41766</v>
      </c>
      <c r="F1070" s="2" t="s">
        <v>102</v>
      </c>
      <c r="G1070" s="3">
        <v>692.33</v>
      </c>
      <c r="H1070" s="18">
        <f t="shared" si="32"/>
        <v>2240.9480000000003</v>
      </c>
      <c r="I1070" s="16">
        <f t="shared" si="33"/>
        <v>-0.69105485714081727</v>
      </c>
    </row>
    <row r="1071" spans="1:9" x14ac:dyDescent="0.35">
      <c r="A1071" t="s">
        <v>5</v>
      </c>
      <c r="B1071" t="s">
        <v>26</v>
      </c>
      <c r="C1071" s="1">
        <v>66</v>
      </c>
      <c r="D1071" s="2">
        <v>41767</v>
      </c>
      <c r="E1071" s="2">
        <v>41773</v>
      </c>
      <c r="F1071" s="2" t="s">
        <v>102</v>
      </c>
      <c r="G1071" s="3">
        <v>429.16</v>
      </c>
      <c r="H1071" s="18">
        <f t="shared" si="32"/>
        <v>2240.9480000000003</v>
      </c>
      <c r="I1071" s="16">
        <f t="shared" si="33"/>
        <v>-0.80849176330731454</v>
      </c>
    </row>
    <row r="1072" spans="1:9" x14ac:dyDescent="0.35">
      <c r="A1072" t="s">
        <v>5</v>
      </c>
      <c r="B1072" t="s">
        <v>26</v>
      </c>
      <c r="C1072" s="1">
        <v>67</v>
      </c>
      <c r="D1072" s="2">
        <v>41774</v>
      </c>
      <c r="E1072" s="2">
        <v>41780</v>
      </c>
      <c r="F1072" s="2" t="s">
        <v>102</v>
      </c>
      <c r="G1072" s="3">
        <v>1135.69</v>
      </c>
      <c r="H1072" s="18">
        <f t="shared" si="32"/>
        <v>2240.9480000000003</v>
      </c>
      <c r="I1072" s="16">
        <f t="shared" si="33"/>
        <v>-0.49321001647517038</v>
      </c>
    </row>
    <row r="1073" spans="1:9" x14ac:dyDescent="0.35">
      <c r="A1073" t="s">
        <v>5</v>
      </c>
      <c r="B1073" t="s">
        <v>26</v>
      </c>
      <c r="C1073" s="1">
        <v>68</v>
      </c>
      <c r="D1073" s="2">
        <v>41781</v>
      </c>
      <c r="E1073" s="2">
        <v>41787</v>
      </c>
      <c r="F1073" s="2" t="s">
        <v>102</v>
      </c>
      <c r="G1073" s="3">
        <v>297.06</v>
      </c>
      <c r="H1073" s="18">
        <f t="shared" si="32"/>
        <v>2240.9480000000003</v>
      </c>
      <c r="I1073" s="16">
        <f t="shared" si="33"/>
        <v>-0.86744002984451229</v>
      </c>
    </row>
    <row r="1074" spans="1:9" x14ac:dyDescent="0.35">
      <c r="A1074" t="s">
        <v>5</v>
      </c>
      <c r="B1074" t="s">
        <v>27</v>
      </c>
      <c r="C1074" s="1">
        <v>49</v>
      </c>
      <c r="D1074" s="2">
        <v>41648</v>
      </c>
      <c r="E1074" s="2">
        <v>41654</v>
      </c>
      <c r="F1074" s="2" t="s">
        <v>103</v>
      </c>
      <c r="G1074" s="3">
        <v>1397.56</v>
      </c>
      <c r="H1074" s="18">
        <f t="shared" si="32"/>
        <v>1353.0369999999998</v>
      </c>
      <c r="I1074" s="16">
        <f t="shared" si="33"/>
        <v>3.2905973746468239E-2</v>
      </c>
    </row>
    <row r="1075" spans="1:9" x14ac:dyDescent="0.35">
      <c r="A1075" t="s">
        <v>5</v>
      </c>
      <c r="B1075" t="s">
        <v>27</v>
      </c>
      <c r="C1075" s="1">
        <v>50</v>
      </c>
      <c r="D1075" s="2">
        <v>41655</v>
      </c>
      <c r="E1075" s="2">
        <v>41661</v>
      </c>
      <c r="F1075" s="2" t="s">
        <v>103</v>
      </c>
      <c r="G1075" s="3">
        <v>1168.2</v>
      </c>
      <c r="H1075" s="18">
        <f t="shared" si="32"/>
        <v>1353.0369999999998</v>
      </c>
      <c r="I1075" s="16">
        <f t="shared" si="33"/>
        <v>-0.13660897669465047</v>
      </c>
    </row>
    <row r="1076" spans="1:9" x14ac:dyDescent="0.35">
      <c r="A1076" t="s">
        <v>5</v>
      </c>
      <c r="B1076" t="s">
        <v>27</v>
      </c>
      <c r="C1076" s="1">
        <v>51</v>
      </c>
      <c r="D1076" s="2">
        <v>41662</v>
      </c>
      <c r="E1076" s="2">
        <v>41668</v>
      </c>
      <c r="F1076" s="2" t="s">
        <v>103</v>
      </c>
      <c r="G1076" s="3">
        <v>1106.07</v>
      </c>
      <c r="H1076" s="18">
        <f t="shared" si="32"/>
        <v>1353.0369999999998</v>
      </c>
      <c r="I1076" s="16">
        <f t="shared" si="33"/>
        <v>-0.18252789835015593</v>
      </c>
    </row>
    <row r="1077" spans="1:9" x14ac:dyDescent="0.35">
      <c r="A1077" t="s">
        <v>5</v>
      </c>
      <c r="B1077" t="s">
        <v>27</v>
      </c>
      <c r="C1077" s="1">
        <v>52</v>
      </c>
      <c r="D1077" s="2">
        <v>41669</v>
      </c>
      <c r="E1077" s="2">
        <v>41675</v>
      </c>
      <c r="F1077" s="2" t="s">
        <v>103</v>
      </c>
      <c r="G1077" s="3">
        <v>1040.73</v>
      </c>
      <c r="H1077" s="18">
        <f t="shared" si="32"/>
        <v>1353.0369999999998</v>
      </c>
      <c r="I1077" s="16">
        <f t="shared" si="33"/>
        <v>-0.23081926067062455</v>
      </c>
    </row>
    <row r="1078" spans="1:9" x14ac:dyDescent="0.35">
      <c r="A1078" t="s">
        <v>5</v>
      </c>
      <c r="B1078" t="s">
        <v>27</v>
      </c>
      <c r="C1078" s="1">
        <v>53</v>
      </c>
      <c r="D1078" s="2">
        <v>41676</v>
      </c>
      <c r="E1078" s="2">
        <v>41682</v>
      </c>
      <c r="F1078" s="2" t="s">
        <v>103</v>
      </c>
      <c r="G1078" s="3">
        <v>1098.74</v>
      </c>
      <c r="H1078" s="18">
        <f t="shared" si="32"/>
        <v>1353.0369999999998</v>
      </c>
      <c r="I1078" s="16">
        <f t="shared" si="33"/>
        <v>-0.18794534074086652</v>
      </c>
    </row>
    <row r="1079" spans="1:9" x14ac:dyDescent="0.35">
      <c r="A1079" t="s">
        <v>5</v>
      </c>
      <c r="B1079" t="s">
        <v>27</v>
      </c>
      <c r="C1079" s="1">
        <v>54</v>
      </c>
      <c r="D1079" s="2">
        <v>41683</v>
      </c>
      <c r="E1079" s="2">
        <v>41689</v>
      </c>
      <c r="F1079" s="2" t="s">
        <v>103</v>
      </c>
      <c r="G1079" s="3">
        <v>2143.9299999999998</v>
      </c>
      <c r="H1079" s="18">
        <f t="shared" si="32"/>
        <v>1353.0369999999998</v>
      </c>
      <c r="I1079" s="16">
        <f t="shared" si="33"/>
        <v>0.58453168686443913</v>
      </c>
    </row>
    <row r="1080" spans="1:9" x14ac:dyDescent="0.35">
      <c r="A1080" t="s">
        <v>5</v>
      </c>
      <c r="B1080" t="s">
        <v>27</v>
      </c>
      <c r="C1080" s="1">
        <v>55</v>
      </c>
      <c r="D1080" s="2">
        <v>41690</v>
      </c>
      <c r="E1080" s="2">
        <v>41696</v>
      </c>
      <c r="F1080" s="2" t="s">
        <v>103</v>
      </c>
      <c r="G1080" s="3">
        <v>1727.66</v>
      </c>
      <c r="H1080" s="18">
        <f t="shared" si="32"/>
        <v>1353.0369999999998</v>
      </c>
      <c r="I1080" s="16">
        <f t="shared" si="33"/>
        <v>0.27687565085064214</v>
      </c>
    </row>
    <row r="1081" spans="1:9" x14ac:dyDescent="0.35">
      <c r="A1081" t="s">
        <v>5</v>
      </c>
      <c r="B1081" t="s">
        <v>27</v>
      </c>
      <c r="C1081" s="1">
        <v>56</v>
      </c>
      <c r="D1081" s="2">
        <v>41697</v>
      </c>
      <c r="E1081" s="2">
        <v>41703</v>
      </c>
      <c r="F1081" s="2" t="s">
        <v>103</v>
      </c>
      <c r="G1081" s="3">
        <v>981.41</v>
      </c>
      <c r="H1081" s="18">
        <f t="shared" si="32"/>
        <v>1353.0369999999998</v>
      </c>
      <c r="I1081" s="16">
        <f t="shared" si="33"/>
        <v>-0.27466137289667608</v>
      </c>
    </row>
    <row r="1082" spans="1:9" x14ac:dyDescent="0.35">
      <c r="A1082" t="s">
        <v>5</v>
      </c>
      <c r="B1082" t="s">
        <v>27</v>
      </c>
      <c r="C1082" s="1">
        <v>57</v>
      </c>
      <c r="D1082" s="2">
        <v>41704</v>
      </c>
      <c r="E1082" s="2">
        <v>41710</v>
      </c>
      <c r="F1082" s="2" t="s">
        <v>103</v>
      </c>
      <c r="G1082" s="3">
        <v>1447.84</v>
      </c>
      <c r="H1082" s="18">
        <f t="shared" si="32"/>
        <v>1353.0369999999998</v>
      </c>
      <c r="I1082" s="16">
        <f t="shared" si="33"/>
        <v>7.0066820050006112E-2</v>
      </c>
    </row>
    <row r="1083" spans="1:9" x14ac:dyDescent="0.35">
      <c r="A1083" t="s">
        <v>5</v>
      </c>
      <c r="B1083" t="s">
        <v>27</v>
      </c>
      <c r="C1083" s="1">
        <v>58</v>
      </c>
      <c r="D1083" s="2">
        <v>41711</v>
      </c>
      <c r="E1083" s="2">
        <v>41717</v>
      </c>
      <c r="F1083" s="2" t="s">
        <v>103</v>
      </c>
      <c r="G1083" s="3">
        <v>1418.23</v>
      </c>
      <c r="H1083" s="18">
        <f t="shared" si="32"/>
        <v>1353.0369999999998</v>
      </c>
      <c r="I1083" s="16">
        <f t="shared" si="33"/>
        <v>4.8182717841419136E-2</v>
      </c>
    </row>
    <row r="1084" spans="1:9" x14ac:dyDescent="0.35">
      <c r="A1084" t="s">
        <v>5</v>
      </c>
      <c r="B1084" t="s">
        <v>27</v>
      </c>
      <c r="C1084" s="1">
        <v>59</v>
      </c>
      <c r="D1084" s="2">
        <v>41718</v>
      </c>
      <c r="E1084" s="2">
        <v>41724</v>
      </c>
      <c r="F1084" s="2" t="s">
        <v>102</v>
      </c>
      <c r="G1084" s="3">
        <v>953</v>
      </c>
      <c r="H1084" s="18">
        <f t="shared" si="32"/>
        <v>1353.0369999999998</v>
      </c>
      <c r="I1084" s="16">
        <f t="shared" si="33"/>
        <v>-0.29565858139873474</v>
      </c>
    </row>
    <row r="1085" spans="1:9" x14ac:dyDescent="0.35">
      <c r="A1085" t="s">
        <v>5</v>
      </c>
      <c r="B1085" t="s">
        <v>27</v>
      </c>
      <c r="C1085" s="1">
        <v>60</v>
      </c>
      <c r="D1085" s="2">
        <v>41725</v>
      </c>
      <c r="E1085" s="2">
        <v>41731</v>
      </c>
      <c r="F1085" s="2" t="s">
        <v>102</v>
      </c>
      <c r="G1085" s="3">
        <v>490.12</v>
      </c>
      <c r="H1085" s="18">
        <f t="shared" si="32"/>
        <v>1353.0369999999998</v>
      </c>
      <c r="I1085" s="16">
        <f t="shared" si="33"/>
        <v>-0.63776304713027054</v>
      </c>
    </row>
    <row r="1086" spans="1:9" x14ac:dyDescent="0.35">
      <c r="A1086" t="s">
        <v>5</v>
      </c>
      <c r="B1086" t="s">
        <v>27</v>
      </c>
      <c r="C1086" s="1">
        <v>61</v>
      </c>
      <c r="D1086" s="2">
        <v>41732</v>
      </c>
      <c r="E1086" s="2">
        <v>41738</v>
      </c>
      <c r="F1086" s="2" t="s">
        <v>102</v>
      </c>
      <c r="G1086" s="3">
        <v>1553.66</v>
      </c>
      <c r="H1086" s="18">
        <f t="shared" si="32"/>
        <v>1353.0369999999998</v>
      </c>
      <c r="I1086" s="16">
        <f t="shared" si="33"/>
        <v>0.14827606340403129</v>
      </c>
    </row>
    <row r="1087" spans="1:9" x14ac:dyDescent="0.35">
      <c r="A1087" t="s">
        <v>5</v>
      </c>
      <c r="B1087" t="s">
        <v>27</v>
      </c>
      <c r="C1087" s="1">
        <v>62</v>
      </c>
      <c r="D1087" s="2">
        <v>41739</v>
      </c>
      <c r="E1087" s="2">
        <v>41745</v>
      </c>
      <c r="F1087" s="2" t="s">
        <v>102</v>
      </c>
      <c r="G1087" s="3">
        <v>2117.84</v>
      </c>
      <c r="H1087" s="18">
        <f t="shared" si="32"/>
        <v>1353.0369999999998</v>
      </c>
      <c r="I1087" s="16">
        <f t="shared" si="33"/>
        <v>0.56524913952833544</v>
      </c>
    </row>
    <row r="1088" spans="1:9" x14ac:dyDescent="0.35">
      <c r="A1088" t="s">
        <v>5</v>
      </c>
      <c r="B1088" t="s">
        <v>27</v>
      </c>
      <c r="C1088" s="1">
        <v>63</v>
      </c>
      <c r="D1088" s="2">
        <v>41746</v>
      </c>
      <c r="E1088" s="2">
        <v>41752</v>
      </c>
      <c r="F1088" s="2" t="s">
        <v>102</v>
      </c>
      <c r="G1088" s="3">
        <v>1148.1400000000001</v>
      </c>
      <c r="H1088" s="18">
        <f t="shared" si="32"/>
        <v>1353.0369999999998</v>
      </c>
      <c r="I1088" s="16">
        <f t="shared" si="33"/>
        <v>-0.15143488315544937</v>
      </c>
    </row>
    <row r="1089" spans="1:9" x14ac:dyDescent="0.35">
      <c r="A1089" t="s">
        <v>5</v>
      </c>
      <c r="B1089" t="s">
        <v>27</v>
      </c>
      <c r="C1089" s="1">
        <v>64</v>
      </c>
      <c r="D1089" s="2">
        <v>41753</v>
      </c>
      <c r="E1089" s="2">
        <v>41759</v>
      </c>
      <c r="F1089" s="2" t="s">
        <v>102</v>
      </c>
      <c r="G1089" s="3">
        <v>1307.4000000000001</v>
      </c>
      <c r="H1089" s="18">
        <f t="shared" si="32"/>
        <v>1353.0369999999998</v>
      </c>
      <c r="I1089" s="16">
        <f t="shared" si="33"/>
        <v>-3.3729306737361742E-2</v>
      </c>
    </row>
    <row r="1090" spans="1:9" x14ac:dyDescent="0.35">
      <c r="A1090" t="s">
        <v>5</v>
      </c>
      <c r="B1090" t="s">
        <v>27</v>
      </c>
      <c r="C1090" s="1">
        <v>65</v>
      </c>
      <c r="D1090" s="2">
        <v>41760</v>
      </c>
      <c r="E1090" s="2">
        <v>41766</v>
      </c>
      <c r="F1090" s="2" t="s">
        <v>102</v>
      </c>
      <c r="G1090" s="3">
        <v>1989.73</v>
      </c>
      <c r="H1090" s="18">
        <f t="shared" si="32"/>
        <v>1353.0369999999998</v>
      </c>
      <c r="I1090" s="16">
        <f t="shared" si="33"/>
        <v>0.4705658455755462</v>
      </c>
    </row>
    <row r="1091" spans="1:9" x14ac:dyDescent="0.35">
      <c r="A1091" t="s">
        <v>5</v>
      </c>
      <c r="B1091" t="s">
        <v>27</v>
      </c>
      <c r="C1091" s="1">
        <v>66</v>
      </c>
      <c r="D1091" s="2">
        <v>41767</v>
      </c>
      <c r="E1091" s="2">
        <v>41773</v>
      </c>
      <c r="F1091" s="2" t="s">
        <v>102</v>
      </c>
      <c r="G1091" s="3">
        <v>1491.31</v>
      </c>
      <c r="H1091" s="18">
        <f t="shared" ref="H1091:H1154" si="34">VLOOKUP(B1091,O:P,2,0)</f>
        <v>1353.0369999999998</v>
      </c>
      <c r="I1091" s="16">
        <f t="shared" ref="I1091:I1154" si="35">(G1091-H1091)/H1091</f>
        <v>0.10219454456899564</v>
      </c>
    </row>
    <row r="1092" spans="1:9" x14ac:dyDescent="0.35">
      <c r="A1092" t="s">
        <v>5</v>
      </c>
      <c r="B1092" t="s">
        <v>27</v>
      </c>
      <c r="C1092" s="1">
        <v>67</v>
      </c>
      <c r="D1092" s="2">
        <v>41774</v>
      </c>
      <c r="E1092" s="2">
        <v>41780</v>
      </c>
      <c r="F1092" s="2" t="s">
        <v>102</v>
      </c>
      <c r="G1092" s="3">
        <v>1870.46</v>
      </c>
      <c r="H1092" s="18">
        <f t="shared" si="34"/>
        <v>1353.0369999999998</v>
      </c>
      <c r="I1092" s="16">
        <f t="shared" si="35"/>
        <v>0.3824160019275159</v>
      </c>
    </row>
    <row r="1093" spans="1:9" x14ac:dyDescent="0.35">
      <c r="A1093" t="s">
        <v>5</v>
      </c>
      <c r="B1093" t="s">
        <v>27</v>
      </c>
      <c r="C1093" s="1">
        <v>68</v>
      </c>
      <c r="D1093" s="2">
        <v>41781</v>
      </c>
      <c r="E1093" s="2">
        <v>41787</v>
      </c>
      <c r="F1093" s="2" t="s">
        <v>102</v>
      </c>
      <c r="G1093" s="3">
        <v>1823.14</v>
      </c>
      <c r="H1093" s="18">
        <f t="shared" si="34"/>
        <v>1353.0369999999998</v>
      </c>
      <c r="I1093" s="16">
        <f t="shared" si="35"/>
        <v>0.34744282676674798</v>
      </c>
    </row>
    <row r="1094" spans="1:9" x14ac:dyDescent="0.35">
      <c r="A1094" t="s">
        <v>5</v>
      </c>
      <c r="B1094" t="s">
        <v>28</v>
      </c>
      <c r="C1094" s="1">
        <v>49</v>
      </c>
      <c r="D1094" s="2">
        <v>41648</v>
      </c>
      <c r="E1094" s="2">
        <v>41654</v>
      </c>
      <c r="F1094" s="2" t="s">
        <v>103</v>
      </c>
      <c r="G1094" s="3">
        <v>557.41</v>
      </c>
      <c r="H1094" s="18">
        <f t="shared" si="34"/>
        <v>1004.61</v>
      </c>
      <c r="I1094" s="16">
        <f t="shared" si="35"/>
        <v>-0.44514786832701253</v>
      </c>
    </row>
    <row r="1095" spans="1:9" x14ac:dyDescent="0.35">
      <c r="A1095" t="s">
        <v>5</v>
      </c>
      <c r="B1095" t="s">
        <v>28</v>
      </c>
      <c r="C1095" s="1">
        <v>50</v>
      </c>
      <c r="D1095" s="2">
        <v>41655</v>
      </c>
      <c r="E1095" s="2">
        <v>41661</v>
      </c>
      <c r="F1095" s="2" t="s">
        <v>103</v>
      </c>
      <c r="G1095" s="3">
        <v>526.61</v>
      </c>
      <c r="H1095" s="18">
        <f t="shared" si="34"/>
        <v>1004.61</v>
      </c>
      <c r="I1095" s="16">
        <f t="shared" si="35"/>
        <v>-0.47580653188799632</v>
      </c>
    </row>
    <row r="1096" spans="1:9" x14ac:dyDescent="0.35">
      <c r="A1096" t="s">
        <v>5</v>
      </c>
      <c r="B1096" t="s">
        <v>28</v>
      </c>
      <c r="C1096" s="1">
        <v>51</v>
      </c>
      <c r="D1096" s="2">
        <v>41662</v>
      </c>
      <c r="E1096" s="2">
        <v>41668</v>
      </c>
      <c r="F1096" s="2" t="s">
        <v>103</v>
      </c>
      <c r="G1096" s="3">
        <v>939</v>
      </c>
      <c r="H1096" s="18">
        <f t="shared" si="34"/>
        <v>1004.61</v>
      </c>
      <c r="I1096" s="16">
        <f t="shared" si="35"/>
        <v>-6.5308925851823102E-2</v>
      </c>
    </row>
    <row r="1097" spans="1:9" x14ac:dyDescent="0.35">
      <c r="A1097" t="s">
        <v>5</v>
      </c>
      <c r="B1097" t="s">
        <v>28</v>
      </c>
      <c r="C1097" s="1">
        <v>52</v>
      </c>
      <c r="D1097" s="2">
        <v>41669</v>
      </c>
      <c r="E1097" s="2">
        <v>41675</v>
      </c>
      <c r="F1097" s="2" t="s">
        <v>103</v>
      </c>
      <c r="G1097" s="3">
        <v>655.65</v>
      </c>
      <c r="H1097" s="18">
        <f t="shared" si="34"/>
        <v>1004.61</v>
      </c>
      <c r="I1097" s="16">
        <f t="shared" si="35"/>
        <v>-0.3473586765013289</v>
      </c>
    </row>
    <row r="1098" spans="1:9" x14ac:dyDescent="0.35">
      <c r="A1098" t="s">
        <v>5</v>
      </c>
      <c r="B1098" t="s">
        <v>28</v>
      </c>
      <c r="C1098" s="1">
        <v>53</v>
      </c>
      <c r="D1098" s="2">
        <v>41676</v>
      </c>
      <c r="E1098" s="2">
        <v>41682</v>
      </c>
      <c r="F1098" s="2" t="s">
        <v>103</v>
      </c>
      <c r="G1098" s="3">
        <v>1167.32</v>
      </c>
      <c r="H1098" s="18">
        <f t="shared" si="34"/>
        <v>1004.61</v>
      </c>
      <c r="I1098" s="16">
        <f t="shared" si="35"/>
        <v>0.16196334896128839</v>
      </c>
    </row>
    <row r="1099" spans="1:9" x14ac:dyDescent="0.35">
      <c r="A1099" t="s">
        <v>5</v>
      </c>
      <c r="B1099" t="s">
        <v>28</v>
      </c>
      <c r="C1099" s="1">
        <v>54</v>
      </c>
      <c r="D1099" s="2">
        <v>41683</v>
      </c>
      <c r="E1099" s="2">
        <v>41689</v>
      </c>
      <c r="F1099" s="2" t="s">
        <v>103</v>
      </c>
      <c r="G1099" s="3">
        <v>1737.8</v>
      </c>
      <c r="H1099" s="18">
        <f t="shared" si="34"/>
        <v>1004.61</v>
      </c>
      <c r="I1099" s="16">
        <f t="shared" si="35"/>
        <v>0.72982550442460248</v>
      </c>
    </row>
    <row r="1100" spans="1:9" x14ac:dyDescent="0.35">
      <c r="A1100" t="s">
        <v>5</v>
      </c>
      <c r="B1100" t="s">
        <v>28</v>
      </c>
      <c r="C1100" s="1">
        <v>55</v>
      </c>
      <c r="D1100" s="2">
        <v>41690</v>
      </c>
      <c r="E1100" s="2">
        <v>41696</v>
      </c>
      <c r="F1100" s="2" t="s">
        <v>103</v>
      </c>
      <c r="G1100" s="3">
        <v>530.1</v>
      </c>
      <c r="H1100" s="18">
        <f t="shared" si="34"/>
        <v>1004.61</v>
      </c>
      <c r="I1100" s="16">
        <f t="shared" si="35"/>
        <v>-0.47233254695852123</v>
      </c>
    </row>
    <row r="1101" spans="1:9" x14ac:dyDescent="0.35">
      <c r="A1101" t="s">
        <v>5</v>
      </c>
      <c r="B1101" t="s">
        <v>28</v>
      </c>
      <c r="C1101" s="1">
        <v>56</v>
      </c>
      <c r="D1101" s="2">
        <v>41697</v>
      </c>
      <c r="E1101" s="2">
        <v>41703</v>
      </c>
      <c r="F1101" s="2" t="s">
        <v>103</v>
      </c>
      <c r="G1101" s="3">
        <v>1285.26</v>
      </c>
      <c r="H1101" s="18">
        <f t="shared" si="34"/>
        <v>1004.61</v>
      </c>
      <c r="I1101" s="16">
        <f t="shared" si="35"/>
        <v>0.27936214053214675</v>
      </c>
    </row>
    <row r="1102" spans="1:9" x14ac:dyDescent="0.35">
      <c r="A1102" t="s">
        <v>5</v>
      </c>
      <c r="B1102" t="s">
        <v>28</v>
      </c>
      <c r="C1102" s="1">
        <v>57</v>
      </c>
      <c r="D1102" s="2">
        <v>41704</v>
      </c>
      <c r="E1102" s="2">
        <v>41710</v>
      </c>
      <c r="F1102" s="2" t="s">
        <v>103</v>
      </c>
      <c r="G1102" s="3">
        <v>1331.51</v>
      </c>
      <c r="H1102" s="18">
        <f t="shared" si="34"/>
        <v>1004.61</v>
      </c>
      <c r="I1102" s="16">
        <f t="shared" si="35"/>
        <v>0.32539990643135142</v>
      </c>
    </row>
    <row r="1103" spans="1:9" x14ac:dyDescent="0.35">
      <c r="A1103" t="s">
        <v>5</v>
      </c>
      <c r="B1103" t="s">
        <v>28</v>
      </c>
      <c r="C1103" s="1">
        <v>58</v>
      </c>
      <c r="D1103" s="2">
        <v>41711</v>
      </c>
      <c r="E1103" s="2">
        <v>41717</v>
      </c>
      <c r="F1103" s="2" t="s">
        <v>103</v>
      </c>
      <c r="G1103" s="3">
        <v>1315.44</v>
      </c>
      <c r="H1103" s="18">
        <f t="shared" si="34"/>
        <v>1004.61</v>
      </c>
      <c r="I1103" s="16">
        <f t="shared" si="35"/>
        <v>0.30940364917729274</v>
      </c>
    </row>
    <row r="1104" spans="1:9" x14ac:dyDescent="0.35">
      <c r="A1104" t="s">
        <v>5</v>
      </c>
      <c r="B1104" t="s">
        <v>28</v>
      </c>
      <c r="C1104" s="1">
        <v>59</v>
      </c>
      <c r="D1104" s="2">
        <v>41718</v>
      </c>
      <c r="E1104" s="2">
        <v>41724</v>
      </c>
      <c r="F1104" s="2" t="s">
        <v>102</v>
      </c>
      <c r="G1104" s="3">
        <v>719.96</v>
      </c>
      <c r="H1104" s="18">
        <f t="shared" si="34"/>
        <v>1004.61</v>
      </c>
      <c r="I1104" s="16">
        <f t="shared" si="35"/>
        <v>-0.28334378515045638</v>
      </c>
    </row>
    <row r="1105" spans="1:9" x14ac:dyDescent="0.35">
      <c r="A1105" t="s">
        <v>5</v>
      </c>
      <c r="B1105" t="s">
        <v>28</v>
      </c>
      <c r="C1105" s="1">
        <v>60</v>
      </c>
      <c r="D1105" s="2">
        <v>41725</v>
      </c>
      <c r="E1105" s="2">
        <v>41731</v>
      </c>
      <c r="F1105" s="2" t="s">
        <v>102</v>
      </c>
      <c r="G1105" s="3">
        <v>214.82</v>
      </c>
      <c r="H1105" s="18">
        <f t="shared" si="34"/>
        <v>1004.61</v>
      </c>
      <c r="I1105" s="16">
        <f t="shared" si="35"/>
        <v>-0.7861657757736833</v>
      </c>
    </row>
    <row r="1106" spans="1:9" x14ac:dyDescent="0.35">
      <c r="A1106" t="s">
        <v>5</v>
      </c>
      <c r="B1106" t="s">
        <v>28</v>
      </c>
      <c r="C1106" s="1">
        <v>61</v>
      </c>
      <c r="D1106" s="2">
        <v>41732</v>
      </c>
      <c r="E1106" s="2">
        <v>41738</v>
      </c>
      <c r="F1106" s="2" t="s">
        <v>102</v>
      </c>
      <c r="G1106" s="3">
        <v>1029.5899999999999</v>
      </c>
      <c r="H1106" s="18">
        <f t="shared" si="34"/>
        <v>1004.61</v>
      </c>
      <c r="I1106" s="16">
        <f t="shared" si="35"/>
        <v>2.4865370641343313E-2</v>
      </c>
    </row>
    <row r="1107" spans="1:9" x14ac:dyDescent="0.35">
      <c r="A1107" t="s">
        <v>5</v>
      </c>
      <c r="B1107" t="s">
        <v>28</v>
      </c>
      <c r="C1107" s="1">
        <v>62</v>
      </c>
      <c r="D1107" s="2">
        <v>41739</v>
      </c>
      <c r="E1107" s="2">
        <v>41745</v>
      </c>
      <c r="F1107" s="2" t="s">
        <v>102</v>
      </c>
      <c r="G1107" s="3">
        <v>911.22</v>
      </c>
      <c r="H1107" s="18">
        <f t="shared" si="34"/>
        <v>1004.61</v>
      </c>
      <c r="I1107" s="16">
        <f t="shared" si="35"/>
        <v>-9.2961447725983207E-2</v>
      </c>
    </row>
    <row r="1108" spans="1:9" x14ac:dyDescent="0.35">
      <c r="A1108" t="s">
        <v>5</v>
      </c>
      <c r="B1108" t="s">
        <v>28</v>
      </c>
      <c r="C1108" s="1">
        <v>63</v>
      </c>
      <c r="D1108" s="2">
        <v>41746</v>
      </c>
      <c r="E1108" s="2">
        <v>41752</v>
      </c>
      <c r="F1108" s="2" t="s">
        <v>102</v>
      </c>
      <c r="G1108" s="3">
        <v>1346.9</v>
      </c>
      <c r="H1108" s="18">
        <f t="shared" si="34"/>
        <v>1004.61</v>
      </c>
      <c r="I1108" s="16">
        <f t="shared" si="35"/>
        <v>0.34071928410029773</v>
      </c>
    </row>
    <row r="1109" spans="1:9" x14ac:dyDescent="0.35">
      <c r="A1109" t="s">
        <v>5</v>
      </c>
      <c r="B1109" t="s">
        <v>28</v>
      </c>
      <c r="C1109" s="1">
        <v>64</v>
      </c>
      <c r="D1109" s="2">
        <v>41753</v>
      </c>
      <c r="E1109" s="2">
        <v>41759</v>
      </c>
      <c r="F1109" s="2" t="s">
        <v>102</v>
      </c>
      <c r="G1109" s="3">
        <v>643.86</v>
      </c>
      <c r="H1109" s="18">
        <f t="shared" si="34"/>
        <v>1004.61</v>
      </c>
      <c r="I1109" s="16">
        <f t="shared" si="35"/>
        <v>-0.35909457401379641</v>
      </c>
    </row>
    <row r="1110" spans="1:9" x14ac:dyDescent="0.35">
      <c r="A1110" t="s">
        <v>5</v>
      </c>
      <c r="B1110" t="s">
        <v>28</v>
      </c>
      <c r="C1110" s="1">
        <v>65</v>
      </c>
      <c r="D1110" s="2">
        <v>41760</v>
      </c>
      <c r="E1110" s="2">
        <v>41766</v>
      </c>
      <c r="F1110" s="2" t="s">
        <v>102</v>
      </c>
      <c r="G1110" s="3">
        <v>1967.71</v>
      </c>
      <c r="H1110" s="18">
        <f t="shared" si="34"/>
        <v>1004.61</v>
      </c>
      <c r="I1110" s="16">
        <f t="shared" si="35"/>
        <v>0.95868048297349218</v>
      </c>
    </row>
    <row r="1111" spans="1:9" x14ac:dyDescent="0.35">
      <c r="A1111" t="s">
        <v>5</v>
      </c>
      <c r="B1111" t="s">
        <v>28</v>
      </c>
      <c r="C1111" s="1">
        <v>66</v>
      </c>
      <c r="D1111" s="2">
        <v>41767</v>
      </c>
      <c r="E1111" s="2">
        <v>41773</v>
      </c>
      <c r="F1111" s="2" t="s">
        <v>102</v>
      </c>
      <c r="G1111" s="3">
        <v>671.13</v>
      </c>
      <c r="H1111" s="18">
        <f t="shared" si="34"/>
        <v>1004.61</v>
      </c>
      <c r="I1111" s="16">
        <f t="shared" si="35"/>
        <v>-0.33194971182847077</v>
      </c>
    </row>
    <row r="1112" spans="1:9" x14ac:dyDescent="0.35">
      <c r="A1112" t="s">
        <v>5</v>
      </c>
      <c r="B1112" t="s">
        <v>28</v>
      </c>
      <c r="C1112" s="1">
        <v>67</v>
      </c>
      <c r="D1112" s="2">
        <v>41774</v>
      </c>
      <c r="E1112" s="2">
        <v>41780</v>
      </c>
      <c r="F1112" s="2" t="s">
        <v>102</v>
      </c>
      <c r="G1112" s="3">
        <v>331.62</v>
      </c>
      <c r="H1112" s="18">
        <f t="shared" si="34"/>
        <v>1004.61</v>
      </c>
      <c r="I1112" s="16">
        <f t="shared" si="35"/>
        <v>-0.66990175291904319</v>
      </c>
    </row>
    <row r="1113" spans="1:9" x14ac:dyDescent="0.35">
      <c r="A1113" t="s">
        <v>5</v>
      </c>
      <c r="B1113" t="s">
        <v>28</v>
      </c>
      <c r="C1113" s="1">
        <v>68</v>
      </c>
      <c r="D1113" s="2">
        <v>41781</v>
      </c>
      <c r="E1113" s="2">
        <v>41787</v>
      </c>
      <c r="F1113" s="2" t="s">
        <v>102</v>
      </c>
      <c r="G1113" s="3">
        <v>1613.11</v>
      </c>
      <c r="H1113" s="18">
        <f t="shared" si="34"/>
        <v>1004.61</v>
      </c>
      <c r="I1113" s="16">
        <f t="shared" si="35"/>
        <v>0.60570768756034665</v>
      </c>
    </row>
    <row r="1114" spans="1:9" x14ac:dyDescent="0.35">
      <c r="A1114" t="s">
        <v>5</v>
      </c>
      <c r="B1114" t="s">
        <v>29</v>
      </c>
      <c r="C1114" s="1">
        <v>49</v>
      </c>
      <c r="D1114" s="2">
        <v>41648</v>
      </c>
      <c r="E1114" s="2">
        <v>41654</v>
      </c>
      <c r="F1114" s="2" t="s">
        <v>103</v>
      </c>
      <c r="G1114" s="3">
        <v>528.96</v>
      </c>
      <c r="H1114" s="18">
        <f t="shared" si="34"/>
        <v>1903.7570000000001</v>
      </c>
      <c r="I1114" s="16">
        <f t="shared" si="35"/>
        <v>-0.72214941297655111</v>
      </c>
    </row>
    <row r="1115" spans="1:9" x14ac:dyDescent="0.35">
      <c r="A1115" t="s">
        <v>5</v>
      </c>
      <c r="B1115" t="s">
        <v>29</v>
      </c>
      <c r="C1115" s="1">
        <v>50</v>
      </c>
      <c r="D1115" s="2">
        <v>41655</v>
      </c>
      <c r="E1115" s="2">
        <v>41661</v>
      </c>
      <c r="F1115" s="2" t="s">
        <v>103</v>
      </c>
      <c r="G1115" s="3">
        <v>4136.1099999999997</v>
      </c>
      <c r="H1115" s="18">
        <f t="shared" si="34"/>
        <v>1903.7570000000001</v>
      </c>
      <c r="I1115" s="16">
        <f t="shared" si="35"/>
        <v>1.1726039615350066</v>
      </c>
    </row>
    <row r="1116" spans="1:9" x14ac:dyDescent="0.35">
      <c r="A1116" t="s">
        <v>5</v>
      </c>
      <c r="B1116" t="s">
        <v>29</v>
      </c>
      <c r="C1116" s="1">
        <v>51</v>
      </c>
      <c r="D1116" s="2">
        <v>41662</v>
      </c>
      <c r="E1116" s="2">
        <v>41668</v>
      </c>
      <c r="F1116" s="2" t="s">
        <v>103</v>
      </c>
      <c r="G1116" s="3">
        <v>629.57000000000005</v>
      </c>
      <c r="H1116" s="18">
        <f t="shared" si="34"/>
        <v>1903.7570000000001</v>
      </c>
      <c r="I1116" s="16">
        <f t="shared" si="35"/>
        <v>-0.66930128162365254</v>
      </c>
    </row>
    <row r="1117" spans="1:9" x14ac:dyDescent="0.35">
      <c r="A1117" t="s">
        <v>5</v>
      </c>
      <c r="B1117" t="s">
        <v>29</v>
      </c>
      <c r="C1117" s="1">
        <v>52</v>
      </c>
      <c r="D1117" s="2">
        <v>41669</v>
      </c>
      <c r="E1117" s="2">
        <v>41675</v>
      </c>
      <c r="F1117" s="2" t="s">
        <v>103</v>
      </c>
      <c r="G1117" s="3">
        <v>1611.89</v>
      </c>
      <c r="H1117" s="18">
        <f t="shared" si="34"/>
        <v>1903.7570000000001</v>
      </c>
      <c r="I1117" s="16">
        <f t="shared" si="35"/>
        <v>-0.15331105808146731</v>
      </c>
    </row>
    <row r="1118" spans="1:9" x14ac:dyDescent="0.35">
      <c r="A1118" t="s">
        <v>5</v>
      </c>
      <c r="B1118" t="s">
        <v>29</v>
      </c>
      <c r="C1118" s="1">
        <v>53</v>
      </c>
      <c r="D1118" s="2">
        <v>41676</v>
      </c>
      <c r="E1118" s="2">
        <v>41682</v>
      </c>
      <c r="F1118" s="2" t="s">
        <v>103</v>
      </c>
      <c r="G1118" s="3">
        <v>2096.52</v>
      </c>
      <c r="H1118" s="18">
        <f t="shared" si="34"/>
        <v>1903.7570000000001</v>
      </c>
      <c r="I1118" s="16">
        <f t="shared" si="35"/>
        <v>0.10125399407592456</v>
      </c>
    </row>
    <row r="1119" spans="1:9" x14ac:dyDescent="0.35">
      <c r="A1119" t="s">
        <v>5</v>
      </c>
      <c r="B1119" t="s">
        <v>29</v>
      </c>
      <c r="C1119" s="1">
        <v>54</v>
      </c>
      <c r="D1119" s="2">
        <v>41683</v>
      </c>
      <c r="E1119" s="2">
        <v>41689</v>
      </c>
      <c r="F1119" s="2" t="s">
        <v>103</v>
      </c>
      <c r="G1119" s="3">
        <v>3795.5</v>
      </c>
      <c r="H1119" s="18">
        <f t="shared" si="34"/>
        <v>1903.7570000000001</v>
      </c>
      <c r="I1119" s="16">
        <f t="shared" si="35"/>
        <v>0.99368932064333837</v>
      </c>
    </row>
    <row r="1120" spans="1:9" x14ac:dyDescent="0.35">
      <c r="A1120" t="s">
        <v>5</v>
      </c>
      <c r="B1120" t="s">
        <v>29</v>
      </c>
      <c r="C1120" s="1">
        <v>55</v>
      </c>
      <c r="D1120" s="2">
        <v>41690</v>
      </c>
      <c r="E1120" s="2">
        <v>41696</v>
      </c>
      <c r="F1120" s="2" t="s">
        <v>103</v>
      </c>
      <c r="G1120" s="3">
        <v>256.33999999999997</v>
      </c>
      <c r="H1120" s="18">
        <f t="shared" si="34"/>
        <v>1903.7570000000001</v>
      </c>
      <c r="I1120" s="16">
        <f t="shared" si="35"/>
        <v>-0.86535046227013224</v>
      </c>
    </row>
    <row r="1121" spans="1:9" x14ac:dyDescent="0.35">
      <c r="A1121" t="s">
        <v>5</v>
      </c>
      <c r="B1121" t="s">
        <v>29</v>
      </c>
      <c r="C1121" s="1">
        <v>56</v>
      </c>
      <c r="D1121" s="2">
        <v>41697</v>
      </c>
      <c r="E1121" s="2">
        <v>41703</v>
      </c>
      <c r="F1121" s="2" t="s">
        <v>103</v>
      </c>
      <c r="G1121" s="3">
        <v>4155.21</v>
      </c>
      <c r="H1121" s="18">
        <f t="shared" si="34"/>
        <v>1903.7570000000001</v>
      </c>
      <c r="I1121" s="16">
        <f t="shared" si="35"/>
        <v>1.1826367545858005</v>
      </c>
    </row>
    <row r="1122" spans="1:9" x14ac:dyDescent="0.35">
      <c r="A1122" t="s">
        <v>5</v>
      </c>
      <c r="B1122" t="s">
        <v>29</v>
      </c>
      <c r="C1122" s="1">
        <v>57</v>
      </c>
      <c r="D1122" s="2">
        <v>41704</v>
      </c>
      <c r="E1122" s="2">
        <v>41710</v>
      </c>
      <c r="F1122" s="2" t="s">
        <v>103</v>
      </c>
      <c r="G1122" s="3">
        <v>1349.34</v>
      </c>
      <c r="H1122" s="18">
        <f t="shared" si="34"/>
        <v>1903.7570000000001</v>
      </c>
      <c r="I1122" s="16">
        <f t="shared" si="35"/>
        <v>-0.29122256674565089</v>
      </c>
    </row>
    <row r="1123" spans="1:9" x14ac:dyDescent="0.35">
      <c r="A1123" t="s">
        <v>5</v>
      </c>
      <c r="B1123" t="s">
        <v>29</v>
      </c>
      <c r="C1123" s="1">
        <v>58</v>
      </c>
      <c r="D1123" s="2">
        <v>41711</v>
      </c>
      <c r="E1123" s="2">
        <v>41717</v>
      </c>
      <c r="F1123" s="2" t="s">
        <v>103</v>
      </c>
      <c r="G1123" s="3">
        <v>478.13</v>
      </c>
      <c r="H1123" s="18">
        <f t="shared" si="34"/>
        <v>1903.7570000000001</v>
      </c>
      <c r="I1123" s="16">
        <f t="shared" si="35"/>
        <v>-0.74884924914261641</v>
      </c>
    </row>
    <row r="1124" spans="1:9" x14ac:dyDescent="0.35">
      <c r="A1124" t="s">
        <v>5</v>
      </c>
      <c r="B1124" t="s">
        <v>29</v>
      </c>
      <c r="C1124" s="1">
        <v>59</v>
      </c>
      <c r="D1124" s="2">
        <v>41718</v>
      </c>
      <c r="E1124" s="2">
        <v>41724</v>
      </c>
      <c r="F1124" s="2" t="s">
        <v>102</v>
      </c>
      <c r="G1124" s="3">
        <v>1581</v>
      </c>
      <c r="H1124" s="18">
        <f t="shared" si="34"/>
        <v>1903.7570000000001</v>
      </c>
      <c r="I1124" s="16">
        <f t="shared" si="35"/>
        <v>-0.16953686841335319</v>
      </c>
    </row>
    <row r="1125" spans="1:9" x14ac:dyDescent="0.35">
      <c r="A1125" t="s">
        <v>5</v>
      </c>
      <c r="B1125" t="s">
        <v>29</v>
      </c>
      <c r="C1125" s="1">
        <v>60</v>
      </c>
      <c r="D1125" s="2">
        <v>41725</v>
      </c>
      <c r="E1125" s="2">
        <v>41731</v>
      </c>
      <c r="F1125" s="2" t="s">
        <v>102</v>
      </c>
      <c r="G1125" s="3">
        <v>608.58000000000004</v>
      </c>
      <c r="H1125" s="18">
        <f t="shared" si="34"/>
        <v>1903.7570000000001</v>
      </c>
      <c r="I1125" s="16">
        <f t="shared" si="35"/>
        <v>-0.68032684843706426</v>
      </c>
    </row>
    <row r="1126" spans="1:9" x14ac:dyDescent="0.35">
      <c r="A1126" t="s">
        <v>5</v>
      </c>
      <c r="B1126" t="s">
        <v>29</v>
      </c>
      <c r="C1126" s="1">
        <v>61</v>
      </c>
      <c r="D1126" s="2">
        <v>41732</v>
      </c>
      <c r="E1126" s="2">
        <v>41738</v>
      </c>
      <c r="F1126" s="2" t="s">
        <v>102</v>
      </c>
      <c r="G1126" s="3">
        <v>229.61</v>
      </c>
      <c r="H1126" s="18">
        <f t="shared" si="34"/>
        <v>1903.7570000000001</v>
      </c>
      <c r="I1126" s="16">
        <f t="shared" si="35"/>
        <v>-0.87939111977001261</v>
      </c>
    </row>
    <row r="1127" spans="1:9" x14ac:dyDescent="0.35">
      <c r="A1127" t="s">
        <v>5</v>
      </c>
      <c r="B1127" t="s">
        <v>29</v>
      </c>
      <c r="C1127" s="1">
        <v>62</v>
      </c>
      <c r="D1127" s="2">
        <v>41739</v>
      </c>
      <c r="E1127" s="2">
        <v>41745</v>
      </c>
      <c r="F1127" s="2" t="s">
        <v>102</v>
      </c>
      <c r="G1127" s="3">
        <v>1605.53</v>
      </c>
      <c r="H1127" s="18">
        <f t="shared" si="34"/>
        <v>1903.7570000000001</v>
      </c>
      <c r="I1127" s="16">
        <f t="shared" si="35"/>
        <v>-0.15665182058424476</v>
      </c>
    </row>
    <row r="1128" spans="1:9" x14ac:dyDescent="0.35">
      <c r="A1128" t="s">
        <v>5</v>
      </c>
      <c r="B1128" t="s">
        <v>29</v>
      </c>
      <c r="C1128" s="1">
        <v>63</v>
      </c>
      <c r="D1128" s="2">
        <v>41746</v>
      </c>
      <c r="E1128" s="2">
        <v>41752</v>
      </c>
      <c r="F1128" s="2" t="s">
        <v>102</v>
      </c>
      <c r="G1128" s="3">
        <v>1043.75</v>
      </c>
      <c r="H1128" s="18">
        <f t="shared" si="34"/>
        <v>1903.7570000000001</v>
      </c>
      <c r="I1128" s="16">
        <f t="shared" si="35"/>
        <v>-0.45174200278712046</v>
      </c>
    </row>
    <row r="1129" spans="1:9" x14ac:dyDescent="0.35">
      <c r="A1129" t="s">
        <v>5</v>
      </c>
      <c r="B1129" t="s">
        <v>29</v>
      </c>
      <c r="C1129" s="1">
        <v>64</v>
      </c>
      <c r="D1129" s="2">
        <v>41753</v>
      </c>
      <c r="E1129" s="2">
        <v>41759</v>
      </c>
      <c r="F1129" s="2" t="s">
        <v>102</v>
      </c>
      <c r="G1129" s="3">
        <v>1925.36</v>
      </c>
      <c r="H1129" s="18">
        <f t="shared" si="34"/>
        <v>1903.7570000000001</v>
      </c>
      <c r="I1129" s="16">
        <f t="shared" si="35"/>
        <v>1.1347561689858442E-2</v>
      </c>
    </row>
    <row r="1130" spans="1:9" x14ac:dyDescent="0.35">
      <c r="A1130" t="s">
        <v>5</v>
      </c>
      <c r="B1130" t="s">
        <v>29</v>
      </c>
      <c r="C1130" s="1">
        <v>65</v>
      </c>
      <c r="D1130" s="2">
        <v>41760</v>
      </c>
      <c r="E1130" s="2">
        <v>41766</v>
      </c>
      <c r="F1130" s="2" t="s">
        <v>102</v>
      </c>
      <c r="G1130" s="3">
        <v>1798.19</v>
      </c>
      <c r="H1130" s="18">
        <f t="shared" si="34"/>
        <v>1903.7570000000001</v>
      </c>
      <c r="I1130" s="16">
        <f t="shared" si="35"/>
        <v>-5.5451930051997188E-2</v>
      </c>
    </row>
    <row r="1131" spans="1:9" x14ac:dyDescent="0.35">
      <c r="A1131" t="s">
        <v>5</v>
      </c>
      <c r="B1131" t="s">
        <v>29</v>
      </c>
      <c r="C1131" s="1">
        <v>66</v>
      </c>
      <c r="D1131" s="2">
        <v>41767</v>
      </c>
      <c r="E1131" s="2">
        <v>41773</v>
      </c>
      <c r="F1131" s="2" t="s">
        <v>102</v>
      </c>
      <c r="G1131" s="3">
        <v>1133.49</v>
      </c>
      <c r="H1131" s="18">
        <f t="shared" si="34"/>
        <v>1903.7570000000001</v>
      </c>
      <c r="I1131" s="16">
        <f t="shared" si="35"/>
        <v>-0.40460363376208203</v>
      </c>
    </row>
    <row r="1132" spans="1:9" x14ac:dyDescent="0.35">
      <c r="A1132" t="s">
        <v>5</v>
      </c>
      <c r="B1132" t="s">
        <v>29</v>
      </c>
      <c r="C1132" s="1">
        <v>67</v>
      </c>
      <c r="D1132" s="2">
        <v>41774</v>
      </c>
      <c r="E1132" s="2">
        <v>41780</v>
      </c>
      <c r="F1132" s="2" t="s">
        <v>102</v>
      </c>
      <c r="G1132" s="3">
        <v>699.8</v>
      </c>
      <c r="H1132" s="18">
        <f t="shared" si="34"/>
        <v>1903.7570000000001</v>
      </c>
      <c r="I1132" s="16">
        <f t="shared" si="35"/>
        <v>-0.63241106926987012</v>
      </c>
    </row>
    <row r="1133" spans="1:9" x14ac:dyDescent="0.35">
      <c r="A1133" t="s">
        <v>5</v>
      </c>
      <c r="B1133" t="s">
        <v>29</v>
      </c>
      <c r="C1133" s="1">
        <v>68</v>
      </c>
      <c r="D1133" s="2">
        <v>41781</v>
      </c>
      <c r="E1133" s="2">
        <v>41787</v>
      </c>
      <c r="F1133" s="2" t="s">
        <v>102</v>
      </c>
      <c r="G1133" s="3">
        <v>668.81</v>
      </c>
      <c r="H1133" s="18">
        <f t="shared" si="34"/>
        <v>1903.7570000000001</v>
      </c>
      <c r="I1133" s="16">
        <f t="shared" si="35"/>
        <v>-0.64868940731406377</v>
      </c>
    </row>
    <row r="1134" spans="1:9" x14ac:dyDescent="0.35">
      <c r="A1134" t="s">
        <v>5</v>
      </c>
      <c r="B1134" t="s">
        <v>30</v>
      </c>
      <c r="C1134" s="1">
        <v>49</v>
      </c>
      <c r="D1134" s="2">
        <v>41648</v>
      </c>
      <c r="E1134" s="2">
        <v>41654</v>
      </c>
      <c r="F1134" s="2" t="s">
        <v>103</v>
      </c>
      <c r="G1134" s="3">
        <v>1837.68</v>
      </c>
      <c r="H1134" s="18">
        <f t="shared" si="34"/>
        <v>1797.2939999999999</v>
      </c>
      <c r="I1134" s="16">
        <f t="shared" si="35"/>
        <v>2.2470447239016096E-2</v>
      </c>
    </row>
    <row r="1135" spans="1:9" x14ac:dyDescent="0.35">
      <c r="A1135" t="s">
        <v>5</v>
      </c>
      <c r="B1135" t="s">
        <v>30</v>
      </c>
      <c r="C1135" s="1">
        <v>50</v>
      </c>
      <c r="D1135" s="2">
        <v>41655</v>
      </c>
      <c r="E1135" s="2">
        <v>41661</v>
      </c>
      <c r="F1135" s="2" t="s">
        <v>103</v>
      </c>
      <c r="G1135" s="3">
        <v>1533.83</v>
      </c>
      <c r="H1135" s="18">
        <f t="shared" si="34"/>
        <v>1797.2939999999999</v>
      </c>
      <c r="I1135" s="16">
        <f t="shared" si="35"/>
        <v>-0.14658926141187806</v>
      </c>
    </row>
    <row r="1136" spans="1:9" x14ac:dyDescent="0.35">
      <c r="A1136" t="s">
        <v>5</v>
      </c>
      <c r="B1136" t="s">
        <v>30</v>
      </c>
      <c r="C1136" s="1">
        <v>51</v>
      </c>
      <c r="D1136" s="2">
        <v>41662</v>
      </c>
      <c r="E1136" s="2">
        <v>41668</v>
      </c>
      <c r="F1136" s="2" t="s">
        <v>103</v>
      </c>
      <c r="G1136" s="3">
        <v>1244.18</v>
      </c>
      <c r="H1136" s="18">
        <f t="shared" si="34"/>
        <v>1797.2939999999999</v>
      </c>
      <c r="I1136" s="16">
        <f t="shared" si="35"/>
        <v>-0.30774820368843375</v>
      </c>
    </row>
    <row r="1137" spans="1:9" x14ac:dyDescent="0.35">
      <c r="A1137" t="s">
        <v>5</v>
      </c>
      <c r="B1137" t="s">
        <v>30</v>
      </c>
      <c r="C1137" s="1">
        <v>52</v>
      </c>
      <c r="D1137" s="2">
        <v>41669</v>
      </c>
      <c r="E1137" s="2">
        <v>41675</v>
      </c>
      <c r="F1137" s="2" t="s">
        <v>103</v>
      </c>
      <c r="G1137" s="3">
        <v>1696.12</v>
      </c>
      <c r="H1137" s="18">
        <f t="shared" si="34"/>
        <v>1797.2939999999999</v>
      </c>
      <c r="I1137" s="16">
        <f t="shared" si="35"/>
        <v>-5.6292404025162265E-2</v>
      </c>
    </row>
    <row r="1138" spans="1:9" x14ac:dyDescent="0.35">
      <c r="A1138" t="s">
        <v>5</v>
      </c>
      <c r="B1138" t="s">
        <v>30</v>
      </c>
      <c r="C1138" s="1">
        <v>53</v>
      </c>
      <c r="D1138" s="2">
        <v>41676</v>
      </c>
      <c r="E1138" s="2">
        <v>41682</v>
      </c>
      <c r="F1138" s="2" t="s">
        <v>103</v>
      </c>
      <c r="G1138" s="3">
        <v>3308.86</v>
      </c>
      <c r="H1138" s="18">
        <f t="shared" si="34"/>
        <v>1797.2939999999999</v>
      </c>
      <c r="I1138" s="16">
        <f t="shared" si="35"/>
        <v>0.84102322714035671</v>
      </c>
    </row>
    <row r="1139" spans="1:9" x14ac:dyDescent="0.35">
      <c r="A1139" t="s">
        <v>5</v>
      </c>
      <c r="B1139" t="s">
        <v>30</v>
      </c>
      <c r="C1139" s="1">
        <v>54</v>
      </c>
      <c r="D1139" s="2">
        <v>41683</v>
      </c>
      <c r="E1139" s="2">
        <v>41689</v>
      </c>
      <c r="F1139" s="2" t="s">
        <v>103</v>
      </c>
      <c r="G1139" s="3">
        <v>3427.55</v>
      </c>
      <c r="H1139" s="18">
        <f t="shared" si="34"/>
        <v>1797.2939999999999</v>
      </c>
      <c r="I1139" s="16">
        <f t="shared" si="35"/>
        <v>0.90706139340586478</v>
      </c>
    </row>
    <row r="1140" spans="1:9" x14ac:dyDescent="0.35">
      <c r="A1140" t="s">
        <v>5</v>
      </c>
      <c r="B1140" t="s">
        <v>30</v>
      </c>
      <c r="C1140" s="1">
        <v>55</v>
      </c>
      <c r="D1140" s="2">
        <v>41690</v>
      </c>
      <c r="E1140" s="2">
        <v>41696</v>
      </c>
      <c r="F1140" s="2" t="s">
        <v>103</v>
      </c>
      <c r="G1140" s="3">
        <v>1680.02</v>
      </c>
      <c r="H1140" s="18">
        <f t="shared" si="34"/>
        <v>1797.2939999999999</v>
      </c>
      <c r="I1140" s="16">
        <f t="shared" si="35"/>
        <v>-6.5250315196066916E-2</v>
      </c>
    </row>
    <row r="1141" spans="1:9" x14ac:dyDescent="0.35">
      <c r="A1141" t="s">
        <v>5</v>
      </c>
      <c r="B1141" t="s">
        <v>30</v>
      </c>
      <c r="C1141" s="1">
        <v>56</v>
      </c>
      <c r="D1141" s="2">
        <v>41697</v>
      </c>
      <c r="E1141" s="2">
        <v>41703</v>
      </c>
      <c r="F1141" s="2" t="s">
        <v>103</v>
      </c>
      <c r="G1141" s="3">
        <v>1182.1199999999999</v>
      </c>
      <c r="H1141" s="18">
        <f t="shared" si="34"/>
        <v>1797.2939999999999</v>
      </c>
      <c r="I1141" s="16">
        <f t="shared" si="35"/>
        <v>-0.34227789109628143</v>
      </c>
    </row>
    <row r="1142" spans="1:9" x14ac:dyDescent="0.35">
      <c r="A1142" t="s">
        <v>5</v>
      </c>
      <c r="B1142" t="s">
        <v>30</v>
      </c>
      <c r="C1142" s="1">
        <v>57</v>
      </c>
      <c r="D1142" s="2">
        <v>41704</v>
      </c>
      <c r="E1142" s="2">
        <v>41710</v>
      </c>
      <c r="F1142" s="2" t="s">
        <v>103</v>
      </c>
      <c r="G1142" s="3">
        <v>303.12</v>
      </c>
      <c r="H1142" s="18">
        <f t="shared" si="34"/>
        <v>1797.2939999999999</v>
      </c>
      <c r="I1142" s="16">
        <f t="shared" si="35"/>
        <v>-0.8313464575077868</v>
      </c>
    </row>
    <row r="1143" spans="1:9" x14ac:dyDescent="0.35">
      <c r="A1143" t="s">
        <v>5</v>
      </c>
      <c r="B1143" t="s">
        <v>30</v>
      </c>
      <c r="C1143" s="1">
        <v>58</v>
      </c>
      <c r="D1143" s="2">
        <v>41711</v>
      </c>
      <c r="E1143" s="2">
        <v>41717</v>
      </c>
      <c r="F1143" s="2" t="s">
        <v>103</v>
      </c>
      <c r="G1143" s="3">
        <v>1759.46</v>
      </c>
      <c r="H1143" s="18">
        <f t="shared" si="34"/>
        <v>1797.2939999999999</v>
      </c>
      <c r="I1143" s="16">
        <f t="shared" si="35"/>
        <v>-2.1050534859627771E-2</v>
      </c>
    </row>
    <row r="1144" spans="1:9" x14ac:dyDescent="0.35">
      <c r="A1144" t="s">
        <v>5</v>
      </c>
      <c r="B1144" t="s">
        <v>30</v>
      </c>
      <c r="C1144" s="1">
        <v>59</v>
      </c>
      <c r="D1144" s="2">
        <v>41718</v>
      </c>
      <c r="E1144" s="2">
        <v>41724</v>
      </c>
      <c r="F1144" s="2" t="s">
        <v>102</v>
      </c>
      <c r="G1144" s="3">
        <v>725.97</v>
      </c>
      <c r="H1144" s="18">
        <f t="shared" si="34"/>
        <v>1797.2939999999999</v>
      </c>
      <c r="I1144" s="16">
        <f t="shared" si="35"/>
        <v>-0.59607610107194475</v>
      </c>
    </row>
    <row r="1145" spans="1:9" x14ac:dyDescent="0.35">
      <c r="A1145" t="s">
        <v>5</v>
      </c>
      <c r="B1145" t="s">
        <v>30</v>
      </c>
      <c r="C1145" s="1">
        <v>60</v>
      </c>
      <c r="D1145" s="2">
        <v>41725</v>
      </c>
      <c r="E1145" s="2">
        <v>41731</v>
      </c>
      <c r="F1145" s="2" t="s">
        <v>102</v>
      </c>
      <c r="G1145" s="3">
        <v>2061.87</v>
      </c>
      <c r="H1145" s="18">
        <f t="shared" si="34"/>
        <v>1797.2939999999999</v>
      </c>
      <c r="I1145" s="16">
        <f t="shared" si="35"/>
        <v>0.14720796931386854</v>
      </c>
    </row>
    <row r="1146" spans="1:9" x14ac:dyDescent="0.35">
      <c r="A1146" t="s">
        <v>5</v>
      </c>
      <c r="B1146" t="s">
        <v>30</v>
      </c>
      <c r="C1146" s="1">
        <v>61</v>
      </c>
      <c r="D1146" s="2">
        <v>41732</v>
      </c>
      <c r="E1146" s="2">
        <v>41738</v>
      </c>
      <c r="F1146" s="2" t="s">
        <v>102</v>
      </c>
      <c r="G1146" s="3">
        <v>1675.17</v>
      </c>
      <c r="H1146" s="18">
        <f t="shared" si="34"/>
        <v>1797.2939999999999</v>
      </c>
      <c r="I1146" s="16">
        <f t="shared" si="35"/>
        <v>-6.794881638730213E-2</v>
      </c>
    </row>
    <row r="1147" spans="1:9" x14ac:dyDescent="0.35">
      <c r="A1147" t="s">
        <v>5</v>
      </c>
      <c r="B1147" t="s">
        <v>30</v>
      </c>
      <c r="C1147" s="1">
        <v>62</v>
      </c>
      <c r="D1147" s="2">
        <v>41739</v>
      </c>
      <c r="E1147" s="2">
        <v>41745</v>
      </c>
      <c r="F1147" s="2" t="s">
        <v>102</v>
      </c>
      <c r="G1147" s="3">
        <v>986.26</v>
      </c>
      <c r="H1147" s="18">
        <f t="shared" si="34"/>
        <v>1797.2939999999999</v>
      </c>
      <c r="I1147" s="16">
        <f t="shared" si="35"/>
        <v>-0.45125282786233079</v>
      </c>
    </row>
    <row r="1148" spans="1:9" x14ac:dyDescent="0.35">
      <c r="A1148" t="s">
        <v>5</v>
      </c>
      <c r="B1148" t="s">
        <v>30</v>
      </c>
      <c r="C1148" s="1">
        <v>63</v>
      </c>
      <c r="D1148" s="2">
        <v>41746</v>
      </c>
      <c r="E1148" s="2">
        <v>41752</v>
      </c>
      <c r="F1148" s="2" t="s">
        <v>102</v>
      </c>
      <c r="G1148" s="3">
        <v>1412.81</v>
      </c>
      <c r="H1148" s="18">
        <f t="shared" si="34"/>
        <v>1797.2939999999999</v>
      </c>
      <c r="I1148" s="16">
        <f t="shared" si="35"/>
        <v>-0.21392382103317539</v>
      </c>
    </row>
    <row r="1149" spans="1:9" x14ac:dyDescent="0.35">
      <c r="A1149" t="s">
        <v>5</v>
      </c>
      <c r="B1149" t="s">
        <v>30</v>
      </c>
      <c r="C1149" s="1">
        <v>64</v>
      </c>
      <c r="D1149" s="2">
        <v>41753</v>
      </c>
      <c r="E1149" s="2">
        <v>41759</v>
      </c>
      <c r="F1149" s="2" t="s">
        <v>102</v>
      </c>
      <c r="G1149" s="3">
        <v>995.5</v>
      </c>
      <c r="H1149" s="18">
        <f t="shared" si="34"/>
        <v>1797.2939999999999</v>
      </c>
      <c r="I1149" s="16">
        <f t="shared" si="35"/>
        <v>-0.44611176579902895</v>
      </c>
    </row>
    <row r="1150" spans="1:9" x14ac:dyDescent="0.35">
      <c r="A1150" t="s">
        <v>5</v>
      </c>
      <c r="B1150" t="s">
        <v>30</v>
      </c>
      <c r="C1150" s="1">
        <v>65</v>
      </c>
      <c r="D1150" s="2">
        <v>41760</v>
      </c>
      <c r="E1150" s="2">
        <v>41766</v>
      </c>
      <c r="F1150" s="2" t="s">
        <v>102</v>
      </c>
      <c r="G1150" s="3">
        <v>795.17</v>
      </c>
      <c r="H1150" s="18">
        <f t="shared" si="34"/>
        <v>1797.2939999999999</v>
      </c>
      <c r="I1150" s="16">
        <f t="shared" si="35"/>
        <v>-0.55757377479700032</v>
      </c>
    </row>
    <row r="1151" spans="1:9" x14ac:dyDescent="0.35">
      <c r="A1151" t="s">
        <v>5</v>
      </c>
      <c r="B1151" t="s">
        <v>30</v>
      </c>
      <c r="C1151" s="1">
        <v>66</v>
      </c>
      <c r="D1151" s="2">
        <v>41767</v>
      </c>
      <c r="E1151" s="2">
        <v>41773</v>
      </c>
      <c r="F1151" s="2" t="s">
        <v>102</v>
      </c>
      <c r="G1151" s="3">
        <v>612.04</v>
      </c>
      <c r="H1151" s="18">
        <f t="shared" si="34"/>
        <v>1797.2939999999999</v>
      </c>
      <c r="I1151" s="16">
        <f t="shared" si="35"/>
        <v>-0.65946584142605491</v>
      </c>
    </row>
    <row r="1152" spans="1:9" x14ac:dyDescent="0.35">
      <c r="A1152" t="s">
        <v>5</v>
      </c>
      <c r="B1152" t="s">
        <v>30</v>
      </c>
      <c r="C1152" s="1">
        <v>67</v>
      </c>
      <c r="D1152" s="2">
        <v>41774</v>
      </c>
      <c r="E1152" s="2">
        <v>41780</v>
      </c>
      <c r="F1152" s="2" t="s">
        <v>102</v>
      </c>
      <c r="G1152" s="3">
        <v>1275.22</v>
      </c>
      <c r="H1152" s="18">
        <f t="shared" si="34"/>
        <v>1797.2939999999999</v>
      </c>
      <c r="I1152" s="16">
        <f t="shared" si="35"/>
        <v>-0.29047779606452806</v>
      </c>
    </row>
    <row r="1153" spans="1:9" x14ac:dyDescent="0.35">
      <c r="A1153" t="s">
        <v>5</v>
      </c>
      <c r="B1153" t="s">
        <v>30</v>
      </c>
      <c r="C1153" s="1">
        <v>68</v>
      </c>
      <c r="D1153" s="2">
        <v>41781</v>
      </c>
      <c r="E1153" s="2">
        <v>41787</v>
      </c>
      <c r="F1153" s="2" t="s">
        <v>102</v>
      </c>
      <c r="G1153" s="3">
        <v>700.95</v>
      </c>
      <c r="H1153" s="18">
        <f t="shared" si="34"/>
        <v>1797.2939999999999</v>
      </c>
      <c r="I1153" s="16">
        <f t="shared" si="35"/>
        <v>-0.60999702886672957</v>
      </c>
    </row>
    <row r="1154" spans="1:9" x14ac:dyDescent="0.35">
      <c r="A1154" t="s">
        <v>5</v>
      </c>
      <c r="B1154" t="s">
        <v>31</v>
      </c>
      <c r="C1154" s="1">
        <v>49</v>
      </c>
      <c r="D1154" s="2">
        <v>41648</v>
      </c>
      <c r="E1154" s="2">
        <v>41654</v>
      </c>
      <c r="F1154" s="2" t="s">
        <v>103</v>
      </c>
      <c r="G1154" s="3">
        <v>939.08</v>
      </c>
      <c r="H1154" s="18">
        <f t="shared" si="34"/>
        <v>1571.3820000000001</v>
      </c>
      <c r="I1154" s="16">
        <f t="shared" si="35"/>
        <v>-0.40238592525560302</v>
      </c>
    </row>
    <row r="1155" spans="1:9" x14ac:dyDescent="0.35">
      <c r="A1155" t="s">
        <v>5</v>
      </c>
      <c r="B1155" t="s">
        <v>31</v>
      </c>
      <c r="C1155" s="1">
        <v>50</v>
      </c>
      <c r="D1155" s="2">
        <v>41655</v>
      </c>
      <c r="E1155" s="2">
        <v>41661</v>
      </c>
      <c r="F1155" s="2" t="s">
        <v>103</v>
      </c>
      <c r="G1155" s="3">
        <v>1433.43</v>
      </c>
      <c r="H1155" s="18">
        <f t="shared" ref="H1155:H1218" si="36">VLOOKUP(B1155,O:P,2,0)</f>
        <v>1571.3820000000001</v>
      </c>
      <c r="I1155" s="16">
        <f t="shared" ref="I1155:I1218" si="37">(G1155-H1155)/H1155</f>
        <v>-8.7790238147057803E-2</v>
      </c>
    </row>
    <row r="1156" spans="1:9" x14ac:dyDescent="0.35">
      <c r="A1156" t="s">
        <v>5</v>
      </c>
      <c r="B1156" t="s">
        <v>31</v>
      </c>
      <c r="C1156" s="1">
        <v>51</v>
      </c>
      <c r="D1156" s="2">
        <v>41662</v>
      </c>
      <c r="E1156" s="2">
        <v>41668</v>
      </c>
      <c r="F1156" s="2" t="s">
        <v>103</v>
      </c>
      <c r="G1156" s="3">
        <v>598.28</v>
      </c>
      <c r="H1156" s="18">
        <f t="shared" si="36"/>
        <v>1571.3820000000001</v>
      </c>
      <c r="I1156" s="16">
        <f t="shared" si="37"/>
        <v>-0.61926508003782665</v>
      </c>
    </row>
    <row r="1157" spans="1:9" x14ac:dyDescent="0.35">
      <c r="A1157" t="s">
        <v>5</v>
      </c>
      <c r="B1157" t="s">
        <v>31</v>
      </c>
      <c r="C1157" s="1">
        <v>52</v>
      </c>
      <c r="D1157" s="2">
        <v>41669</v>
      </c>
      <c r="E1157" s="2">
        <v>41675</v>
      </c>
      <c r="F1157" s="2" t="s">
        <v>103</v>
      </c>
      <c r="G1157" s="3">
        <v>447.69</v>
      </c>
      <c r="H1157" s="18">
        <f t="shared" si="36"/>
        <v>1571.3820000000001</v>
      </c>
      <c r="I1157" s="16">
        <f t="shared" si="37"/>
        <v>-0.71509792017472518</v>
      </c>
    </row>
    <row r="1158" spans="1:9" x14ac:dyDescent="0.35">
      <c r="A1158" t="s">
        <v>5</v>
      </c>
      <c r="B1158" t="s">
        <v>31</v>
      </c>
      <c r="C1158" s="1">
        <v>53</v>
      </c>
      <c r="D1158" s="2">
        <v>41676</v>
      </c>
      <c r="E1158" s="2">
        <v>41682</v>
      </c>
      <c r="F1158" s="2" t="s">
        <v>103</v>
      </c>
      <c r="G1158" s="3">
        <v>2378.42</v>
      </c>
      <c r="H1158" s="18">
        <f t="shared" si="36"/>
        <v>1571.3820000000001</v>
      </c>
      <c r="I1158" s="16">
        <f t="shared" si="37"/>
        <v>0.51358485715122104</v>
      </c>
    </row>
    <row r="1159" spans="1:9" x14ac:dyDescent="0.35">
      <c r="A1159" t="s">
        <v>5</v>
      </c>
      <c r="B1159" t="s">
        <v>31</v>
      </c>
      <c r="C1159" s="1">
        <v>54</v>
      </c>
      <c r="D1159" s="2">
        <v>41683</v>
      </c>
      <c r="E1159" s="2">
        <v>41689</v>
      </c>
      <c r="F1159" s="2" t="s">
        <v>103</v>
      </c>
      <c r="G1159" s="3">
        <v>1824.22</v>
      </c>
      <c r="H1159" s="18">
        <f t="shared" si="36"/>
        <v>1571.3820000000001</v>
      </c>
      <c r="I1159" s="16">
        <f t="shared" si="37"/>
        <v>0.16090167763153707</v>
      </c>
    </row>
    <row r="1160" spans="1:9" x14ac:dyDescent="0.35">
      <c r="A1160" t="s">
        <v>5</v>
      </c>
      <c r="B1160" t="s">
        <v>31</v>
      </c>
      <c r="C1160" s="1">
        <v>55</v>
      </c>
      <c r="D1160" s="2">
        <v>41690</v>
      </c>
      <c r="E1160" s="2">
        <v>41696</v>
      </c>
      <c r="F1160" s="2" t="s">
        <v>103</v>
      </c>
      <c r="G1160" s="3">
        <v>1196.99</v>
      </c>
      <c r="H1160" s="18">
        <f t="shared" si="36"/>
        <v>1571.3820000000001</v>
      </c>
      <c r="I1160" s="16">
        <f t="shared" si="37"/>
        <v>-0.23825651560218969</v>
      </c>
    </row>
    <row r="1161" spans="1:9" x14ac:dyDescent="0.35">
      <c r="A1161" t="s">
        <v>5</v>
      </c>
      <c r="B1161" t="s">
        <v>31</v>
      </c>
      <c r="C1161" s="1">
        <v>56</v>
      </c>
      <c r="D1161" s="2">
        <v>41697</v>
      </c>
      <c r="E1161" s="2">
        <v>41703</v>
      </c>
      <c r="F1161" s="2" t="s">
        <v>103</v>
      </c>
      <c r="G1161" s="3">
        <v>1967.67</v>
      </c>
      <c r="H1161" s="18">
        <f t="shared" si="36"/>
        <v>1571.3820000000001</v>
      </c>
      <c r="I1161" s="16">
        <f t="shared" si="37"/>
        <v>0.25219074674394898</v>
      </c>
    </row>
    <row r="1162" spans="1:9" x14ac:dyDescent="0.35">
      <c r="A1162" t="s">
        <v>5</v>
      </c>
      <c r="B1162" t="s">
        <v>31</v>
      </c>
      <c r="C1162" s="1">
        <v>57</v>
      </c>
      <c r="D1162" s="2">
        <v>41704</v>
      </c>
      <c r="E1162" s="2">
        <v>41710</v>
      </c>
      <c r="F1162" s="2" t="s">
        <v>103</v>
      </c>
      <c r="G1162" s="3">
        <v>2964.49</v>
      </c>
      <c r="H1162" s="18">
        <f t="shared" si="36"/>
        <v>1571.3820000000001</v>
      </c>
      <c r="I1162" s="16">
        <f t="shared" si="37"/>
        <v>0.88654954683202403</v>
      </c>
    </row>
    <row r="1163" spans="1:9" x14ac:dyDescent="0.35">
      <c r="A1163" t="s">
        <v>5</v>
      </c>
      <c r="B1163" t="s">
        <v>31</v>
      </c>
      <c r="C1163" s="1">
        <v>58</v>
      </c>
      <c r="D1163" s="2">
        <v>41711</v>
      </c>
      <c r="E1163" s="2">
        <v>41717</v>
      </c>
      <c r="F1163" s="2" t="s">
        <v>103</v>
      </c>
      <c r="G1163" s="3">
        <v>1963.55</v>
      </c>
      <c r="H1163" s="18">
        <f t="shared" si="36"/>
        <v>1571.3820000000001</v>
      </c>
      <c r="I1163" s="16">
        <f t="shared" si="37"/>
        <v>0.24956885085867084</v>
      </c>
    </row>
    <row r="1164" spans="1:9" x14ac:dyDescent="0.35">
      <c r="A1164" t="s">
        <v>5</v>
      </c>
      <c r="B1164" t="s">
        <v>31</v>
      </c>
      <c r="C1164" s="1">
        <v>59</v>
      </c>
      <c r="D1164" s="2">
        <v>41718</v>
      </c>
      <c r="E1164" s="2">
        <v>41724</v>
      </c>
      <c r="F1164" s="2" t="s">
        <v>102</v>
      </c>
      <c r="G1164" s="3">
        <v>1707.93</v>
      </c>
      <c r="H1164" s="18">
        <f t="shared" si="36"/>
        <v>1571.3820000000001</v>
      </c>
      <c r="I1164" s="16">
        <f t="shared" si="37"/>
        <v>8.6896757122074703E-2</v>
      </c>
    </row>
    <row r="1165" spans="1:9" x14ac:dyDescent="0.35">
      <c r="A1165" t="s">
        <v>5</v>
      </c>
      <c r="B1165" t="s">
        <v>31</v>
      </c>
      <c r="C1165" s="1">
        <v>60</v>
      </c>
      <c r="D1165" s="2">
        <v>41725</v>
      </c>
      <c r="E1165" s="2">
        <v>41731</v>
      </c>
      <c r="F1165" s="2" t="s">
        <v>102</v>
      </c>
      <c r="G1165" s="3">
        <v>1382.15</v>
      </c>
      <c r="H1165" s="18">
        <f t="shared" si="36"/>
        <v>1571.3820000000001</v>
      </c>
      <c r="I1165" s="16">
        <f t="shared" si="37"/>
        <v>-0.1204239325638196</v>
      </c>
    </row>
    <row r="1166" spans="1:9" x14ac:dyDescent="0.35">
      <c r="A1166" t="s">
        <v>5</v>
      </c>
      <c r="B1166" t="s">
        <v>31</v>
      </c>
      <c r="C1166" s="1">
        <v>61</v>
      </c>
      <c r="D1166" s="2">
        <v>41732</v>
      </c>
      <c r="E1166" s="2">
        <v>41738</v>
      </c>
      <c r="F1166" s="2" t="s">
        <v>102</v>
      </c>
      <c r="G1166" s="3">
        <v>1961.58</v>
      </c>
      <c r="H1166" s="18">
        <f t="shared" si="36"/>
        <v>1571.3820000000001</v>
      </c>
      <c r="I1166" s="16">
        <f t="shared" si="37"/>
        <v>0.24831517734071018</v>
      </c>
    </row>
    <row r="1167" spans="1:9" x14ac:dyDescent="0.35">
      <c r="A1167" t="s">
        <v>5</v>
      </c>
      <c r="B1167" t="s">
        <v>31</v>
      </c>
      <c r="C1167" s="1">
        <v>62</v>
      </c>
      <c r="D1167" s="2">
        <v>41739</v>
      </c>
      <c r="E1167" s="2">
        <v>41745</v>
      </c>
      <c r="F1167" s="2" t="s">
        <v>102</v>
      </c>
      <c r="G1167" s="3">
        <v>610.05999999999995</v>
      </c>
      <c r="H1167" s="18">
        <f t="shared" si="36"/>
        <v>1571.3820000000001</v>
      </c>
      <c r="I1167" s="16">
        <f t="shared" si="37"/>
        <v>-0.61176849422991997</v>
      </c>
    </row>
    <row r="1168" spans="1:9" x14ac:dyDescent="0.35">
      <c r="A1168" t="s">
        <v>5</v>
      </c>
      <c r="B1168" t="s">
        <v>31</v>
      </c>
      <c r="C1168" s="1">
        <v>63</v>
      </c>
      <c r="D1168" s="2">
        <v>41746</v>
      </c>
      <c r="E1168" s="2">
        <v>41752</v>
      </c>
      <c r="F1168" s="2" t="s">
        <v>102</v>
      </c>
      <c r="G1168" s="3">
        <v>1619.89</v>
      </c>
      <c r="H1168" s="18">
        <f t="shared" si="36"/>
        <v>1571.3820000000001</v>
      </c>
      <c r="I1168" s="16">
        <f t="shared" si="37"/>
        <v>3.0869642136666983E-2</v>
      </c>
    </row>
    <row r="1169" spans="1:9" x14ac:dyDescent="0.35">
      <c r="A1169" t="s">
        <v>5</v>
      </c>
      <c r="B1169" t="s">
        <v>31</v>
      </c>
      <c r="C1169" s="1">
        <v>64</v>
      </c>
      <c r="D1169" s="2">
        <v>41753</v>
      </c>
      <c r="E1169" s="2">
        <v>41759</v>
      </c>
      <c r="F1169" s="2" t="s">
        <v>102</v>
      </c>
      <c r="G1169" s="3">
        <v>2262.88</v>
      </c>
      <c r="H1169" s="18">
        <f t="shared" si="36"/>
        <v>1571.3820000000001</v>
      </c>
      <c r="I1169" s="16">
        <f t="shared" si="37"/>
        <v>0.44005722351407872</v>
      </c>
    </row>
    <row r="1170" spans="1:9" x14ac:dyDescent="0.35">
      <c r="A1170" t="s">
        <v>5</v>
      </c>
      <c r="B1170" t="s">
        <v>31</v>
      </c>
      <c r="C1170" s="1">
        <v>65</v>
      </c>
      <c r="D1170" s="2">
        <v>41760</v>
      </c>
      <c r="E1170" s="2">
        <v>41766</v>
      </c>
      <c r="F1170" s="2" t="s">
        <v>102</v>
      </c>
      <c r="G1170" s="3">
        <v>801.71</v>
      </c>
      <c r="H1170" s="18">
        <f t="shared" si="36"/>
        <v>1571.3820000000001</v>
      </c>
      <c r="I1170" s="16">
        <f t="shared" si="37"/>
        <v>-0.48980578878974051</v>
      </c>
    </row>
    <row r="1171" spans="1:9" x14ac:dyDescent="0.35">
      <c r="A1171" t="s">
        <v>5</v>
      </c>
      <c r="B1171" t="s">
        <v>31</v>
      </c>
      <c r="C1171" s="1">
        <v>66</v>
      </c>
      <c r="D1171" s="2">
        <v>41767</v>
      </c>
      <c r="E1171" s="2">
        <v>41773</v>
      </c>
      <c r="F1171" s="2" t="s">
        <v>102</v>
      </c>
      <c r="G1171" s="3">
        <v>260.13</v>
      </c>
      <c r="H1171" s="18">
        <f t="shared" si="36"/>
        <v>1571.3820000000001</v>
      </c>
      <c r="I1171" s="16">
        <f t="shared" si="37"/>
        <v>-0.83445782120451928</v>
      </c>
    </row>
    <row r="1172" spans="1:9" x14ac:dyDescent="0.35">
      <c r="A1172" t="s">
        <v>5</v>
      </c>
      <c r="B1172" t="s">
        <v>31</v>
      </c>
      <c r="C1172" s="1">
        <v>67</v>
      </c>
      <c r="D1172" s="2">
        <v>41774</v>
      </c>
      <c r="E1172" s="2">
        <v>41780</v>
      </c>
      <c r="F1172" s="2" t="s">
        <v>102</v>
      </c>
      <c r="G1172" s="3">
        <v>1680.36</v>
      </c>
      <c r="H1172" s="18">
        <f t="shared" si="36"/>
        <v>1571.3820000000001</v>
      </c>
      <c r="I1172" s="16">
        <f t="shared" si="37"/>
        <v>6.9351691695590148E-2</v>
      </c>
    </row>
    <row r="1173" spans="1:9" x14ac:dyDescent="0.35">
      <c r="A1173" t="s">
        <v>5</v>
      </c>
      <c r="B1173" t="s">
        <v>31</v>
      </c>
      <c r="C1173" s="1">
        <v>68</v>
      </c>
      <c r="D1173" s="2">
        <v>41781</v>
      </c>
      <c r="E1173" s="2">
        <v>41787</v>
      </c>
      <c r="F1173" s="2" t="s">
        <v>102</v>
      </c>
      <c r="G1173" s="3">
        <v>1077.32</v>
      </c>
      <c r="H1173" s="18">
        <f t="shared" si="36"/>
        <v>1571.3820000000001</v>
      </c>
      <c r="I1173" s="16">
        <f t="shared" si="37"/>
        <v>-0.3144124089495744</v>
      </c>
    </row>
    <row r="1174" spans="1:9" x14ac:dyDescent="0.35">
      <c r="A1174" t="s">
        <v>5</v>
      </c>
      <c r="B1174" t="s">
        <v>32</v>
      </c>
      <c r="C1174" s="1">
        <v>49</v>
      </c>
      <c r="D1174" s="2">
        <v>41648</v>
      </c>
      <c r="E1174" s="2">
        <v>41654</v>
      </c>
      <c r="F1174" s="2" t="s">
        <v>103</v>
      </c>
      <c r="G1174" s="3">
        <v>1013.6</v>
      </c>
      <c r="H1174" s="18">
        <f t="shared" si="36"/>
        <v>828.71499999999992</v>
      </c>
      <c r="I1174" s="16">
        <f t="shared" si="37"/>
        <v>0.22309841139595654</v>
      </c>
    </row>
    <row r="1175" spans="1:9" x14ac:dyDescent="0.35">
      <c r="A1175" t="s">
        <v>5</v>
      </c>
      <c r="B1175" t="s">
        <v>32</v>
      </c>
      <c r="C1175" s="1">
        <v>50</v>
      </c>
      <c r="D1175" s="2">
        <v>41655</v>
      </c>
      <c r="E1175" s="2">
        <v>41661</v>
      </c>
      <c r="F1175" s="2" t="s">
        <v>103</v>
      </c>
      <c r="G1175" s="3">
        <v>84.69</v>
      </c>
      <c r="H1175" s="18">
        <f t="shared" si="36"/>
        <v>828.71499999999992</v>
      </c>
      <c r="I1175" s="16">
        <f t="shared" si="37"/>
        <v>-0.89780563885050946</v>
      </c>
    </row>
    <row r="1176" spans="1:9" x14ac:dyDescent="0.35">
      <c r="A1176" t="s">
        <v>5</v>
      </c>
      <c r="B1176" t="s">
        <v>32</v>
      </c>
      <c r="C1176" s="1">
        <v>51</v>
      </c>
      <c r="D1176" s="2">
        <v>41662</v>
      </c>
      <c r="E1176" s="2">
        <v>41668</v>
      </c>
      <c r="F1176" s="2" t="s">
        <v>103</v>
      </c>
      <c r="G1176" s="3">
        <v>800.67</v>
      </c>
      <c r="H1176" s="18">
        <f t="shared" si="36"/>
        <v>828.71499999999992</v>
      </c>
      <c r="I1176" s="16">
        <f t="shared" si="37"/>
        <v>-3.3841549869376035E-2</v>
      </c>
    </row>
    <row r="1177" spans="1:9" x14ac:dyDescent="0.35">
      <c r="A1177" t="s">
        <v>5</v>
      </c>
      <c r="B1177" t="s">
        <v>32</v>
      </c>
      <c r="C1177" s="1">
        <v>52</v>
      </c>
      <c r="D1177" s="2">
        <v>41669</v>
      </c>
      <c r="E1177" s="2">
        <v>41675</v>
      </c>
      <c r="F1177" s="2" t="s">
        <v>103</v>
      </c>
      <c r="G1177" s="3">
        <v>159.16999999999999</v>
      </c>
      <c r="H1177" s="18">
        <f t="shared" si="36"/>
        <v>828.71499999999992</v>
      </c>
      <c r="I1177" s="16">
        <f t="shared" si="37"/>
        <v>-0.80793155668716032</v>
      </c>
    </row>
    <row r="1178" spans="1:9" x14ac:dyDescent="0.35">
      <c r="A1178" t="s">
        <v>5</v>
      </c>
      <c r="B1178" t="s">
        <v>32</v>
      </c>
      <c r="C1178" s="1">
        <v>53</v>
      </c>
      <c r="D1178" s="2">
        <v>41676</v>
      </c>
      <c r="E1178" s="2">
        <v>41682</v>
      </c>
      <c r="F1178" s="2" t="s">
        <v>103</v>
      </c>
      <c r="G1178" s="3">
        <v>731.75</v>
      </c>
      <c r="H1178" s="18">
        <f t="shared" si="36"/>
        <v>828.71499999999992</v>
      </c>
      <c r="I1178" s="16">
        <f t="shared" si="37"/>
        <v>-0.11700644974448385</v>
      </c>
    </row>
    <row r="1179" spans="1:9" x14ac:dyDescent="0.35">
      <c r="A1179" t="s">
        <v>5</v>
      </c>
      <c r="B1179" t="s">
        <v>32</v>
      </c>
      <c r="C1179" s="1">
        <v>54</v>
      </c>
      <c r="D1179" s="2">
        <v>41683</v>
      </c>
      <c r="E1179" s="2">
        <v>41689</v>
      </c>
      <c r="F1179" s="2" t="s">
        <v>103</v>
      </c>
      <c r="G1179" s="3">
        <v>640.05999999999995</v>
      </c>
      <c r="H1179" s="18">
        <f t="shared" si="36"/>
        <v>828.71499999999992</v>
      </c>
      <c r="I1179" s="16">
        <f t="shared" si="37"/>
        <v>-0.22764762312737188</v>
      </c>
    </row>
    <row r="1180" spans="1:9" x14ac:dyDescent="0.35">
      <c r="A1180" t="s">
        <v>5</v>
      </c>
      <c r="B1180" t="s">
        <v>32</v>
      </c>
      <c r="C1180" s="1">
        <v>55</v>
      </c>
      <c r="D1180" s="2">
        <v>41690</v>
      </c>
      <c r="E1180" s="2">
        <v>41696</v>
      </c>
      <c r="F1180" s="2" t="s">
        <v>103</v>
      </c>
      <c r="G1180" s="3">
        <v>2055.1999999999998</v>
      </c>
      <c r="H1180" s="18">
        <f t="shared" si="36"/>
        <v>828.71499999999992</v>
      </c>
      <c r="I1180" s="16">
        <f t="shared" si="37"/>
        <v>1.4799840717255028</v>
      </c>
    </row>
    <row r="1181" spans="1:9" x14ac:dyDescent="0.35">
      <c r="A1181" t="s">
        <v>5</v>
      </c>
      <c r="B1181" t="s">
        <v>32</v>
      </c>
      <c r="C1181" s="1">
        <v>56</v>
      </c>
      <c r="D1181" s="2">
        <v>41697</v>
      </c>
      <c r="E1181" s="2">
        <v>41703</v>
      </c>
      <c r="F1181" s="2" t="s">
        <v>103</v>
      </c>
      <c r="G1181" s="3">
        <v>1192.94</v>
      </c>
      <c r="H1181" s="18">
        <f t="shared" si="36"/>
        <v>828.71499999999992</v>
      </c>
      <c r="I1181" s="16">
        <f t="shared" si="37"/>
        <v>0.43950574081560029</v>
      </c>
    </row>
    <row r="1182" spans="1:9" x14ac:dyDescent="0.35">
      <c r="A1182" t="s">
        <v>5</v>
      </c>
      <c r="B1182" t="s">
        <v>32</v>
      </c>
      <c r="C1182" s="1">
        <v>57</v>
      </c>
      <c r="D1182" s="2">
        <v>41704</v>
      </c>
      <c r="E1182" s="2">
        <v>41710</v>
      </c>
      <c r="F1182" s="2" t="s">
        <v>103</v>
      </c>
      <c r="G1182" s="3">
        <v>719.99</v>
      </c>
      <c r="H1182" s="18">
        <f t="shared" si="36"/>
        <v>828.71499999999992</v>
      </c>
      <c r="I1182" s="16">
        <f t="shared" si="37"/>
        <v>-0.13119709429659163</v>
      </c>
    </row>
    <row r="1183" spans="1:9" x14ac:dyDescent="0.35">
      <c r="A1183" t="s">
        <v>5</v>
      </c>
      <c r="B1183" t="s">
        <v>32</v>
      </c>
      <c r="C1183" s="1">
        <v>58</v>
      </c>
      <c r="D1183" s="2">
        <v>41711</v>
      </c>
      <c r="E1183" s="2">
        <v>41717</v>
      </c>
      <c r="F1183" s="2" t="s">
        <v>103</v>
      </c>
      <c r="G1183" s="3">
        <v>889.08</v>
      </c>
      <c r="H1183" s="18">
        <f t="shared" si="36"/>
        <v>828.71499999999992</v>
      </c>
      <c r="I1183" s="16">
        <f t="shared" si="37"/>
        <v>7.2841688638434363E-2</v>
      </c>
    </row>
    <row r="1184" spans="1:9" x14ac:dyDescent="0.35">
      <c r="A1184" t="s">
        <v>5</v>
      </c>
      <c r="B1184" t="s">
        <v>32</v>
      </c>
      <c r="C1184" s="1">
        <v>59</v>
      </c>
      <c r="D1184" s="2">
        <v>41718</v>
      </c>
      <c r="E1184" s="2">
        <v>41724</v>
      </c>
      <c r="F1184" s="2" t="s">
        <v>102</v>
      </c>
      <c r="G1184" s="3">
        <v>1010.05</v>
      </c>
      <c r="H1184" s="18">
        <f t="shared" si="36"/>
        <v>828.71499999999992</v>
      </c>
      <c r="I1184" s="16">
        <f t="shared" si="37"/>
        <v>0.21881467090616202</v>
      </c>
    </row>
    <row r="1185" spans="1:9" x14ac:dyDescent="0.35">
      <c r="A1185" t="s">
        <v>5</v>
      </c>
      <c r="B1185" t="s">
        <v>32</v>
      </c>
      <c r="C1185" s="1">
        <v>60</v>
      </c>
      <c r="D1185" s="2">
        <v>41725</v>
      </c>
      <c r="E1185" s="2">
        <v>41731</v>
      </c>
      <c r="F1185" s="2" t="s">
        <v>102</v>
      </c>
      <c r="G1185" s="3">
        <v>957.91</v>
      </c>
      <c r="H1185" s="18">
        <f t="shared" si="36"/>
        <v>828.71499999999992</v>
      </c>
      <c r="I1185" s="16">
        <f t="shared" si="37"/>
        <v>0.15589798664196988</v>
      </c>
    </row>
    <row r="1186" spans="1:9" x14ac:dyDescent="0.35">
      <c r="A1186" t="s">
        <v>5</v>
      </c>
      <c r="B1186" t="s">
        <v>32</v>
      </c>
      <c r="C1186" s="1">
        <v>61</v>
      </c>
      <c r="D1186" s="2">
        <v>41732</v>
      </c>
      <c r="E1186" s="2">
        <v>41738</v>
      </c>
      <c r="F1186" s="2" t="s">
        <v>102</v>
      </c>
      <c r="G1186" s="3">
        <v>1365.84</v>
      </c>
      <c r="H1186" s="18">
        <f t="shared" si="36"/>
        <v>828.71499999999992</v>
      </c>
      <c r="I1186" s="16">
        <f t="shared" si="37"/>
        <v>0.64814200298051805</v>
      </c>
    </row>
    <row r="1187" spans="1:9" x14ac:dyDescent="0.35">
      <c r="A1187" t="s">
        <v>5</v>
      </c>
      <c r="B1187" t="s">
        <v>32</v>
      </c>
      <c r="C1187" s="1">
        <v>62</v>
      </c>
      <c r="D1187" s="2">
        <v>41739</v>
      </c>
      <c r="E1187" s="2">
        <v>41745</v>
      </c>
      <c r="F1187" s="2" t="s">
        <v>102</v>
      </c>
      <c r="G1187" s="3">
        <v>436.91</v>
      </c>
      <c r="H1187" s="18">
        <f t="shared" si="36"/>
        <v>828.71499999999992</v>
      </c>
      <c r="I1187" s="16">
        <f t="shared" si="37"/>
        <v>-0.4727861810151861</v>
      </c>
    </row>
    <row r="1188" spans="1:9" x14ac:dyDescent="0.35">
      <c r="A1188" t="s">
        <v>5</v>
      </c>
      <c r="B1188" t="s">
        <v>32</v>
      </c>
      <c r="C1188" s="1">
        <v>63</v>
      </c>
      <c r="D1188" s="2">
        <v>41746</v>
      </c>
      <c r="E1188" s="2">
        <v>41752</v>
      </c>
      <c r="F1188" s="2" t="s">
        <v>102</v>
      </c>
      <c r="G1188" s="3">
        <v>186.84</v>
      </c>
      <c r="H1188" s="18">
        <f t="shared" si="36"/>
        <v>828.71499999999992</v>
      </c>
      <c r="I1188" s="16">
        <f t="shared" si="37"/>
        <v>-0.77454251461600188</v>
      </c>
    </row>
    <row r="1189" spans="1:9" x14ac:dyDescent="0.35">
      <c r="A1189" t="s">
        <v>5</v>
      </c>
      <c r="B1189" t="s">
        <v>32</v>
      </c>
      <c r="C1189" s="1">
        <v>64</v>
      </c>
      <c r="D1189" s="2">
        <v>41753</v>
      </c>
      <c r="E1189" s="2">
        <v>41759</v>
      </c>
      <c r="F1189" s="2" t="s">
        <v>102</v>
      </c>
      <c r="G1189" s="3">
        <v>207.05</v>
      </c>
      <c r="H1189" s="18">
        <f t="shared" si="36"/>
        <v>828.71499999999992</v>
      </c>
      <c r="I1189" s="16">
        <f t="shared" si="37"/>
        <v>-0.75015536101072144</v>
      </c>
    </row>
    <row r="1190" spans="1:9" x14ac:dyDescent="0.35">
      <c r="A1190" t="s">
        <v>5</v>
      </c>
      <c r="B1190" t="s">
        <v>32</v>
      </c>
      <c r="C1190" s="1">
        <v>65</v>
      </c>
      <c r="D1190" s="2">
        <v>41760</v>
      </c>
      <c r="E1190" s="2">
        <v>41766</v>
      </c>
      <c r="F1190" s="2" t="s">
        <v>102</v>
      </c>
      <c r="G1190" s="3">
        <v>290.27</v>
      </c>
      <c r="H1190" s="18">
        <f t="shared" si="36"/>
        <v>828.71499999999992</v>
      </c>
      <c r="I1190" s="16">
        <f t="shared" si="37"/>
        <v>-0.64973483043024438</v>
      </c>
    </row>
    <row r="1191" spans="1:9" x14ac:dyDescent="0.35">
      <c r="A1191" t="s">
        <v>5</v>
      </c>
      <c r="B1191" t="s">
        <v>32</v>
      </c>
      <c r="C1191" s="1">
        <v>66</v>
      </c>
      <c r="D1191" s="2">
        <v>41767</v>
      </c>
      <c r="E1191" s="2">
        <v>41773</v>
      </c>
      <c r="F1191" s="2" t="s">
        <v>102</v>
      </c>
      <c r="G1191" s="3">
        <v>825.95</v>
      </c>
      <c r="H1191" s="18">
        <f t="shared" si="36"/>
        <v>828.71499999999992</v>
      </c>
      <c r="I1191" s="16">
        <f t="shared" si="37"/>
        <v>-3.3364908321918546E-3</v>
      </c>
    </row>
    <row r="1192" spans="1:9" x14ac:dyDescent="0.35">
      <c r="A1192" t="s">
        <v>5</v>
      </c>
      <c r="B1192" t="s">
        <v>32</v>
      </c>
      <c r="C1192" s="1">
        <v>67</v>
      </c>
      <c r="D1192" s="2">
        <v>41774</v>
      </c>
      <c r="E1192" s="2">
        <v>41780</v>
      </c>
      <c r="F1192" s="2" t="s">
        <v>102</v>
      </c>
      <c r="G1192" s="3">
        <v>883.13</v>
      </c>
      <c r="H1192" s="18">
        <f t="shared" si="36"/>
        <v>828.71499999999992</v>
      </c>
      <c r="I1192" s="16">
        <f t="shared" si="37"/>
        <v>6.5661898240046437E-2</v>
      </c>
    </row>
    <row r="1193" spans="1:9" x14ac:dyDescent="0.35">
      <c r="A1193" t="s">
        <v>5</v>
      </c>
      <c r="B1193" t="s">
        <v>32</v>
      </c>
      <c r="C1193" s="1">
        <v>68</v>
      </c>
      <c r="D1193" s="2">
        <v>41781</v>
      </c>
      <c r="E1193" s="2">
        <v>41787</v>
      </c>
      <c r="F1193" s="2" t="s">
        <v>102</v>
      </c>
      <c r="G1193" s="3">
        <v>961.92</v>
      </c>
      <c r="H1193" s="18">
        <f t="shared" si="36"/>
        <v>828.71499999999992</v>
      </c>
      <c r="I1193" s="16">
        <f t="shared" si="37"/>
        <v>0.1607368033642447</v>
      </c>
    </row>
    <row r="1194" spans="1:9" x14ac:dyDescent="0.35">
      <c r="A1194" t="s">
        <v>5</v>
      </c>
      <c r="B1194" t="s">
        <v>33</v>
      </c>
      <c r="C1194" s="1">
        <v>49</v>
      </c>
      <c r="D1194" s="2">
        <v>41648</v>
      </c>
      <c r="E1194" s="2">
        <v>41654</v>
      </c>
      <c r="F1194" s="2" t="s">
        <v>103</v>
      </c>
      <c r="G1194" s="3">
        <v>2029.83</v>
      </c>
      <c r="H1194" s="18">
        <f t="shared" si="36"/>
        <v>2583.4960000000001</v>
      </c>
      <c r="I1194" s="16">
        <f t="shared" si="37"/>
        <v>-0.21430882803766685</v>
      </c>
    </row>
    <row r="1195" spans="1:9" x14ac:dyDescent="0.35">
      <c r="A1195" t="s">
        <v>5</v>
      </c>
      <c r="B1195" t="s">
        <v>33</v>
      </c>
      <c r="C1195" s="1">
        <v>50</v>
      </c>
      <c r="D1195" s="2">
        <v>41655</v>
      </c>
      <c r="E1195" s="2">
        <v>41661</v>
      </c>
      <c r="F1195" s="2" t="s">
        <v>103</v>
      </c>
      <c r="G1195" s="3">
        <v>1483.09</v>
      </c>
      <c r="H1195" s="18">
        <f t="shared" si="36"/>
        <v>2583.4960000000001</v>
      </c>
      <c r="I1195" s="16">
        <f t="shared" si="37"/>
        <v>-0.42593679262518702</v>
      </c>
    </row>
    <row r="1196" spans="1:9" x14ac:dyDescent="0.35">
      <c r="A1196" t="s">
        <v>5</v>
      </c>
      <c r="B1196" t="s">
        <v>33</v>
      </c>
      <c r="C1196" s="1">
        <v>51</v>
      </c>
      <c r="D1196" s="2">
        <v>41662</v>
      </c>
      <c r="E1196" s="2">
        <v>41668</v>
      </c>
      <c r="F1196" s="2" t="s">
        <v>103</v>
      </c>
      <c r="G1196" s="3">
        <v>2373.63</v>
      </c>
      <c r="H1196" s="18">
        <f t="shared" si="36"/>
        <v>2583.4960000000001</v>
      </c>
      <c r="I1196" s="16">
        <f t="shared" si="37"/>
        <v>-8.1233336533131847E-2</v>
      </c>
    </row>
    <row r="1197" spans="1:9" x14ac:dyDescent="0.35">
      <c r="A1197" t="s">
        <v>5</v>
      </c>
      <c r="B1197" t="s">
        <v>33</v>
      </c>
      <c r="C1197" s="1">
        <v>52</v>
      </c>
      <c r="D1197" s="2">
        <v>41669</v>
      </c>
      <c r="E1197" s="2">
        <v>41675</v>
      </c>
      <c r="F1197" s="2" t="s">
        <v>103</v>
      </c>
      <c r="G1197" s="3">
        <v>749.74</v>
      </c>
      <c r="H1197" s="18">
        <f t="shared" si="36"/>
        <v>2583.4960000000001</v>
      </c>
      <c r="I1197" s="16">
        <f t="shared" si="37"/>
        <v>-0.70979633798542752</v>
      </c>
    </row>
    <row r="1198" spans="1:9" x14ac:dyDescent="0.35">
      <c r="A1198" t="s">
        <v>5</v>
      </c>
      <c r="B1198" t="s">
        <v>33</v>
      </c>
      <c r="C1198" s="1">
        <v>53</v>
      </c>
      <c r="D1198" s="2">
        <v>41676</v>
      </c>
      <c r="E1198" s="2">
        <v>41682</v>
      </c>
      <c r="F1198" s="2" t="s">
        <v>103</v>
      </c>
      <c r="G1198" s="3">
        <v>2826.92</v>
      </c>
      <c r="H1198" s="18">
        <f t="shared" si="36"/>
        <v>2583.4960000000001</v>
      </c>
      <c r="I1198" s="16">
        <f t="shared" si="37"/>
        <v>9.4222712169865941E-2</v>
      </c>
    </row>
    <row r="1199" spans="1:9" x14ac:dyDescent="0.35">
      <c r="A1199" t="s">
        <v>5</v>
      </c>
      <c r="B1199" t="s">
        <v>33</v>
      </c>
      <c r="C1199" s="1">
        <v>54</v>
      </c>
      <c r="D1199" s="2">
        <v>41683</v>
      </c>
      <c r="E1199" s="2">
        <v>41689</v>
      </c>
      <c r="F1199" s="2" t="s">
        <v>103</v>
      </c>
      <c r="G1199" s="3">
        <v>4304.0600000000004</v>
      </c>
      <c r="H1199" s="18">
        <f t="shared" si="36"/>
        <v>2583.4960000000001</v>
      </c>
      <c r="I1199" s="16">
        <f t="shared" si="37"/>
        <v>0.66598283875802411</v>
      </c>
    </row>
    <row r="1200" spans="1:9" x14ac:dyDescent="0.35">
      <c r="A1200" t="s">
        <v>5</v>
      </c>
      <c r="B1200" t="s">
        <v>33</v>
      </c>
      <c r="C1200" s="1">
        <v>55</v>
      </c>
      <c r="D1200" s="2">
        <v>41690</v>
      </c>
      <c r="E1200" s="2">
        <v>41696</v>
      </c>
      <c r="F1200" s="2" t="s">
        <v>103</v>
      </c>
      <c r="G1200" s="3">
        <v>3487.63</v>
      </c>
      <c r="H1200" s="18">
        <f t="shared" si="36"/>
        <v>2583.4960000000001</v>
      </c>
      <c r="I1200" s="16">
        <f t="shared" si="37"/>
        <v>0.34996531831285976</v>
      </c>
    </row>
    <row r="1201" spans="1:9" x14ac:dyDescent="0.35">
      <c r="A1201" t="s">
        <v>5</v>
      </c>
      <c r="B1201" t="s">
        <v>33</v>
      </c>
      <c r="C1201" s="1">
        <v>56</v>
      </c>
      <c r="D1201" s="2">
        <v>41697</v>
      </c>
      <c r="E1201" s="2">
        <v>41703</v>
      </c>
      <c r="F1201" s="2" t="s">
        <v>103</v>
      </c>
      <c r="G1201" s="3">
        <v>1253.27</v>
      </c>
      <c r="H1201" s="18">
        <f t="shared" si="36"/>
        <v>2583.4960000000001</v>
      </c>
      <c r="I1201" s="16">
        <f t="shared" si="37"/>
        <v>-0.5148937718502371</v>
      </c>
    </row>
    <row r="1202" spans="1:9" x14ac:dyDescent="0.35">
      <c r="A1202" t="s">
        <v>5</v>
      </c>
      <c r="B1202" t="s">
        <v>33</v>
      </c>
      <c r="C1202" s="1">
        <v>57</v>
      </c>
      <c r="D1202" s="2">
        <v>41704</v>
      </c>
      <c r="E1202" s="2">
        <v>41710</v>
      </c>
      <c r="F1202" s="2" t="s">
        <v>103</v>
      </c>
      <c r="G1202" s="3">
        <v>3930.71</v>
      </c>
      <c r="H1202" s="18">
        <f t="shared" si="36"/>
        <v>2583.4960000000001</v>
      </c>
      <c r="I1202" s="16">
        <f t="shared" si="37"/>
        <v>0.52146935780043779</v>
      </c>
    </row>
    <row r="1203" spans="1:9" x14ac:dyDescent="0.35">
      <c r="A1203" t="s">
        <v>5</v>
      </c>
      <c r="B1203" t="s">
        <v>33</v>
      </c>
      <c r="C1203" s="1">
        <v>58</v>
      </c>
      <c r="D1203" s="2">
        <v>41711</v>
      </c>
      <c r="E1203" s="2">
        <v>41717</v>
      </c>
      <c r="F1203" s="2" t="s">
        <v>103</v>
      </c>
      <c r="G1203" s="3">
        <v>3396.08</v>
      </c>
      <c r="H1203" s="18">
        <f t="shared" si="36"/>
        <v>2583.4960000000001</v>
      </c>
      <c r="I1203" s="16">
        <f t="shared" si="37"/>
        <v>0.31452883999046244</v>
      </c>
    </row>
    <row r="1204" spans="1:9" x14ac:dyDescent="0.35">
      <c r="A1204" t="s">
        <v>5</v>
      </c>
      <c r="B1204" t="s">
        <v>33</v>
      </c>
      <c r="C1204" s="1">
        <v>59</v>
      </c>
      <c r="D1204" s="2">
        <v>41718</v>
      </c>
      <c r="E1204" s="2">
        <v>41724</v>
      </c>
      <c r="F1204" s="2" t="s">
        <v>102</v>
      </c>
      <c r="G1204" s="3">
        <v>2422.33</v>
      </c>
      <c r="H1204" s="18">
        <f t="shared" si="36"/>
        <v>2583.4960000000001</v>
      </c>
      <c r="I1204" s="16">
        <f t="shared" si="37"/>
        <v>-6.2382910598661724E-2</v>
      </c>
    </row>
    <row r="1205" spans="1:9" x14ac:dyDescent="0.35">
      <c r="A1205" t="s">
        <v>5</v>
      </c>
      <c r="B1205" t="s">
        <v>33</v>
      </c>
      <c r="C1205" s="1">
        <v>60</v>
      </c>
      <c r="D1205" s="2">
        <v>41725</v>
      </c>
      <c r="E1205" s="2">
        <v>41731</v>
      </c>
      <c r="F1205" s="2" t="s">
        <v>102</v>
      </c>
      <c r="G1205" s="3">
        <v>1281.3699999999999</v>
      </c>
      <c r="H1205" s="18">
        <f t="shared" si="36"/>
        <v>2583.4960000000001</v>
      </c>
      <c r="I1205" s="16">
        <f t="shared" si="37"/>
        <v>-0.50401703737880765</v>
      </c>
    </row>
    <row r="1206" spans="1:9" x14ac:dyDescent="0.35">
      <c r="A1206" t="s">
        <v>5</v>
      </c>
      <c r="B1206" t="s">
        <v>33</v>
      </c>
      <c r="C1206" s="1">
        <v>61</v>
      </c>
      <c r="D1206" s="2">
        <v>41732</v>
      </c>
      <c r="E1206" s="2">
        <v>41738</v>
      </c>
      <c r="F1206" s="2" t="s">
        <v>102</v>
      </c>
      <c r="G1206" s="3">
        <v>4171.72</v>
      </c>
      <c r="H1206" s="18">
        <f t="shared" si="36"/>
        <v>2583.4960000000001</v>
      </c>
      <c r="I1206" s="16">
        <f t="shared" si="37"/>
        <v>0.61475767719400387</v>
      </c>
    </row>
    <row r="1207" spans="1:9" x14ac:dyDescent="0.35">
      <c r="A1207" t="s">
        <v>5</v>
      </c>
      <c r="B1207" t="s">
        <v>33</v>
      </c>
      <c r="C1207" s="1">
        <v>62</v>
      </c>
      <c r="D1207" s="2">
        <v>41739</v>
      </c>
      <c r="E1207" s="2">
        <v>41745</v>
      </c>
      <c r="F1207" s="2" t="s">
        <v>102</v>
      </c>
      <c r="G1207" s="3">
        <v>2779.06</v>
      </c>
      <c r="H1207" s="18">
        <f t="shared" si="36"/>
        <v>2583.4960000000001</v>
      </c>
      <c r="I1207" s="16">
        <f t="shared" si="37"/>
        <v>7.5697427052335231E-2</v>
      </c>
    </row>
    <row r="1208" spans="1:9" x14ac:dyDescent="0.35">
      <c r="A1208" t="s">
        <v>5</v>
      </c>
      <c r="B1208" t="s">
        <v>33</v>
      </c>
      <c r="C1208" s="1">
        <v>63</v>
      </c>
      <c r="D1208" s="2">
        <v>41746</v>
      </c>
      <c r="E1208" s="2">
        <v>41752</v>
      </c>
      <c r="F1208" s="2" t="s">
        <v>102</v>
      </c>
      <c r="G1208" s="3">
        <v>3414.55</v>
      </c>
      <c r="H1208" s="18">
        <f t="shared" si="36"/>
        <v>2583.4960000000001</v>
      </c>
      <c r="I1208" s="16">
        <f t="shared" si="37"/>
        <v>0.32167806723912096</v>
      </c>
    </row>
    <row r="1209" spans="1:9" x14ac:dyDescent="0.35">
      <c r="A1209" t="s">
        <v>5</v>
      </c>
      <c r="B1209" t="s">
        <v>33</v>
      </c>
      <c r="C1209" s="1">
        <v>64</v>
      </c>
      <c r="D1209" s="2">
        <v>41753</v>
      </c>
      <c r="E1209" s="2">
        <v>41759</v>
      </c>
      <c r="F1209" s="2" t="s">
        <v>102</v>
      </c>
      <c r="G1209" s="3">
        <v>3610.76</v>
      </c>
      <c r="H1209" s="18">
        <f t="shared" si="36"/>
        <v>2583.4960000000001</v>
      </c>
      <c r="I1209" s="16">
        <f t="shared" si="37"/>
        <v>0.3976255430625788</v>
      </c>
    </row>
    <row r="1210" spans="1:9" x14ac:dyDescent="0.35">
      <c r="A1210" t="s">
        <v>5</v>
      </c>
      <c r="B1210" t="s">
        <v>33</v>
      </c>
      <c r="C1210" s="1">
        <v>65</v>
      </c>
      <c r="D1210" s="2">
        <v>41760</v>
      </c>
      <c r="E1210" s="2">
        <v>41766</v>
      </c>
      <c r="F1210" s="2" t="s">
        <v>102</v>
      </c>
      <c r="G1210" s="3">
        <v>1794.51</v>
      </c>
      <c r="H1210" s="18">
        <f t="shared" si="36"/>
        <v>2583.4960000000001</v>
      </c>
      <c r="I1210" s="16">
        <f t="shared" si="37"/>
        <v>-0.30539470546886854</v>
      </c>
    </row>
    <row r="1211" spans="1:9" x14ac:dyDescent="0.35">
      <c r="A1211" t="s">
        <v>5</v>
      </c>
      <c r="B1211" t="s">
        <v>33</v>
      </c>
      <c r="C1211" s="1">
        <v>66</v>
      </c>
      <c r="D1211" s="2">
        <v>41767</v>
      </c>
      <c r="E1211" s="2">
        <v>41773</v>
      </c>
      <c r="F1211" s="2" t="s">
        <v>102</v>
      </c>
      <c r="G1211" s="3">
        <v>1096.5899999999999</v>
      </c>
      <c r="H1211" s="18">
        <f t="shared" si="36"/>
        <v>2583.4960000000001</v>
      </c>
      <c r="I1211" s="16">
        <f t="shared" si="37"/>
        <v>-0.57554027565748123</v>
      </c>
    </row>
    <row r="1212" spans="1:9" x14ac:dyDescent="0.35">
      <c r="A1212" t="s">
        <v>5</v>
      </c>
      <c r="B1212" t="s">
        <v>33</v>
      </c>
      <c r="C1212" s="1">
        <v>67</v>
      </c>
      <c r="D1212" s="2">
        <v>41774</v>
      </c>
      <c r="E1212" s="2">
        <v>41780</v>
      </c>
      <c r="F1212" s="2" t="s">
        <v>102</v>
      </c>
      <c r="G1212" s="3">
        <v>3229.74</v>
      </c>
      <c r="H1212" s="18">
        <f t="shared" si="36"/>
        <v>2583.4960000000001</v>
      </c>
      <c r="I1212" s="16">
        <f t="shared" si="37"/>
        <v>0.25014321678841372</v>
      </c>
    </row>
    <row r="1213" spans="1:9" x14ac:dyDescent="0.35">
      <c r="A1213" t="s">
        <v>5</v>
      </c>
      <c r="B1213" t="s">
        <v>33</v>
      </c>
      <c r="C1213" s="1">
        <v>68</v>
      </c>
      <c r="D1213" s="2">
        <v>41781</v>
      </c>
      <c r="E1213" s="2">
        <v>41787</v>
      </c>
      <c r="F1213" s="2" t="s">
        <v>102</v>
      </c>
      <c r="G1213" s="3">
        <v>2193.4499999999998</v>
      </c>
      <c r="H1213" s="18">
        <f t="shared" si="36"/>
        <v>2583.4960000000001</v>
      </c>
      <c r="I1213" s="16">
        <f t="shared" si="37"/>
        <v>-0.15097604176666046</v>
      </c>
    </row>
    <row r="1214" spans="1:9" x14ac:dyDescent="0.35">
      <c r="A1214" t="s">
        <v>5</v>
      </c>
      <c r="B1214" t="s">
        <v>34</v>
      </c>
      <c r="C1214" s="1">
        <v>49</v>
      </c>
      <c r="D1214" s="2">
        <v>41648</v>
      </c>
      <c r="E1214" s="2">
        <v>41654</v>
      </c>
      <c r="F1214" s="2" t="s">
        <v>103</v>
      </c>
      <c r="G1214" s="3">
        <v>1332.03</v>
      </c>
      <c r="H1214" s="18">
        <f t="shared" si="36"/>
        <v>1064.2239999999999</v>
      </c>
      <c r="I1214" s="16">
        <f t="shared" si="37"/>
        <v>0.25164439065459909</v>
      </c>
    </row>
    <row r="1215" spans="1:9" x14ac:dyDescent="0.35">
      <c r="A1215" t="s">
        <v>5</v>
      </c>
      <c r="B1215" t="s">
        <v>34</v>
      </c>
      <c r="C1215" s="1">
        <v>50</v>
      </c>
      <c r="D1215" s="2">
        <v>41655</v>
      </c>
      <c r="E1215" s="2">
        <v>41661</v>
      </c>
      <c r="F1215" s="2" t="s">
        <v>103</v>
      </c>
      <c r="G1215" s="3">
        <v>1232.21</v>
      </c>
      <c r="H1215" s="18">
        <f t="shared" si="36"/>
        <v>1064.2239999999999</v>
      </c>
      <c r="I1215" s="16">
        <f t="shared" si="37"/>
        <v>0.15784834771627038</v>
      </c>
    </row>
    <row r="1216" spans="1:9" x14ac:dyDescent="0.35">
      <c r="A1216" t="s">
        <v>5</v>
      </c>
      <c r="B1216" t="s">
        <v>34</v>
      </c>
      <c r="C1216" s="1">
        <v>51</v>
      </c>
      <c r="D1216" s="2">
        <v>41662</v>
      </c>
      <c r="E1216" s="2">
        <v>41668</v>
      </c>
      <c r="F1216" s="2" t="s">
        <v>103</v>
      </c>
      <c r="G1216" s="3">
        <v>496.27</v>
      </c>
      <c r="H1216" s="18">
        <f t="shared" si="36"/>
        <v>1064.2239999999999</v>
      </c>
      <c r="I1216" s="16">
        <f t="shared" si="37"/>
        <v>-0.53367899990979339</v>
      </c>
    </row>
    <row r="1217" spans="1:9" x14ac:dyDescent="0.35">
      <c r="A1217" t="s">
        <v>5</v>
      </c>
      <c r="B1217" t="s">
        <v>34</v>
      </c>
      <c r="C1217" s="1">
        <v>52</v>
      </c>
      <c r="D1217" s="2">
        <v>41669</v>
      </c>
      <c r="E1217" s="2">
        <v>41675</v>
      </c>
      <c r="F1217" s="2" t="s">
        <v>103</v>
      </c>
      <c r="G1217" s="3">
        <v>776.53</v>
      </c>
      <c r="H1217" s="18">
        <f t="shared" si="36"/>
        <v>1064.2239999999999</v>
      </c>
      <c r="I1217" s="16">
        <f t="shared" si="37"/>
        <v>-0.27033218570526502</v>
      </c>
    </row>
    <row r="1218" spans="1:9" x14ac:dyDescent="0.35">
      <c r="A1218" t="s">
        <v>5</v>
      </c>
      <c r="B1218" t="s">
        <v>34</v>
      </c>
      <c r="C1218" s="1">
        <v>53</v>
      </c>
      <c r="D1218" s="2">
        <v>41676</v>
      </c>
      <c r="E1218" s="2">
        <v>41682</v>
      </c>
      <c r="F1218" s="2" t="s">
        <v>103</v>
      </c>
      <c r="G1218" s="3">
        <v>788.51</v>
      </c>
      <c r="H1218" s="18">
        <f t="shared" si="36"/>
        <v>1064.2239999999999</v>
      </c>
      <c r="I1218" s="16">
        <f t="shared" si="37"/>
        <v>-0.25907515710978135</v>
      </c>
    </row>
    <row r="1219" spans="1:9" x14ac:dyDescent="0.35">
      <c r="A1219" t="s">
        <v>5</v>
      </c>
      <c r="B1219" t="s">
        <v>34</v>
      </c>
      <c r="C1219" s="1">
        <v>54</v>
      </c>
      <c r="D1219" s="2">
        <v>41683</v>
      </c>
      <c r="E1219" s="2">
        <v>41689</v>
      </c>
      <c r="F1219" s="2" t="s">
        <v>103</v>
      </c>
      <c r="G1219" s="3">
        <v>1314.66</v>
      </c>
      <c r="H1219" s="18">
        <f t="shared" ref="H1219:H1282" si="38">VLOOKUP(B1219,O:P,2,0)</f>
        <v>1064.2239999999999</v>
      </c>
      <c r="I1219" s="16">
        <f t="shared" ref="I1219:I1282" si="39">(G1219-H1219)/H1219</f>
        <v>0.23532263884295052</v>
      </c>
    </row>
    <row r="1220" spans="1:9" x14ac:dyDescent="0.35">
      <c r="A1220" t="s">
        <v>5</v>
      </c>
      <c r="B1220" t="s">
        <v>34</v>
      </c>
      <c r="C1220" s="1">
        <v>55</v>
      </c>
      <c r="D1220" s="2">
        <v>41690</v>
      </c>
      <c r="E1220" s="2">
        <v>41696</v>
      </c>
      <c r="F1220" s="2" t="s">
        <v>103</v>
      </c>
      <c r="G1220" s="3">
        <v>1014.84</v>
      </c>
      <c r="H1220" s="18">
        <f t="shared" si="38"/>
        <v>1064.2239999999999</v>
      </c>
      <c r="I1220" s="16">
        <f t="shared" si="39"/>
        <v>-4.640376462098196E-2</v>
      </c>
    </row>
    <row r="1221" spans="1:9" x14ac:dyDescent="0.35">
      <c r="A1221" t="s">
        <v>5</v>
      </c>
      <c r="B1221" t="s">
        <v>34</v>
      </c>
      <c r="C1221" s="1">
        <v>56</v>
      </c>
      <c r="D1221" s="2">
        <v>41697</v>
      </c>
      <c r="E1221" s="2">
        <v>41703</v>
      </c>
      <c r="F1221" s="2" t="s">
        <v>103</v>
      </c>
      <c r="G1221" s="3">
        <v>611.66999999999996</v>
      </c>
      <c r="H1221" s="18">
        <f t="shared" si="38"/>
        <v>1064.2239999999999</v>
      </c>
      <c r="I1221" s="16">
        <f t="shared" si="39"/>
        <v>-0.42524318188652016</v>
      </c>
    </row>
    <row r="1222" spans="1:9" x14ac:dyDescent="0.35">
      <c r="A1222" t="s">
        <v>5</v>
      </c>
      <c r="B1222" t="s">
        <v>34</v>
      </c>
      <c r="C1222" s="1">
        <v>57</v>
      </c>
      <c r="D1222" s="2">
        <v>41704</v>
      </c>
      <c r="E1222" s="2">
        <v>41710</v>
      </c>
      <c r="F1222" s="2" t="s">
        <v>103</v>
      </c>
      <c r="G1222" s="3">
        <v>1733.69</v>
      </c>
      <c r="H1222" s="18">
        <f t="shared" si="38"/>
        <v>1064.2239999999999</v>
      </c>
      <c r="I1222" s="16">
        <f t="shared" si="39"/>
        <v>0.62906493369816896</v>
      </c>
    </row>
    <row r="1223" spans="1:9" x14ac:dyDescent="0.35">
      <c r="A1223" t="s">
        <v>5</v>
      </c>
      <c r="B1223" t="s">
        <v>34</v>
      </c>
      <c r="C1223" s="1">
        <v>58</v>
      </c>
      <c r="D1223" s="2">
        <v>41711</v>
      </c>
      <c r="E1223" s="2">
        <v>41717</v>
      </c>
      <c r="F1223" s="2" t="s">
        <v>103</v>
      </c>
      <c r="G1223" s="3">
        <v>1341.83</v>
      </c>
      <c r="H1223" s="18">
        <f t="shared" si="38"/>
        <v>1064.2239999999999</v>
      </c>
      <c r="I1223" s="16">
        <f t="shared" si="39"/>
        <v>0.26085297832035365</v>
      </c>
    </row>
    <row r="1224" spans="1:9" x14ac:dyDescent="0.35">
      <c r="A1224" t="s">
        <v>5</v>
      </c>
      <c r="B1224" t="s">
        <v>34</v>
      </c>
      <c r="C1224" s="1">
        <v>59</v>
      </c>
      <c r="D1224" s="2">
        <v>41718</v>
      </c>
      <c r="E1224" s="2">
        <v>41724</v>
      </c>
      <c r="F1224" s="2" t="s">
        <v>102</v>
      </c>
      <c r="G1224" s="3">
        <v>1749.68</v>
      </c>
      <c r="H1224" s="18">
        <f t="shared" si="38"/>
        <v>1064.2239999999999</v>
      </c>
      <c r="I1224" s="16">
        <f t="shared" si="39"/>
        <v>0.64408996602219093</v>
      </c>
    </row>
    <row r="1225" spans="1:9" x14ac:dyDescent="0.35">
      <c r="A1225" t="s">
        <v>5</v>
      </c>
      <c r="B1225" t="s">
        <v>34</v>
      </c>
      <c r="C1225" s="1">
        <v>60</v>
      </c>
      <c r="D1225" s="2">
        <v>41725</v>
      </c>
      <c r="E1225" s="2">
        <v>41731</v>
      </c>
      <c r="F1225" s="2" t="s">
        <v>102</v>
      </c>
      <c r="G1225" s="3">
        <v>1167.0999999999999</v>
      </c>
      <c r="H1225" s="18">
        <f t="shared" si="38"/>
        <v>1064.2239999999999</v>
      </c>
      <c r="I1225" s="16">
        <f t="shared" si="39"/>
        <v>9.6667618847159978E-2</v>
      </c>
    </row>
    <row r="1226" spans="1:9" x14ac:dyDescent="0.35">
      <c r="A1226" t="s">
        <v>5</v>
      </c>
      <c r="B1226" t="s">
        <v>34</v>
      </c>
      <c r="C1226" s="1">
        <v>61</v>
      </c>
      <c r="D1226" s="2">
        <v>41732</v>
      </c>
      <c r="E1226" s="2">
        <v>41738</v>
      </c>
      <c r="F1226" s="2" t="s">
        <v>102</v>
      </c>
      <c r="G1226" s="3">
        <v>84.69</v>
      </c>
      <c r="H1226" s="18">
        <f t="shared" si="38"/>
        <v>1064.2239999999999</v>
      </c>
      <c r="I1226" s="16">
        <f t="shared" si="39"/>
        <v>-0.92042088883543305</v>
      </c>
    </row>
    <row r="1227" spans="1:9" x14ac:dyDescent="0.35">
      <c r="A1227" t="s">
        <v>5</v>
      </c>
      <c r="B1227" t="s">
        <v>34</v>
      </c>
      <c r="C1227" s="1">
        <v>62</v>
      </c>
      <c r="D1227" s="2">
        <v>41739</v>
      </c>
      <c r="E1227" s="2">
        <v>41745</v>
      </c>
      <c r="F1227" s="2" t="s">
        <v>102</v>
      </c>
      <c r="G1227" s="3">
        <v>1490.05</v>
      </c>
      <c r="H1227" s="18">
        <f t="shared" si="38"/>
        <v>1064.2239999999999</v>
      </c>
      <c r="I1227" s="16">
        <f t="shared" si="39"/>
        <v>0.40012816850587851</v>
      </c>
    </row>
    <row r="1228" spans="1:9" x14ac:dyDescent="0.35">
      <c r="A1228" t="s">
        <v>5</v>
      </c>
      <c r="B1228" t="s">
        <v>34</v>
      </c>
      <c r="C1228" s="1">
        <v>63</v>
      </c>
      <c r="D1228" s="2">
        <v>41746</v>
      </c>
      <c r="E1228" s="2">
        <v>41752</v>
      </c>
      <c r="F1228" s="2" t="s">
        <v>102</v>
      </c>
      <c r="G1228" s="3">
        <v>903.49</v>
      </c>
      <c r="H1228" s="18">
        <f t="shared" si="38"/>
        <v>1064.2239999999999</v>
      </c>
      <c r="I1228" s="16">
        <f t="shared" si="39"/>
        <v>-0.1510339928436118</v>
      </c>
    </row>
    <row r="1229" spans="1:9" x14ac:dyDescent="0.35">
      <c r="A1229" t="s">
        <v>5</v>
      </c>
      <c r="B1229" t="s">
        <v>34</v>
      </c>
      <c r="C1229" s="1">
        <v>64</v>
      </c>
      <c r="D1229" s="2">
        <v>41753</v>
      </c>
      <c r="E1229" s="2">
        <v>41759</v>
      </c>
      <c r="F1229" s="2" t="s">
        <v>102</v>
      </c>
      <c r="G1229" s="3">
        <v>959.31</v>
      </c>
      <c r="H1229" s="18">
        <f t="shared" si="38"/>
        <v>1064.2239999999999</v>
      </c>
      <c r="I1229" s="16">
        <f t="shared" si="39"/>
        <v>-9.8582629220915888E-2</v>
      </c>
    </row>
    <row r="1230" spans="1:9" x14ac:dyDescent="0.35">
      <c r="A1230" t="s">
        <v>5</v>
      </c>
      <c r="B1230" t="s">
        <v>34</v>
      </c>
      <c r="C1230" s="1">
        <v>65</v>
      </c>
      <c r="D1230" s="2">
        <v>41760</v>
      </c>
      <c r="E1230" s="2">
        <v>41766</v>
      </c>
      <c r="F1230" s="2" t="s">
        <v>102</v>
      </c>
      <c r="G1230" s="3">
        <v>924.04</v>
      </c>
      <c r="H1230" s="18">
        <f t="shared" si="38"/>
        <v>1064.2239999999999</v>
      </c>
      <c r="I1230" s="16">
        <f t="shared" si="39"/>
        <v>-0.13172414829960608</v>
      </c>
    </row>
    <row r="1231" spans="1:9" x14ac:dyDescent="0.35">
      <c r="A1231" t="s">
        <v>5</v>
      </c>
      <c r="B1231" t="s">
        <v>34</v>
      </c>
      <c r="C1231" s="1">
        <v>66</v>
      </c>
      <c r="D1231" s="2">
        <v>41767</v>
      </c>
      <c r="E1231" s="2">
        <v>41773</v>
      </c>
      <c r="F1231" s="2" t="s">
        <v>102</v>
      </c>
      <c r="G1231" s="3">
        <v>946.06</v>
      </c>
      <c r="H1231" s="18">
        <f t="shared" si="38"/>
        <v>1064.2239999999999</v>
      </c>
      <c r="I1231" s="16">
        <f t="shared" si="39"/>
        <v>-0.11103301560573714</v>
      </c>
    </row>
    <row r="1232" spans="1:9" x14ac:dyDescent="0.35">
      <c r="A1232" t="s">
        <v>5</v>
      </c>
      <c r="B1232" t="s">
        <v>34</v>
      </c>
      <c r="C1232" s="1">
        <v>67</v>
      </c>
      <c r="D1232" s="2">
        <v>41774</v>
      </c>
      <c r="E1232" s="2">
        <v>41780</v>
      </c>
      <c r="F1232" s="2" t="s">
        <v>102</v>
      </c>
      <c r="G1232" s="3">
        <v>946.84</v>
      </c>
      <c r="H1232" s="18">
        <f t="shared" si="38"/>
        <v>1064.2239999999999</v>
      </c>
      <c r="I1232" s="16">
        <f t="shared" si="39"/>
        <v>-0.1103000871996872</v>
      </c>
    </row>
    <row r="1233" spans="1:9" x14ac:dyDescent="0.35">
      <c r="A1233" t="s">
        <v>5</v>
      </c>
      <c r="B1233" t="s">
        <v>34</v>
      </c>
      <c r="C1233" s="1">
        <v>68</v>
      </c>
      <c r="D1233" s="2">
        <v>41781</v>
      </c>
      <c r="E1233" s="2">
        <v>41787</v>
      </c>
      <c r="F1233" s="2" t="s">
        <v>102</v>
      </c>
      <c r="G1233" s="3">
        <v>987.54</v>
      </c>
      <c r="H1233" s="18">
        <f t="shared" si="38"/>
        <v>1064.2239999999999</v>
      </c>
      <c r="I1233" s="16">
        <f t="shared" si="39"/>
        <v>-7.2056258832726927E-2</v>
      </c>
    </row>
    <row r="1234" spans="1:9" x14ac:dyDescent="0.35">
      <c r="A1234" t="s">
        <v>5</v>
      </c>
      <c r="B1234" t="s">
        <v>35</v>
      </c>
      <c r="C1234" s="1">
        <v>49</v>
      </c>
      <c r="D1234" s="2">
        <v>41648</v>
      </c>
      <c r="E1234" s="2">
        <v>41654</v>
      </c>
      <c r="F1234" s="2" t="s">
        <v>103</v>
      </c>
      <c r="G1234" s="3">
        <v>1597.22</v>
      </c>
      <c r="H1234" s="18">
        <f t="shared" si="38"/>
        <v>2354.5200000000004</v>
      </c>
      <c r="I1234" s="16">
        <f t="shared" si="39"/>
        <v>-0.32163668178652138</v>
      </c>
    </row>
    <row r="1235" spans="1:9" x14ac:dyDescent="0.35">
      <c r="A1235" t="s">
        <v>5</v>
      </c>
      <c r="B1235" t="s">
        <v>35</v>
      </c>
      <c r="C1235" s="1">
        <v>50</v>
      </c>
      <c r="D1235" s="2">
        <v>41655</v>
      </c>
      <c r="E1235" s="2">
        <v>41661</v>
      </c>
      <c r="F1235" s="2" t="s">
        <v>103</v>
      </c>
      <c r="G1235" s="3">
        <v>1861.67</v>
      </c>
      <c r="H1235" s="18">
        <f t="shared" si="38"/>
        <v>2354.5200000000004</v>
      </c>
      <c r="I1235" s="16">
        <f t="shared" si="39"/>
        <v>-0.2093207957460545</v>
      </c>
    </row>
    <row r="1236" spans="1:9" x14ac:dyDescent="0.35">
      <c r="A1236" t="s">
        <v>5</v>
      </c>
      <c r="B1236" t="s">
        <v>35</v>
      </c>
      <c r="C1236" s="1">
        <v>51</v>
      </c>
      <c r="D1236" s="2">
        <v>41662</v>
      </c>
      <c r="E1236" s="2">
        <v>41668</v>
      </c>
      <c r="F1236" s="2" t="s">
        <v>103</v>
      </c>
      <c r="G1236" s="3">
        <v>1611.02</v>
      </c>
      <c r="H1236" s="18">
        <f t="shared" si="38"/>
        <v>2354.5200000000004</v>
      </c>
      <c r="I1236" s="16">
        <f t="shared" si="39"/>
        <v>-0.31577561456262859</v>
      </c>
    </row>
    <row r="1237" spans="1:9" x14ac:dyDescent="0.35">
      <c r="A1237" t="s">
        <v>5</v>
      </c>
      <c r="B1237" t="s">
        <v>35</v>
      </c>
      <c r="C1237" s="1">
        <v>52</v>
      </c>
      <c r="D1237" s="2">
        <v>41669</v>
      </c>
      <c r="E1237" s="2">
        <v>41675</v>
      </c>
      <c r="F1237" s="2" t="s">
        <v>103</v>
      </c>
      <c r="G1237" s="3">
        <v>894.06</v>
      </c>
      <c r="H1237" s="18">
        <f t="shared" si="38"/>
        <v>2354.5200000000004</v>
      </c>
      <c r="I1237" s="16">
        <f t="shared" si="39"/>
        <v>-0.62027929259466907</v>
      </c>
    </row>
    <row r="1238" spans="1:9" x14ac:dyDescent="0.35">
      <c r="A1238" t="s">
        <v>5</v>
      </c>
      <c r="B1238" t="s">
        <v>35</v>
      </c>
      <c r="C1238" s="1">
        <v>53</v>
      </c>
      <c r="D1238" s="2">
        <v>41676</v>
      </c>
      <c r="E1238" s="2">
        <v>41682</v>
      </c>
      <c r="F1238" s="2" t="s">
        <v>103</v>
      </c>
      <c r="G1238" s="3">
        <v>4055.29</v>
      </c>
      <c r="H1238" s="18">
        <f t="shared" si="38"/>
        <v>2354.5200000000004</v>
      </c>
      <c r="I1238" s="16">
        <f t="shared" si="39"/>
        <v>0.72234255814348536</v>
      </c>
    </row>
    <row r="1239" spans="1:9" x14ac:dyDescent="0.35">
      <c r="A1239" t="s">
        <v>5</v>
      </c>
      <c r="B1239" t="s">
        <v>35</v>
      </c>
      <c r="C1239" s="1">
        <v>54</v>
      </c>
      <c r="D1239" s="2">
        <v>41683</v>
      </c>
      <c r="E1239" s="2">
        <v>41689</v>
      </c>
      <c r="F1239" s="2" t="s">
        <v>103</v>
      </c>
      <c r="G1239" s="3">
        <v>4308.16</v>
      </c>
      <c r="H1239" s="18">
        <f t="shared" si="38"/>
        <v>2354.5200000000004</v>
      </c>
      <c r="I1239" s="16">
        <f t="shared" si="39"/>
        <v>0.82974024429607696</v>
      </c>
    </row>
    <row r="1240" spans="1:9" x14ac:dyDescent="0.35">
      <c r="A1240" t="s">
        <v>5</v>
      </c>
      <c r="B1240" t="s">
        <v>35</v>
      </c>
      <c r="C1240" s="1">
        <v>55</v>
      </c>
      <c r="D1240" s="2">
        <v>41690</v>
      </c>
      <c r="E1240" s="2">
        <v>41696</v>
      </c>
      <c r="F1240" s="2" t="s">
        <v>103</v>
      </c>
      <c r="G1240" s="3">
        <v>1855.75</v>
      </c>
      <c r="H1240" s="18">
        <f t="shared" si="38"/>
        <v>2354.5200000000004</v>
      </c>
      <c r="I1240" s="16">
        <f t="shared" si="39"/>
        <v>-0.21183510864210128</v>
      </c>
    </row>
    <row r="1241" spans="1:9" x14ac:dyDescent="0.35">
      <c r="A1241" t="s">
        <v>5</v>
      </c>
      <c r="B1241" t="s">
        <v>35</v>
      </c>
      <c r="C1241" s="1">
        <v>56</v>
      </c>
      <c r="D1241" s="2">
        <v>41697</v>
      </c>
      <c r="E1241" s="2">
        <v>41703</v>
      </c>
      <c r="F1241" s="2" t="s">
        <v>103</v>
      </c>
      <c r="G1241" s="3">
        <v>1730.75</v>
      </c>
      <c r="H1241" s="18">
        <f t="shared" si="38"/>
        <v>2354.5200000000004</v>
      </c>
      <c r="I1241" s="16">
        <f t="shared" si="39"/>
        <v>-0.26492448567011551</v>
      </c>
    </row>
    <row r="1242" spans="1:9" x14ac:dyDescent="0.35">
      <c r="A1242" t="s">
        <v>5</v>
      </c>
      <c r="B1242" t="s">
        <v>35</v>
      </c>
      <c r="C1242" s="1">
        <v>57</v>
      </c>
      <c r="D1242" s="2">
        <v>41704</v>
      </c>
      <c r="E1242" s="2">
        <v>41710</v>
      </c>
      <c r="F1242" s="2" t="s">
        <v>103</v>
      </c>
      <c r="G1242" s="3">
        <v>2490.8000000000002</v>
      </c>
      <c r="H1242" s="18">
        <f t="shared" si="38"/>
        <v>2354.5200000000004</v>
      </c>
      <c r="I1242" s="16">
        <f t="shared" si="39"/>
        <v>5.7880162411022083E-2</v>
      </c>
    </row>
    <row r="1243" spans="1:9" x14ac:dyDescent="0.35">
      <c r="A1243" t="s">
        <v>5</v>
      </c>
      <c r="B1243" t="s">
        <v>35</v>
      </c>
      <c r="C1243" s="1">
        <v>58</v>
      </c>
      <c r="D1243" s="2">
        <v>41711</v>
      </c>
      <c r="E1243" s="2">
        <v>41717</v>
      </c>
      <c r="F1243" s="2" t="s">
        <v>103</v>
      </c>
      <c r="G1243" s="3">
        <v>3140.48</v>
      </c>
      <c r="H1243" s="18">
        <f t="shared" si="38"/>
        <v>2354.5200000000004</v>
      </c>
      <c r="I1243" s="16">
        <f t="shared" si="39"/>
        <v>0.3338090141515041</v>
      </c>
    </row>
    <row r="1244" spans="1:9" x14ac:dyDescent="0.35">
      <c r="A1244" t="s">
        <v>5</v>
      </c>
      <c r="B1244" t="s">
        <v>35</v>
      </c>
      <c r="C1244" s="1">
        <v>59</v>
      </c>
      <c r="D1244" s="2">
        <v>41718</v>
      </c>
      <c r="E1244" s="2">
        <v>41724</v>
      </c>
      <c r="F1244" s="2" t="s">
        <v>102</v>
      </c>
      <c r="G1244" s="3">
        <v>2973.15</v>
      </c>
      <c r="H1244" s="18">
        <f t="shared" si="38"/>
        <v>2354.5200000000004</v>
      </c>
      <c r="I1244" s="16">
        <f t="shared" si="39"/>
        <v>0.2627414504867232</v>
      </c>
    </row>
    <row r="1245" spans="1:9" x14ac:dyDescent="0.35">
      <c r="A1245" t="s">
        <v>5</v>
      </c>
      <c r="B1245" t="s">
        <v>35</v>
      </c>
      <c r="C1245" s="1">
        <v>60</v>
      </c>
      <c r="D1245" s="2">
        <v>41725</v>
      </c>
      <c r="E1245" s="2">
        <v>41731</v>
      </c>
      <c r="F1245" s="2" t="s">
        <v>102</v>
      </c>
      <c r="G1245" s="3">
        <v>2691.19</v>
      </c>
      <c r="H1245" s="18">
        <f t="shared" si="38"/>
        <v>2354.5200000000004</v>
      </c>
      <c r="I1245" s="16">
        <f t="shared" si="39"/>
        <v>0.14298880451217214</v>
      </c>
    </row>
    <row r="1246" spans="1:9" x14ac:dyDescent="0.35">
      <c r="A1246" t="s">
        <v>5</v>
      </c>
      <c r="B1246" t="s">
        <v>35</v>
      </c>
      <c r="C1246" s="1">
        <v>61</v>
      </c>
      <c r="D1246" s="2">
        <v>41732</v>
      </c>
      <c r="E1246" s="2">
        <v>41738</v>
      </c>
      <c r="F1246" s="2" t="s">
        <v>102</v>
      </c>
      <c r="G1246" s="3">
        <v>1710.87</v>
      </c>
      <c r="H1246" s="18">
        <f t="shared" si="38"/>
        <v>2354.5200000000004</v>
      </c>
      <c r="I1246" s="16">
        <f t="shared" si="39"/>
        <v>-0.27336782019265093</v>
      </c>
    </row>
    <row r="1247" spans="1:9" x14ac:dyDescent="0.35">
      <c r="A1247" t="s">
        <v>5</v>
      </c>
      <c r="B1247" t="s">
        <v>35</v>
      </c>
      <c r="C1247" s="1">
        <v>62</v>
      </c>
      <c r="D1247" s="2">
        <v>41739</v>
      </c>
      <c r="E1247" s="2">
        <v>41745</v>
      </c>
      <c r="F1247" s="2" t="s">
        <v>102</v>
      </c>
      <c r="G1247" s="3">
        <v>2138.52</v>
      </c>
      <c r="H1247" s="18">
        <f t="shared" si="38"/>
        <v>2354.5200000000004</v>
      </c>
      <c r="I1247" s="16">
        <f t="shared" si="39"/>
        <v>-9.1738443504408712E-2</v>
      </c>
    </row>
    <row r="1248" spans="1:9" x14ac:dyDescent="0.35">
      <c r="A1248" t="s">
        <v>5</v>
      </c>
      <c r="B1248" t="s">
        <v>35</v>
      </c>
      <c r="C1248" s="1">
        <v>63</v>
      </c>
      <c r="D1248" s="2">
        <v>41746</v>
      </c>
      <c r="E1248" s="2">
        <v>41752</v>
      </c>
      <c r="F1248" s="2" t="s">
        <v>102</v>
      </c>
      <c r="G1248" s="3">
        <v>719.15</v>
      </c>
      <c r="H1248" s="18">
        <f t="shared" si="38"/>
        <v>2354.5200000000004</v>
      </c>
      <c r="I1248" s="16">
        <f t="shared" si="39"/>
        <v>-0.69456619608242876</v>
      </c>
    </row>
    <row r="1249" spans="1:9" x14ac:dyDescent="0.35">
      <c r="A1249" t="s">
        <v>5</v>
      </c>
      <c r="B1249" t="s">
        <v>35</v>
      </c>
      <c r="C1249" s="1">
        <v>64</v>
      </c>
      <c r="D1249" s="2">
        <v>41753</v>
      </c>
      <c r="E1249" s="2">
        <v>41759</v>
      </c>
      <c r="F1249" s="2" t="s">
        <v>102</v>
      </c>
      <c r="G1249" s="3">
        <v>3206.14</v>
      </c>
      <c r="H1249" s="18">
        <f t="shared" si="38"/>
        <v>2354.5200000000004</v>
      </c>
      <c r="I1249" s="16">
        <f t="shared" si="39"/>
        <v>0.36169580211677932</v>
      </c>
    </row>
    <row r="1250" spans="1:9" x14ac:dyDescent="0.35">
      <c r="A1250" t="s">
        <v>5</v>
      </c>
      <c r="B1250" t="s">
        <v>35</v>
      </c>
      <c r="C1250" s="1">
        <v>65</v>
      </c>
      <c r="D1250" s="2">
        <v>41760</v>
      </c>
      <c r="E1250" s="2">
        <v>41766</v>
      </c>
      <c r="F1250" s="2" t="s">
        <v>102</v>
      </c>
      <c r="G1250" s="3">
        <v>3782.29</v>
      </c>
      <c r="H1250" s="18">
        <f t="shared" si="38"/>
        <v>2354.5200000000004</v>
      </c>
      <c r="I1250" s="16">
        <f t="shared" si="39"/>
        <v>0.60639535871430239</v>
      </c>
    </row>
    <row r="1251" spans="1:9" x14ac:dyDescent="0.35">
      <c r="A1251" t="s">
        <v>5</v>
      </c>
      <c r="B1251" t="s">
        <v>35</v>
      </c>
      <c r="C1251" s="1">
        <v>66</v>
      </c>
      <c r="D1251" s="2">
        <v>41767</v>
      </c>
      <c r="E1251" s="2">
        <v>41773</v>
      </c>
      <c r="F1251" s="2" t="s">
        <v>102</v>
      </c>
      <c r="G1251" s="3">
        <v>723.05</v>
      </c>
      <c r="H1251" s="18">
        <f t="shared" si="38"/>
        <v>2354.5200000000004</v>
      </c>
      <c r="I1251" s="16">
        <f t="shared" si="39"/>
        <v>-0.69290980751915476</v>
      </c>
    </row>
    <row r="1252" spans="1:9" x14ac:dyDescent="0.35">
      <c r="A1252" t="s">
        <v>5</v>
      </c>
      <c r="B1252" t="s">
        <v>35</v>
      </c>
      <c r="C1252" s="1">
        <v>67</v>
      </c>
      <c r="D1252" s="2">
        <v>41774</v>
      </c>
      <c r="E1252" s="2">
        <v>41780</v>
      </c>
      <c r="F1252" s="2" t="s">
        <v>102</v>
      </c>
      <c r="G1252" s="3">
        <v>4204.88</v>
      </c>
      <c r="H1252" s="18">
        <f t="shared" si="38"/>
        <v>2354.5200000000004</v>
      </c>
      <c r="I1252" s="16">
        <f t="shared" si="39"/>
        <v>0.78587567742045061</v>
      </c>
    </row>
    <row r="1253" spans="1:9" x14ac:dyDescent="0.35">
      <c r="A1253" t="s">
        <v>5</v>
      </c>
      <c r="B1253" t="s">
        <v>35</v>
      </c>
      <c r="C1253" s="1">
        <v>68</v>
      </c>
      <c r="D1253" s="2">
        <v>41781</v>
      </c>
      <c r="E1253" s="2">
        <v>41787</v>
      </c>
      <c r="F1253" s="2" t="s">
        <v>102</v>
      </c>
      <c r="G1253" s="3">
        <v>3231.39</v>
      </c>
      <c r="H1253" s="18">
        <f t="shared" si="38"/>
        <v>2354.5200000000004</v>
      </c>
      <c r="I1253" s="16">
        <f t="shared" si="39"/>
        <v>0.3724198562764382</v>
      </c>
    </row>
    <row r="1254" spans="1:9" x14ac:dyDescent="0.35">
      <c r="A1254" t="s">
        <v>5</v>
      </c>
      <c r="B1254" t="s">
        <v>36</v>
      </c>
      <c r="C1254" s="1">
        <v>49</v>
      </c>
      <c r="D1254" s="2">
        <v>41648</v>
      </c>
      <c r="E1254" s="2">
        <v>41654</v>
      </c>
      <c r="F1254" s="2" t="s">
        <v>103</v>
      </c>
      <c r="G1254" s="3">
        <v>592.20000000000005</v>
      </c>
      <c r="H1254" s="18">
        <f t="shared" si="38"/>
        <v>1896.8030000000003</v>
      </c>
      <c r="I1254" s="16">
        <f t="shared" si="39"/>
        <v>-0.6877904558354242</v>
      </c>
    </row>
    <row r="1255" spans="1:9" x14ac:dyDescent="0.35">
      <c r="A1255" t="s">
        <v>5</v>
      </c>
      <c r="B1255" t="s">
        <v>36</v>
      </c>
      <c r="C1255" s="1">
        <v>50</v>
      </c>
      <c r="D1255" s="2">
        <v>41655</v>
      </c>
      <c r="E1255" s="2">
        <v>41661</v>
      </c>
      <c r="F1255" s="2" t="s">
        <v>103</v>
      </c>
      <c r="G1255" s="3">
        <v>1270.2</v>
      </c>
      <c r="H1255" s="18">
        <f t="shared" si="38"/>
        <v>1896.8030000000003</v>
      </c>
      <c r="I1255" s="16">
        <f t="shared" si="39"/>
        <v>-0.33034690476554507</v>
      </c>
    </row>
    <row r="1256" spans="1:9" x14ac:dyDescent="0.35">
      <c r="A1256" t="s">
        <v>5</v>
      </c>
      <c r="B1256" t="s">
        <v>36</v>
      </c>
      <c r="C1256" s="1">
        <v>51</v>
      </c>
      <c r="D1256" s="2">
        <v>41662</v>
      </c>
      <c r="E1256" s="2">
        <v>41668</v>
      </c>
      <c r="F1256" s="2" t="s">
        <v>103</v>
      </c>
      <c r="G1256" s="3">
        <v>1846.64</v>
      </c>
      <c r="H1256" s="18">
        <f t="shared" si="38"/>
        <v>1896.8030000000003</v>
      </c>
      <c r="I1256" s="16">
        <f t="shared" si="39"/>
        <v>-2.6446077953272022E-2</v>
      </c>
    </row>
    <row r="1257" spans="1:9" x14ac:dyDescent="0.35">
      <c r="A1257" t="s">
        <v>5</v>
      </c>
      <c r="B1257" t="s">
        <v>36</v>
      </c>
      <c r="C1257" s="1">
        <v>52</v>
      </c>
      <c r="D1257" s="2">
        <v>41669</v>
      </c>
      <c r="E1257" s="2">
        <v>41675</v>
      </c>
      <c r="F1257" s="2" t="s">
        <v>103</v>
      </c>
      <c r="G1257" s="3">
        <v>523.47</v>
      </c>
      <c r="H1257" s="18">
        <f t="shared" si="38"/>
        <v>1896.8030000000003</v>
      </c>
      <c r="I1257" s="16">
        <f t="shared" si="39"/>
        <v>-0.7240251096186584</v>
      </c>
    </row>
    <row r="1258" spans="1:9" x14ac:dyDescent="0.35">
      <c r="A1258" t="s">
        <v>5</v>
      </c>
      <c r="B1258" t="s">
        <v>36</v>
      </c>
      <c r="C1258" s="1">
        <v>53</v>
      </c>
      <c r="D1258" s="2">
        <v>41676</v>
      </c>
      <c r="E1258" s="2">
        <v>41682</v>
      </c>
      <c r="F1258" s="2" t="s">
        <v>103</v>
      </c>
      <c r="G1258" s="3">
        <v>2425.9899999999998</v>
      </c>
      <c r="H1258" s="18">
        <f t="shared" si="38"/>
        <v>1896.8030000000003</v>
      </c>
      <c r="I1258" s="16">
        <f t="shared" si="39"/>
        <v>0.2789889092330618</v>
      </c>
    </row>
    <row r="1259" spans="1:9" x14ac:dyDescent="0.35">
      <c r="A1259" t="s">
        <v>5</v>
      </c>
      <c r="B1259" t="s">
        <v>36</v>
      </c>
      <c r="C1259" s="1">
        <v>54</v>
      </c>
      <c r="D1259" s="2">
        <v>41683</v>
      </c>
      <c r="E1259" s="2">
        <v>41689</v>
      </c>
      <c r="F1259" s="2" t="s">
        <v>103</v>
      </c>
      <c r="G1259" s="3">
        <v>5335.46</v>
      </c>
      <c r="H1259" s="18">
        <f t="shared" si="38"/>
        <v>1896.8030000000003</v>
      </c>
      <c r="I1259" s="16">
        <f t="shared" si="39"/>
        <v>1.8128698657688749</v>
      </c>
    </row>
    <row r="1260" spans="1:9" x14ac:dyDescent="0.35">
      <c r="A1260" t="s">
        <v>5</v>
      </c>
      <c r="B1260" t="s">
        <v>36</v>
      </c>
      <c r="C1260" s="1">
        <v>55</v>
      </c>
      <c r="D1260" s="2">
        <v>41690</v>
      </c>
      <c r="E1260" s="2">
        <v>41696</v>
      </c>
      <c r="F1260" s="2" t="s">
        <v>103</v>
      </c>
      <c r="G1260" s="3">
        <v>1842.45</v>
      </c>
      <c r="H1260" s="18">
        <f t="shared" si="38"/>
        <v>1896.8030000000003</v>
      </c>
      <c r="I1260" s="16">
        <f t="shared" si="39"/>
        <v>-2.8655058010768796E-2</v>
      </c>
    </row>
    <row r="1261" spans="1:9" x14ac:dyDescent="0.35">
      <c r="A1261" t="s">
        <v>5</v>
      </c>
      <c r="B1261" t="s">
        <v>36</v>
      </c>
      <c r="C1261" s="1">
        <v>56</v>
      </c>
      <c r="D1261" s="2">
        <v>41697</v>
      </c>
      <c r="E1261" s="2">
        <v>41703</v>
      </c>
      <c r="F1261" s="2" t="s">
        <v>103</v>
      </c>
      <c r="G1261" s="3">
        <v>1466.06</v>
      </c>
      <c r="H1261" s="18">
        <f t="shared" si="38"/>
        <v>1896.8030000000003</v>
      </c>
      <c r="I1261" s="16">
        <f t="shared" si="39"/>
        <v>-0.22708894914232017</v>
      </c>
    </row>
    <row r="1262" spans="1:9" x14ac:dyDescent="0.35">
      <c r="A1262" t="s">
        <v>5</v>
      </c>
      <c r="B1262" t="s">
        <v>36</v>
      </c>
      <c r="C1262" s="1">
        <v>57</v>
      </c>
      <c r="D1262" s="2">
        <v>41704</v>
      </c>
      <c r="E1262" s="2">
        <v>41710</v>
      </c>
      <c r="F1262" s="2" t="s">
        <v>103</v>
      </c>
      <c r="G1262" s="3">
        <v>1804.42</v>
      </c>
      <c r="H1262" s="18">
        <f t="shared" si="38"/>
        <v>1896.8030000000003</v>
      </c>
      <c r="I1262" s="16">
        <f t="shared" si="39"/>
        <v>-4.8704583449098428E-2</v>
      </c>
    </row>
    <row r="1263" spans="1:9" x14ac:dyDescent="0.35">
      <c r="A1263" t="s">
        <v>5</v>
      </c>
      <c r="B1263" t="s">
        <v>36</v>
      </c>
      <c r="C1263" s="1">
        <v>58</v>
      </c>
      <c r="D1263" s="2">
        <v>41711</v>
      </c>
      <c r="E1263" s="2">
        <v>41717</v>
      </c>
      <c r="F1263" s="2" t="s">
        <v>103</v>
      </c>
      <c r="G1263" s="3">
        <v>1861.14</v>
      </c>
      <c r="H1263" s="18">
        <f t="shared" si="38"/>
        <v>1896.8030000000003</v>
      </c>
      <c r="I1263" s="16">
        <f t="shared" si="39"/>
        <v>-1.8801636226851302E-2</v>
      </c>
    </row>
    <row r="1264" spans="1:9" x14ac:dyDescent="0.35">
      <c r="A1264" t="s">
        <v>5</v>
      </c>
      <c r="B1264" t="s">
        <v>36</v>
      </c>
      <c r="C1264" s="1">
        <v>59</v>
      </c>
      <c r="D1264" s="2">
        <v>41718</v>
      </c>
      <c r="E1264" s="2">
        <v>41724</v>
      </c>
      <c r="F1264" s="2" t="s">
        <v>102</v>
      </c>
      <c r="G1264" s="3">
        <v>1374.06</v>
      </c>
      <c r="H1264" s="18">
        <f t="shared" si="38"/>
        <v>1896.8030000000003</v>
      </c>
      <c r="I1264" s="16">
        <f t="shared" si="39"/>
        <v>-0.2755916138892654</v>
      </c>
    </row>
    <row r="1265" spans="1:9" x14ac:dyDescent="0.35">
      <c r="A1265" t="s">
        <v>5</v>
      </c>
      <c r="B1265" t="s">
        <v>36</v>
      </c>
      <c r="C1265" s="1">
        <v>60</v>
      </c>
      <c r="D1265" s="2">
        <v>41725</v>
      </c>
      <c r="E1265" s="2">
        <v>41731</v>
      </c>
      <c r="F1265" s="2" t="s">
        <v>102</v>
      </c>
      <c r="G1265" s="3">
        <v>1650.37</v>
      </c>
      <c r="H1265" s="18">
        <f t="shared" si="38"/>
        <v>1896.8030000000003</v>
      </c>
      <c r="I1265" s="16">
        <f t="shared" si="39"/>
        <v>-0.12992018675634762</v>
      </c>
    </row>
    <row r="1266" spans="1:9" x14ac:dyDescent="0.35">
      <c r="A1266" t="s">
        <v>5</v>
      </c>
      <c r="B1266" t="s">
        <v>36</v>
      </c>
      <c r="C1266" s="1">
        <v>61</v>
      </c>
      <c r="D1266" s="2">
        <v>41732</v>
      </c>
      <c r="E1266" s="2">
        <v>41738</v>
      </c>
      <c r="F1266" s="2" t="s">
        <v>102</v>
      </c>
      <c r="G1266" s="3">
        <v>1712.1</v>
      </c>
      <c r="H1266" s="18">
        <f t="shared" si="38"/>
        <v>1896.8030000000003</v>
      </c>
      <c r="I1266" s="16">
        <f t="shared" si="39"/>
        <v>-9.7375953116902697E-2</v>
      </c>
    </row>
    <row r="1267" spans="1:9" x14ac:dyDescent="0.35">
      <c r="A1267" t="s">
        <v>5</v>
      </c>
      <c r="B1267" t="s">
        <v>36</v>
      </c>
      <c r="C1267" s="1">
        <v>62</v>
      </c>
      <c r="D1267" s="2">
        <v>41739</v>
      </c>
      <c r="E1267" s="2">
        <v>41745</v>
      </c>
      <c r="F1267" s="2" t="s">
        <v>102</v>
      </c>
      <c r="G1267" s="3">
        <v>2429.3200000000002</v>
      </c>
      <c r="H1267" s="18">
        <f t="shared" si="38"/>
        <v>1896.8030000000003</v>
      </c>
      <c r="I1267" s="16">
        <f t="shared" si="39"/>
        <v>0.28074449481575037</v>
      </c>
    </row>
    <row r="1268" spans="1:9" x14ac:dyDescent="0.35">
      <c r="A1268" t="s">
        <v>5</v>
      </c>
      <c r="B1268" t="s">
        <v>36</v>
      </c>
      <c r="C1268" s="1">
        <v>63</v>
      </c>
      <c r="D1268" s="2">
        <v>41746</v>
      </c>
      <c r="E1268" s="2">
        <v>41752</v>
      </c>
      <c r="F1268" s="2" t="s">
        <v>102</v>
      </c>
      <c r="G1268" s="3">
        <v>1881.52</v>
      </c>
      <c r="H1268" s="18">
        <f t="shared" si="38"/>
        <v>1896.8030000000003</v>
      </c>
      <c r="I1268" s="16">
        <f t="shared" si="39"/>
        <v>-8.0572415796476247E-3</v>
      </c>
    </row>
    <row r="1269" spans="1:9" x14ac:dyDescent="0.35">
      <c r="A1269" t="s">
        <v>5</v>
      </c>
      <c r="B1269" t="s">
        <v>36</v>
      </c>
      <c r="C1269" s="1">
        <v>64</v>
      </c>
      <c r="D1269" s="2">
        <v>41753</v>
      </c>
      <c r="E1269" s="2">
        <v>41759</v>
      </c>
      <c r="F1269" s="2" t="s">
        <v>102</v>
      </c>
      <c r="G1269" s="3">
        <v>920.98</v>
      </c>
      <c r="H1269" s="18">
        <f t="shared" si="38"/>
        <v>1896.8030000000003</v>
      </c>
      <c r="I1269" s="16">
        <f t="shared" si="39"/>
        <v>-0.51445669371041702</v>
      </c>
    </row>
    <row r="1270" spans="1:9" x14ac:dyDescent="0.35">
      <c r="A1270" t="s">
        <v>5</v>
      </c>
      <c r="B1270" t="s">
        <v>36</v>
      </c>
      <c r="C1270" s="1">
        <v>65</v>
      </c>
      <c r="D1270" s="2">
        <v>41760</v>
      </c>
      <c r="E1270" s="2">
        <v>41766</v>
      </c>
      <c r="F1270" s="2" t="s">
        <v>102</v>
      </c>
      <c r="G1270" s="3">
        <v>2184.44</v>
      </c>
      <c r="H1270" s="18">
        <f t="shared" si="38"/>
        <v>1896.8030000000003</v>
      </c>
      <c r="I1270" s="16">
        <f t="shared" si="39"/>
        <v>0.15164305412844648</v>
      </c>
    </row>
    <row r="1271" spans="1:9" x14ac:dyDescent="0.35">
      <c r="A1271" t="s">
        <v>5</v>
      </c>
      <c r="B1271" t="s">
        <v>36</v>
      </c>
      <c r="C1271" s="1">
        <v>66</v>
      </c>
      <c r="D1271" s="2">
        <v>41767</v>
      </c>
      <c r="E1271" s="2">
        <v>41773</v>
      </c>
      <c r="F1271" s="2" t="s">
        <v>102</v>
      </c>
      <c r="G1271" s="3">
        <v>1260.6600000000001</v>
      </c>
      <c r="H1271" s="18">
        <f t="shared" si="38"/>
        <v>1896.8030000000003</v>
      </c>
      <c r="I1271" s="16">
        <f t="shared" si="39"/>
        <v>-0.33537642021865222</v>
      </c>
    </row>
    <row r="1272" spans="1:9" x14ac:dyDescent="0.35">
      <c r="A1272" t="s">
        <v>5</v>
      </c>
      <c r="B1272" t="s">
        <v>36</v>
      </c>
      <c r="C1272" s="1">
        <v>67</v>
      </c>
      <c r="D1272" s="2">
        <v>41774</v>
      </c>
      <c r="E1272" s="2">
        <v>41780</v>
      </c>
      <c r="F1272" s="2" t="s">
        <v>102</v>
      </c>
      <c r="G1272" s="3">
        <v>568.64</v>
      </c>
      <c r="H1272" s="18">
        <f t="shared" si="38"/>
        <v>1896.8030000000003</v>
      </c>
      <c r="I1272" s="16">
        <f t="shared" si="39"/>
        <v>-0.70021135563366366</v>
      </c>
    </row>
    <row r="1273" spans="1:9" x14ac:dyDescent="0.35">
      <c r="A1273" t="s">
        <v>5</v>
      </c>
      <c r="B1273" t="s">
        <v>36</v>
      </c>
      <c r="C1273" s="1">
        <v>68</v>
      </c>
      <c r="D1273" s="2">
        <v>41781</v>
      </c>
      <c r="E1273" s="2">
        <v>41787</v>
      </c>
      <c r="F1273" s="2" t="s">
        <v>102</v>
      </c>
      <c r="G1273" s="3">
        <v>758.63</v>
      </c>
      <c r="H1273" s="18">
        <f t="shared" si="38"/>
        <v>1896.8030000000003</v>
      </c>
      <c r="I1273" s="16">
        <f t="shared" si="39"/>
        <v>-0.60004808090244477</v>
      </c>
    </row>
    <row r="1274" spans="1:9" x14ac:dyDescent="0.35">
      <c r="A1274" t="s">
        <v>5</v>
      </c>
      <c r="B1274" t="s">
        <v>37</v>
      </c>
      <c r="C1274" s="1">
        <v>49</v>
      </c>
      <c r="D1274" s="2">
        <v>41648</v>
      </c>
      <c r="E1274" s="2">
        <v>41654</v>
      </c>
      <c r="F1274" s="2" t="s">
        <v>103</v>
      </c>
      <c r="G1274" s="3">
        <v>700.43</v>
      </c>
      <c r="H1274" s="18">
        <f t="shared" si="38"/>
        <v>2149.7080000000001</v>
      </c>
      <c r="I1274" s="16">
        <f t="shared" si="39"/>
        <v>-0.67417435298189343</v>
      </c>
    </row>
    <row r="1275" spans="1:9" x14ac:dyDescent="0.35">
      <c r="A1275" t="s">
        <v>5</v>
      </c>
      <c r="B1275" t="s">
        <v>37</v>
      </c>
      <c r="C1275" s="1">
        <v>50</v>
      </c>
      <c r="D1275" s="2">
        <v>41655</v>
      </c>
      <c r="E1275" s="2">
        <v>41661</v>
      </c>
      <c r="F1275" s="2" t="s">
        <v>103</v>
      </c>
      <c r="G1275" s="3">
        <v>2435.37</v>
      </c>
      <c r="H1275" s="18">
        <f t="shared" si="38"/>
        <v>2149.7080000000001</v>
      </c>
      <c r="I1275" s="16">
        <f t="shared" si="39"/>
        <v>0.13288409402579318</v>
      </c>
    </row>
    <row r="1276" spans="1:9" x14ac:dyDescent="0.35">
      <c r="A1276" t="s">
        <v>5</v>
      </c>
      <c r="B1276" t="s">
        <v>37</v>
      </c>
      <c r="C1276" s="1">
        <v>51</v>
      </c>
      <c r="D1276" s="2">
        <v>41662</v>
      </c>
      <c r="E1276" s="2">
        <v>41668</v>
      </c>
      <c r="F1276" s="2" t="s">
        <v>103</v>
      </c>
      <c r="G1276" s="3">
        <v>1026.72</v>
      </c>
      <c r="H1276" s="18">
        <f t="shared" si="38"/>
        <v>2149.7080000000001</v>
      </c>
      <c r="I1276" s="16">
        <f t="shared" si="39"/>
        <v>-0.5223909479799117</v>
      </c>
    </row>
    <row r="1277" spans="1:9" x14ac:dyDescent="0.35">
      <c r="A1277" t="s">
        <v>5</v>
      </c>
      <c r="B1277" t="s">
        <v>37</v>
      </c>
      <c r="C1277" s="1">
        <v>52</v>
      </c>
      <c r="D1277" s="2">
        <v>41669</v>
      </c>
      <c r="E1277" s="2">
        <v>41675</v>
      </c>
      <c r="F1277" s="2" t="s">
        <v>103</v>
      </c>
      <c r="G1277" s="3">
        <v>1737.28</v>
      </c>
      <c r="H1277" s="18">
        <f t="shared" si="38"/>
        <v>2149.7080000000001</v>
      </c>
      <c r="I1277" s="16">
        <f t="shared" si="39"/>
        <v>-0.19185303306309512</v>
      </c>
    </row>
    <row r="1278" spans="1:9" x14ac:dyDescent="0.35">
      <c r="A1278" t="s">
        <v>5</v>
      </c>
      <c r="B1278" t="s">
        <v>37</v>
      </c>
      <c r="C1278" s="1">
        <v>53</v>
      </c>
      <c r="D1278" s="2">
        <v>41676</v>
      </c>
      <c r="E1278" s="2">
        <v>41682</v>
      </c>
      <c r="F1278" s="2" t="s">
        <v>103</v>
      </c>
      <c r="G1278" s="3">
        <v>3466.09</v>
      </c>
      <c r="H1278" s="18">
        <f t="shared" si="38"/>
        <v>2149.7080000000001</v>
      </c>
      <c r="I1278" s="16">
        <f t="shared" si="39"/>
        <v>0.61235386387360513</v>
      </c>
    </row>
    <row r="1279" spans="1:9" x14ac:dyDescent="0.35">
      <c r="A1279" t="s">
        <v>5</v>
      </c>
      <c r="B1279" t="s">
        <v>37</v>
      </c>
      <c r="C1279" s="1">
        <v>54</v>
      </c>
      <c r="D1279" s="2">
        <v>41683</v>
      </c>
      <c r="E1279" s="2">
        <v>41689</v>
      </c>
      <c r="F1279" s="2" t="s">
        <v>103</v>
      </c>
      <c r="G1279" s="3">
        <v>1241.95</v>
      </c>
      <c r="H1279" s="18">
        <f t="shared" si="38"/>
        <v>2149.7080000000001</v>
      </c>
      <c r="I1279" s="16">
        <f t="shared" si="39"/>
        <v>-0.42227037346467522</v>
      </c>
    </row>
    <row r="1280" spans="1:9" x14ac:dyDescent="0.35">
      <c r="A1280" t="s">
        <v>5</v>
      </c>
      <c r="B1280" t="s">
        <v>37</v>
      </c>
      <c r="C1280" s="1">
        <v>55</v>
      </c>
      <c r="D1280" s="2">
        <v>41690</v>
      </c>
      <c r="E1280" s="2">
        <v>41696</v>
      </c>
      <c r="F1280" s="2" t="s">
        <v>103</v>
      </c>
      <c r="G1280" s="3">
        <v>2914.67</v>
      </c>
      <c r="H1280" s="18">
        <f t="shared" si="38"/>
        <v>2149.7080000000001</v>
      </c>
      <c r="I1280" s="16">
        <f t="shared" si="39"/>
        <v>0.35584460773277116</v>
      </c>
    </row>
    <row r="1281" spans="1:9" x14ac:dyDescent="0.35">
      <c r="A1281" t="s">
        <v>5</v>
      </c>
      <c r="B1281" t="s">
        <v>37</v>
      </c>
      <c r="C1281" s="1">
        <v>56</v>
      </c>
      <c r="D1281" s="2">
        <v>41697</v>
      </c>
      <c r="E1281" s="2">
        <v>41703</v>
      </c>
      <c r="F1281" s="2" t="s">
        <v>103</v>
      </c>
      <c r="G1281" s="3">
        <v>3084.47</v>
      </c>
      <c r="H1281" s="18">
        <f t="shared" si="38"/>
        <v>2149.7080000000001</v>
      </c>
      <c r="I1281" s="16">
        <f t="shared" si="39"/>
        <v>0.43483207951963693</v>
      </c>
    </row>
    <row r="1282" spans="1:9" x14ac:dyDescent="0.35">
      <c r="A1282" t="s">
        <v>5</v>
      </c>
      <c r="B1282" t="s">
        <v>37</v>
      </c>
      <c r="C1282" s="1">
        <v>57</v>
      </c>
      <c r="D1282" s="2">
        <v>41704</v>
      </c>
      <c r="E1282" s="2">
        <v>41710</v>
      </c>
      <c r="F1282" s="2" t="s">
        <v>103</v>
      </c>
      <c r="G1282" s="3">
        <v>3527.53</v>
      </c>
      <c r="H1282" s="18">
        <f t="shared" si="38"/>
        <v>2149.7080000000001</v>
      </c>
      <c r="I1282" s="16">
        <f t="shared" si="39"/>
        <v>0.64093448970743938</v>
      </c>
    </row>
    <row r="1283" spans="1:9" x14ac:dyDescent="0.35">
      <c r="A1283" t="s">
        <v>5</v>
      </c>
      <c r="B1283" t="s">
        <v>37</v>
      </c>
      <c r="C1283" s="1">
        <v>58</v>
      </c>
      <c r="D1283" s="2">
        <v>41711</v>
      </c>
      <c r="E1283" s="2">
        <v>41717</v>
      </c>
      <c r="F1283" s="2" t="s">
        <v>103</v>
      </c>
      <c r="G1283" s="3">
        <v>1362.57</v>
      </c>
      <c r="H1283" s="18">
        <f t="shared" ref="H1283:H1346" si="40">VLOOKUP(B1283,O:P,2,0)</f>
        <v>2149.7080000000001</v>
      </c>
      <c r="I1283" s="16">
        <f t="shared" ref="I1283:I1346" si="41">(G1283-H1283)/H1283</f>
        <v>-0.36616042736967075</v>
      </c>
    </row>
    <row r="1284" spans="1:9" x14ac:dyDescent="0.35">
      <c r="A1284" t="s">
        <v>5</v>
      </c>
      <c r="B1284" t="s">
        <v>37</v>
      </c>
      <c r="C1284" s="1">
        <v>59</v>
      </c>
      <c r="D1284" s="2">
        <v>41718</v>
      </c>
      <c r="E1284" s="2">
        <v>41724</v>
      </c>
      <c r="F1284" s="2" t="s">
        <v>102</v>
      </c>
      <c r="G1284" s="3">
        <v>2233.7800000000002</v>
      </c>
      <c r="H1284" s="18">
        <f t="shared" si="40"/>
        <v>2149.7080000000001</v>
      </c>
      <c r="I1284" s="16">
        <f t="shared" si="41"/>
        <v>3.9108567303094241E-2</v>
      </c>
    </row>
    <row r="1285" spans="1:9" x14ac:dyDescent="0.35">
      <c r="A1285" t="s">
        <v>5</v>
      </c>
      <c r="B1285" t="s">
        <v>37</v>
      </c>
      <c r="C1285" s="1">
        <v>60</v>
      </c>
      <c r="D1285" s="2">
        <v>41725</v>
      </c>
      <c r="E1285" s="2">
        <v>41731</v>
      </c>
      <c r="F1285" s="2" t="s">
        <v>102</v>
      </c>
      <c r="G1285" s="3">
        <v>2213.5100000000002</v>
      </c>
      <c r="H1285" s="18">
        <f t="shared" si="40"/>
        <v>2149.7080000000001</v>
      </c>
      <c r="I1285" s="16">
        <f t="shared" si="41"/>
        <v>2.967937971110501E-2</v>
      </c>
    </row>
    <row r="1286" spans="1:9" x14ac:dyDescent="0.35">
      <c r="A1286" t="s">
        <v>5</v>
      </c>
      <c r="B1286" t="s">
        <v>37</v>
      </c>
      <c r="C1286" s="1">
        <v>61</v>
      </c>
      <c r="D1286" s="2">
        <v>41732</v>
      </c>
      <c r="E1286" s="2">
        <v>41738</v>
      </c>
      <c r="F1286" s="2" t="s">
        <v>102</v>
      </c>
      <c r="G1286" s="3">
        <v>1244.83</v>
      </c>
      <c r="H1286" s="18">
        <f t="shared" si="40"/>
        <v>2149.7080000000001</v>
      </c>
      <c r="I1286" s="16">
        <f t="shared" si="41"/>
        <v>-0.42093065662871426</v>
      </c>
    </row>
    <row r="1287" spans="1:9" x14ac:dyDescent="0.35">
      <c r="A1287" t="s">
        <v>5</v>
      </c>
      <c r="B1287" t="s">
        <v>37</v>
      </c>
      <c r="C1287" s="1">
        <v>62</v>
      </c>
      <c r="D1287" s="2">
        <v>41739</v>
      </c>
      <c r="E1287" s="2">
        <v>41745</v>
      </c>
      <c r="F1287" s="2" t="s">
        <v>102</v>
      </c>
      <c r="G1287" s="3">
        <v>2294.52</v>
      </c>
      <c r="H1287" s="18">
        <f t="shared" si="40"/>
        <v>2149.7080000000001</v>
      </c>
      <c r="I1287" s="16">
        <f t="shared" si="41"/>
        <v>6.7363567517076686E-2</v>
      </c>
    </row>
    <row r="1288" spans="1:9" x14ac:dyDescent="0.35">
      <c r="A1288" t="s">
        <v>5</v>
      </c>
      <c r="B1288" t="s">
        <v>37</v>
      </c>
      <c r="C1288" s="1">
        <v>63</v>
      </c>
      <c r="D1288" s="2">
        <v>41746</v>
      </c>
      <c r="E1288" s="2">
        <v>41752</v>
      </c>
      <c r="F1288" s="2" t="s">
        <v>102</v>
      </c>
      <c r="G1288" s="3">
        <v>1434.41</v>
      </c>
      <c r="H1288" s="18">
        <f t="shared" si="40"/>
        <v>2149.7080000000001</v>
      </c>
      <c r="I1288" s="16">
        <f t="shared" si="41"/>
        <v>-0.33274193518375517</v>
      </c>
    </row>
    <row r="1289" spans="1:9" x14ac:dyDescent="0.35">
      <c r="A1289" t="s">
        <v>5</v>
      </c>
      <c r="B1289" t="s">
        <v>37</v>
      </c>
      <c r="C1289" s="1">
        <v>64</v>
      </c>
      <c r="D1289" s="2">
        <v>41753</v>
      </c>
      <c r="E1289" s="2">
        <v>41759</v>
      </c>
      <c r="F1289" s="2" t="s">
        <v>102</v>
      </c>
      <c r="G1289" s="3">
        <v>1040.19</v>
      </c>
      <c r="H1289" s="18">
        <f t="shared" si="40"/>
        <v>2149.7080000000001</v>
      </c>
      <c r="I1289" s="16">
        <f t="shared" si="41"/>
        <v>-0.51612498069505253</v>
      </c>
    </row>
    <row r="1290" spans="1:9" x14ac:dyDescent="0.35">
      <c r="A1290" t="s">
        <v>5</v>
      </c>
      <c r="B1290" t="s">
        <v>37</v>
      </c>
      <c r="C1290" s="1">
        <v>65</v>
      </c>
      <c r="D1290" s="2">
        <v>41760</v>
      </c>
      <c r="E1290" s="2">
        <v>41766</v>
      </c>
      <c r="F1290" s="2" t="s">
        <v>102</v>
      </c>
      <c r="G1290" s="3">
        <v>221.57</v>
      </c>
      <c r="H1290" s="18">
        <f t="shared" si="40"/>
        <v>2149.7080000000001</v>
      </c>
      <c r="I1290" s="16">
        <f t="shared" si="41"/>
        <v>-0.89693018772782163</v>
      </c>
    </row>
    <row r="1291" spans="1:9" x14ac:dyDescent="0.35">
      <c r="A1291" t="s">
        <v>5</v>
      </c>
      <c r="B1291" t="s">
        <v>37</v>
      </c>
      <c r="C1291" s="1">
        <v>66</v>
      </c>
      <c r="D1291" s="2">
        <v>41767</v>
      </c>
      <c r="E1291" s="2">
        <v>41773</v>
      </c>
      <c r="F1291" s="2" t="s">
        <v>102</v>
      </c>
      <c r="G1291" s="3">
        <v>303.95999999999998</v>
      </c>
      <c r="H1291" s="18">
        <f t="shared" si="40"/>
        <v>2149.7080000000001</v>
      </c>
      <c r="I1291" s="16">
        <f t="shared" si="41"/>
        <v>-0.85860405227128522</v>
      </c>
    </row>
    <row r="1292" spans="1:9" x14ac:dyDescent="0.35">
      <c r="A1292" t="s">
        <v>5</v>
      </c>
      <c r="B1292" t="s">
        <v>37</v>
      </c>
      <c r="C1292" s="1">
        <v>67</v>
      </c>
      <c r="D1292" s="2">
        <v>41774</v>
      </c>
      <c r="E1292" s="2">
        <v>41780</v>
      </c>
      <c r="F1292" s="2" t="s">
        <v>102</v>
      </c>
      <c r="G1292" s="3">
        <v>1021.53</v>
      </c>
      <c r="H1292" s="18">
        <f t="shared" si="40"/>
        <v>2149.7080000000001</v>
      </c>
      <c r="I1292" s="16">
        <f t="shared" si="41"/>
        <v>-0.52480522936138307</v>
      </c>
    </row>
    <row r="1293" spans="1:9" x14ac:dyDescent="0.35">
      <c r="A1293" t="s">
        <v>5</v>
      </c>
      <c r="B1293" t="s">
        <v>37</v>
      </c>
      <c r="C1293" s="1">
        <v>68</v>
      </c>
      <c r="D1293" s="2">
        <v>41781</v>
      </c>
      <c r="E1293" s="2">
        <v>41787</v>
      </c>
      <c r="F1293" s="2" t="s">
        <v>102</v>
      </c>
      <c r="G1293" s="3">
        <v>3575.32</v>
      </c>
      <c r="H1293" s="18">
        <f t="shared" si="40"/>
        <v>2149.7080000000001</v>
      </c>
      <c r="I1293" s="16">
        <f t="shared" si="41"/>
        <v>0.66316541595416678</v>
      </c>
    </row>
    <row r="1294" spans="1:9" x14ac:dyDescent="0.35">
      <c r="A1294" t="s">
        <v>5</v>
      </c>
      <c r="B1294" t="s">
        <v>38</v>
      </c>
      <c r="C1294" s="1">
        <v>49</v>
      </c>
      <c r="D1294" s="2">
        <v>41648</v>
      </c>
      <c r="E1294" s="2">
        <v>41654</v>
      </c>
      <c r="F1294" s="2" t="s">
        <v>103</v>
      </c>
      <c r="G1294" s="3">
        <v>1370.65</v>
      </c>
      <c r="H1294" s="18">
        <f t="shared" si="40"/>
        <v>2179.1190000000001</v>
      </c>
      <c r="I1294" s="16">
        <f t="shared" si="41"/>
        <v>-0.37100727404056411</v>
      </c>
    </row>
    <row r="1295" spans="1:9" x14ac:dyDescent="0.35">
      <c r="A1295" t="s">
        <v>5</v>
      </c>
      <c r="B1295" t="s">
        <v>38</v>
      </c>
      <c r="C1295" s="1">
        <v>50</v>
      </c>
      <c r="D1295" s="2">
        <v>41655</v>
      </c>
      <c r="E1295" s="2">
        <v>41661</v>
      </c>
      <c r="F1295" s="2" t="s">
        <v>103</v>
      </c>
      <c r="G1295" s="3">
        <v>2304.58</v>
      </c>
      <c r="H1295" s="18">
        <f t="shared" si="40"/>
        <v>2179.1190000000001</v>
      </c>
      <c r="I1295" s="16">
        <f t="shared" si="41"/>
        <v>5.7574184796699845E-2</v>
      </c>
    </row>
    <row r="1296" spans="1:9" x14ac:dyDescent="0.35">
      <c r="A1296" t="s">
        <v>5</v>
      </c>
      <c r="B1296" t="s">
        <v>38</v>
      </c>
      <c r="C1296" s="1">
        <v>51</v>
      </c>
      <c r="D1296" s="2">
        <v>41662</v>
      </c>
      <c r="E1296" s="2">
        <v>41668</v>
      </c>
      <c r="F1296" s="2" t="s">
        <v>103</v>
      </c>
      <c r="G1296" s="3">
        <v>3105.91</v>
      </c>
      <c r="H1296" s="18">
        <f t="shared" si="40"/>
        <v>2179.1190000000001</v>
      </c>
      <c r="I1296" s="16">
        <f t="shared" si="41"/>
        <v>0.42530536423205878</v>
      </c>
    </row>
    <row r="1297" spans="1:9" x14ac:dyDescent="0.35">
      <c r="A1297" t="s">
        <v>5</v>
      </c>
      <c r="B1297" t="s">
        <v>38</v>
      </c>
      <c r="C1297" s="1">
        <v>52</v>
      </c>
      <c r="D1297" s="2">
        <v>41669</v>
      </c>
      <c r="E1297" s="2">
        <v>41675</v>
      </c>
      <c r="F1297" s="2" t="s">
        <v>103</v>
      </c>
      <c r="G1297" s="3">
        <v>1485.89</v>
      </c>
      <c r="H1297" s="18">
        <f t="shared" si="40"/>
        <v>2179.1190000000001</v>
      </c>
      <c r="I1297" s="16">
        <f t="shared" si="41"/>
        <v>-0.31812351688916485</v>
      </c>
    </row>
    <row r="1298" spans="1:9" x14ac:dyDescent="0.35">
      <c r="A1298" t="s">
        <v>5</v>
      </c>
      <c r="B1298" t="s">
        <v>38</v>
      </c>
      <c r="C1298" s="1">
        <v>53</v>
      </c>
      <c r="D1298" s="2">
        <v>41676</v>
      </c>
      <c r="E1298" s="2">
        <v>41682</v>
      </c>
      <c r="F1298" s="2" t="s">
        <v>103</v>
      </c>
      <c r="G1298" s="3">
        <v>2593.4699999999998</v>
      </c>
      <c r="H1298" s="18">
        <f t="shared" si="40"/>
        <v>2179.1190000000001</v>
      </c>
      <c r="I1298" s="16">
        <f t="shared" si="41"/>
        <v>0.19014610950572211</v>
      </c>
    </row>
    <row r="1299" spans="1:9" x14ac:dyDescent="0.35">
      <c r="A1299" t="s">
        <v>5</v>
      </c>
      <c r="B1299" t="s">
        <v>38</v>
      </c>
      <c r="C1299" s="1">
        <v>54</v>
      </c>
      <c r="D1299" s="2">
        <v>41683</v>
      </c>
      <c r="E1299" s="2">
        <v>41689</v>
      </c>
      <c r="F1299" s="2" t="s">
        <v>103</v>
      </c>
      <c r="G1299" s="3">
        <v>2822.79</v>
      </c>
      <c r="H1299" s="18">
        <f t="shared" si="40"/>
        <v>2179.1190000000001</v>
      </c>
      <c r="I1299" s="16">
        <f t="shared" si="41"/>
        <v>0.29538129858901685</v>
      </c>
    </row>
    <row r="1300" spans="1:9" x14ac:dyDescent="0.35">
      <c r="A1300" t="s">
        <v>5</v>
      </c>
      <c r="B1300" t="s">
        <v>38</v>
      </c>
      <c r="C1300" s="1">
        <v>55</v>
      </c>
      <c r="D1300" s="2">
        <v>41690</v>
      </c>
      <c r="E1300" s="2">
        <v>41696</v>
      </c>
      <c r="F1300" s="2" t="s">
        <v>103</v>
      </c>
      <c r="G1300" s="3">
        <v>1820.1</v>
      </c>
      <c r="H1300" s="18">
        <f t="shared" si="40"/>
        <v>2179.1190000000001</v>
      </c>
      <c r="I1300" s="16">
        <f t="shared" si="41"/>
        <v>-0.16475419653538895</v>
      </c>
    </row>
    <row r="1301" spans="1:9" x14ac:dyDescent="0.35">
      <c r="A1301" t="s">
        <v>5</v>
      </c>
      <c r="B1301" t="s">
        <v>38</v>
      </c>
      <c r="C1301" s="1">
        <v>56</v>
      </c>
      <c r="D1301" s="2">
        <v>41697</v>
      </c>
      <c r="E1301" s="2">
        <v>41703</v>
      </c>
      <c r="F1301" s="2" t="s">
        <v>103</v>
      </c>
      <c r="G1301" s="3">
        <v>1893.81</v>
      </c>
      <c r="H1301" s="18">
        <f t="shared" si="40"/>
        <v>2179.1190000000001</v>
      </c>
      <c r="I1301" s="16">
        <f t="shared" si="41"/>
        <v>-0.13092860004432993</v>
      </c>
    </row>
    <row r="1302" spans="1:9" x14ac:dyDescent="0.35">
      <c r="A1302" t="s">
        <v>5</v>
      </c>
      <c r="B1302" t="s">
        <v>38</v>
      </c>
      <c r="C1302" s="1">
        <v>57</v>
      </c>
      <c r="D1302" s="2">
        <v>41704</v>
      </c>
      <c r="E1302" s="2">
        <v>41710</v>
      </c>
      <c r="F1302" s="2" t="s">
        <v>103</v>
      </c>
      <c r="G1302" s="3">
        <v>1600.65</v>
      </c>
      <c r="H1302" s="18">
        <f t="shared" si="40"/>
        <v>2179.1190000000001</v>
      </c>
      <c r="I1302" s="16">
        <f t="shared" si="41"/>
        <v>-0.26546003224238784</v>
      </c>
    </row>
    <row r="1303" spans="1:9" x14ac:dyDescent="0.35">
      <c r="A1303" t="s">
        <v>5</v>
      </c>
      <c r="B1303" t="s">
        <v>38</v>
      </c>
      <c r="C1303" s="1">
        <v>58</v>
      </c>
      <c r="D1303" s="2">
        <v>41711</v>
      </c>
      <c r="E1303" s="2">
        <v>41717</v>
      </c>
      <c r="F1303" s="2" t="s">
        <v>103</v>
      </c>
      <c r="G1303" s="3">
        <v>2793.34</v>
      </c>
      <c r="H1303" s="18">
        <f t="shared" si="40"/>
        <v>2179.1190000000001</v>
      </c>
      <c r="I1303" s="16">
        <f t="shared" si="41"/>
        <v>0.28186666262833737</v>
      </c>
    </row>
    <row r="1304" spans="1:9" x14ac:dyDescent="0.35">
      <c r="A1304" t="s">
        <v>5</v>
      </c>
      <c r="B1304" t="s">
        <v>38</v>
      </c>
      <c r="C1304" s="1">
        <v>59</v>
      </c>
      <c r="D1304" s="2">
        <v>41718</v>
      </c>
      <c r="E1304" s="2">
        <v>41724</v>
      </c>
      <c r="F1304" s="2" t="s">
        <v>102</v>
      </c>
      <c r="G1304" s="3">
        <v>2864.04</v>
      </c>
      <c r="H1304" s="18">
        <f t="shared" si="40"/>
        <v>2179.1190000000001</v>
      </c>
      <c r="I1304" s="16">
        <f t="shared" si="41"/>
        <v>0.31431096695499411</v>
      </c>
    </row>
    <row r="1305" spans="1:9" x14ac:dyDescent="0.35">
      <c r="A1305" t="s">
        <v>5</v>
      </c>
      <c r="B1305" t="s">
        <v>38</v>
      </c>
      <c r="C1305" s="1">
        <v>60</v>
      </c>
      <c r="D1305" s="2">
        <v>41725</v>
      </c>
      <c r="E1305" s="2">
        <v>41731</v>
      </c>
      <c r="F1305" s="2" t="s">
        <v>102</v>
      </c>
      <c r="G1305" s="3">
        <v>1565.58</v>
      </c>
      <c r="H1305" s="18">
        <f t="shared" si="40"/>
        <v>2179.1190000000001</v>
      </c>
      <c r="I1305" s="16">
        <f t="shared" si="41"/>
        <v>-0.28155369211135334</v>
      </c>
    </row>
    <row r="1306" spans="1:9" x14ac:dyDescent="0.35">
      <c r="A1306" t="s">
        <v>5</v>
      </c>
      <c r="B1306" t="s">
        <v>38</v>
      </c>
      <c r="C1306" s="1">
        <v>61</v>
      </c>
      <c r="D1306" s="2">
        <v>41732</v>
      </c>
      <c r="E1306" s="2">
        <v>41738</v>
      </c>
      <c r="F1306" s="2" t="s">
        <v>102</v>
      </c>
      <c r="G1306" s="3">
        <v>2399.0100000000002</v>
      </c>
      <c r="H1306" s="18">
        <f t="shared" si="40"/>
        <v>2179.1190000000001</v>
      </c>
      <c r="I1306" s="16">
        <f t="shared" si="41"/>
        <v>0.10090821107062077</v>
      </c>
    </row>
    <row r="1307" spans="1:9" x14ac:dyDescent="0.35">
      <c r="A1307" t="s">
        <v>5</v>
      </c>
      <c r="B1307" t="s">
        <v>38</v>
      </c>
      <c r="C1307" s="1">
        <v>62</v>
      </c>
      <c r="D1307" s="2">
        <v>41739</v>
      </c>
      <c r="E1307" s="2">
        <v>41745</v>
      </c>
      <c r="F1307" s="2" t="s">
        <v>102</v>
      </c>
      <c r="G1307" s="3">
        <v>1544.63</v>
      </c>
      <c r="H1307" s="18">
        <f t="shared" si="40"/>
        <v>2179.1190000000001</v>
      </c>
      <c r="I1307" s="16">
        <f t="shared" si="41"/>
        <v>-0.29116766913601322</v>
      </c>
    </row>
    <row r="1308" spans="1:9" x14ac:dyDescent="0.35">
      <c r="A1308" t="s">
        <v>5</v>
      </c>
      <c r="B1308" t="s">
        <v>38</v>
      </c>
      <c r="C1308" s="1">
        <v>63</v>
      </c>
      <c r="D1308" s="2">
        <v>41746</v>
      </c>
      <c r="E1308" s="2">
        <v>41752</v>
      </c>
      <c r="F1308" s="2" t="s">
        <v>102</v>
      </c>
      <c r="G1308" s="3">
        <v>2272.12</v>
      </c>
      <c r="H1308" s="18">
        <f t="shared" si="40"/>
        <v>2179.1190000000001</v>
      </c>
      <c r="I1308" s="16">
        <f t="shared" si="41"/>
        <v>4.2678256671618092E-2</v>
      </c>
    </row>
    <row r="1309" spans="1:9" x14ac:dyDescent="0.35">
      <c r="A1309" t="s">
        <v>5</v>
      </c>
      <c r="B1309" t="s">
        <v>38</v>
      </c>
      <c r="C1309" s="1">
        <v>64</v>
      </c>
      <c r="D1309" s="2">
        <v>41753</v>
      </c>
      <c r="E1309" s="2">
        <v>41759</v>
      </c>
      <c r="F1309" s="2" t="s">
        <v>102</v>
      </c>
      <c r="G1309" s="3">
        <v>3111.39</v>
      </c>
      <c r="H1309" s="18">
        <f t="shared" si="40"/>
        <v>2179.1190000000001</v>
      </c>
      <c r="I1309" s="16">
        <f t="shared" si="41"/>
        <v>0.42782014199316315</v>
      </c>
    </row>
    <row r="1310" spans="1:9" x14ac:dyDescent="0.35">
      <c r="A1310" t="s">
        <v>5</v>
      </c>
      <c r="B1310" t="s">
        <v>38</v>
      </c>
      <c r="C1310" s="1">
        <v>65</v>
      </c>
      <c r="D1310" s="2">
        <v>41760</v>
      </c>
      <c r="E1310" s="2">
        <v>41766</v>
      </c>
      <c r="F1310" s="2" t="s">
        <v>102</v>
      </c>
      <c r="G1310" s="3">
        <v>2276.4</v>
      </c>
      <c r="H1310" s="18">
        <f t="shared" si="40"/>
        <v>2179.1190000000001</v>
      </c>
      <c r="I1310" s="16">
        <f t="shared" si="41"/>
        <v>4.4642353171166854E-2</v>
      </c>
    </row>
    <row r="1311" spans="1:9" x14ac:dyDescent="0.35">
      <c r="A1311" t="s">
        <v>5</v>
      </c>
      <c r="B1311" t="s">
        <v>38</v>
      </c>
      <c r="C1311" s="1">
        <v>66</v>
      </c>
      <c r="D1311" s="2">
        <v>41767</v>
      </c>
      <c r="E1311" s="2">
        <v>41773</v>
      </c>
      <c r="F1311" s="2" t="s">
        <v>102</v>
      </c>
      <c r="G1311" s="3">
        <v>546.28</v>
      </c>
      <c r="H1311" s="18">
        <f t="shared" si="40"/>
        <v>2179.1190000000001</v>
      </c>
      <c r="I1311" s="16">
        <f t="shared" si="41"/>
        <v>-0.74931153369779258</v>
      </c>
    </row>
    <row r="1312" spans="1:9" x14ac:dyDescent="0.35">
      <c r="A1312" t="s">
        <v>5</v>
      </c>
      <c r="B1312" t="s">
        <v>38</v>
      </c>
      <c r="C1312" s="1">
        <v>67</v>
      </c>
      <c r="D1312" s="2">
        <v>41774</v>
      </c>
      <c r="E1312" s="2">
        <v>41780</v>
      </c>
      <c r="F1312" s="2" t="s">
        <v>102</v>
      </c>
      <c r="G1312" s="3">
        <v>5912.15</v>
      </c>
      <c r="H1312" s="18">
        <f t="shared" si="40"/>
        <v>2179.1190000000001</v>
      </c>
      <c r="I1312" s="16">
        <f t="shared" si="41"/>
        <v>1.7130918504221198</v>
      </c>
    </row>
    <row r="1313" spans="1:9" x14ac:dyDescent="0.35">
      <c r="A1313" t="s">
        <v>5</v>
      </c>
      <c r="B1313" t="s">
        <v>38</v>
      </c>
      <c r="C1313" s="1">
        <v>68</v>
      </c>
      <c r="D1313" s="2">
        <v>41781</v>
      </c>
      <c r="E1313" s="2">
        <v>41787</v>
      </c>
      <c r="F1313" s="2" t="s">
        <v>102</v>
      </c>
      <c r="G1313" s="3">
        <v>3175.41</v>
      </c>
      <c r="H1313" s="18">
        <f t="shared" si="40"/>
        <v>2179.1190000000001</v>
      </c>
      <c r="I1313" s="16">
        <f t="shared" si="41"/>
        <v>0.45719898729715985</v>
      </c>
    </row>
    <row r="1314" spans="1:9" x14ac:dyDescent="0.35">
      <c r="A1314" t="s">
        <v>5</v>
      </c>
      <c r="B1314" t="s">
        <v>39</v>
      </c>
      <c r="C1314" s="1">
        <v>49</v>
      </c>
      <c r="D1314" s="2">
        <v>41648</v>
      </c>
      <c r="E1314" s="2">
        <v>41654</v>
      </c>
      <c r="F1314" s="2" t="s">
        <v>103</v>
      </c>
      <c r="G1314" s="3">
        <v>937.74</v>
      </c>
      <c r="H1314" s="18">
        <f t="shared" si="40"/>
        <v>2381.4290000000001</v>
      </c>
      <c r="I1314" s="16">
        <f t="shared" si="41"/>
        <v>-0.60622802527390063</v>
      </c>
    </row>
    <row r="1315" spans="1:9" x14ac:dyDescent="0.35">
      <c r="A1315" t="s">
        <v>5</v>
      </c>
      <c r="B1315" t="s">
        <v>39</v>
      </c>
      <c r="C1315" s="1">
        <v>50</v>
      </c>
      <c r="D1315" s="2">
        <v>41655</v>
      </c>
      <c r="E1315" s="2">
        <v>41661</v>
      </c>
      <c r="F1315" s="2" t="s">
        <v>103</v>
      </c>
      <c r="G1315" s="3">
        <v>2253.84</v>
      </c>
      <c r="H1315" s="18">
        <f t="shared" si="40"/>
        <v>2381.4290000000001</v>
      </c>
      <c r="I1315" s="16">
        <f t="shared" si="41"/>
        <v>-5.3576655025197033E-2</v>
      </c>
    </row>
    <row r="1316" spans="1:9" x14ac:dyDescent="0.35">
      <c r="A1316" t="s">
        <v>5</v>
      </c>
      <c r="B1316" t="s">
        <v>39</v>
      </c>
      <c r="C1316" s="1">
        <v>51</v>
      </c>
      <c r="D1316" s="2">
        <v>41662</v>
      </c>
      <c r="E1316" s="2">
        <v>41668</v>
      </c>
      <c r="F1316" s="2" t="s">
        <v>103</v>
      </c>
      <c r="G1316" s="3">
        <v>4584.6000000000004</v>
      </c>
      <c r="H1316" s="18">
        <f t="shared" si="40"/>
        <v>2381.4290000000001</v>
      </c>
      <c r="I1316" s="16">
        <f t="shared" si="41"/>
        <v>0.92514662414877802</v>
      </c>
    </row>
    <row r="1317" spans="1:9" x14ac:dyDescent="0.35">
      <c r="A1317" t="s">
        <v>5</v>
      </c>
      <c r="B1317" t="s">
        <v>39</v>
      </c>
      <c r="C1317" s="1">
        <v>52</v>
      </c>
      <c r="D1317" s="2">
        <v>41669</v>
      </c>
      <c r="E1317" s="2">
        <v>41675</v>
      </c>
      <c r="F1317" s="2" t="s">
        <v>103</v>
      </c>
      <c r="G1317" s="3">
        <v>1806.51</v>
      </c>
      <c r="H1317" s="18">
        <f t="shared" si="40"/>
        <v>2381.4290000000001</v>
      </c>
      <c r="I1317" s="16">
        <f t="shared" si="41"/>
        <v>-0.24141765301421964</v>
      </c>
    </row>
    <row r="1318" spans="1:9" x14ac:dyDescent="0.35">
      <c r="A1318" t="s">
        <v>5</v>
      </c>
      <c r="B1318" t="s">
        <v>39</v>
      </c>
      <c r="C1318" s="1">
        <v>53</v>
      </c>
      <c r="D1318" s="2">
        <v>41676</v>
      </c>
      <c r="E1318" s="2">
        <v>41682</v>
      </c>
      <c r="F1318" s="2" t="s">
        <v>103</v>
      </c>
      <c r="G1318" s="3">
        <v>1506.67</v>
      </c>
      <c r="H1318" s="18">
        <f t="shared" si="40"/>
        <v>2381.4290000000001</v>
      </c>
      <c r="I1318" s="16">
        <f t="shared" si="41"/>
        <v>-0.36732524883168888</v>
      </c>
    </row>
    <row r="1319" spans="1:9" x14ac:dyDescent="0.35">
      <c r="A1319" t="s">
        <v>5</v>
      </c>
      <c r="B1319" t="s">
        <v>39</v>
      </c>
      <c r="C1319" s="1">
        <v>54</v>
      </c>
      <c r="D1319" s="2">
        <v>41683</v>
      </c>
      <c r="E1319" s="2">
        <v>41689</v>
      </c>
      <c r="F1319" s="2" t="s">
        <v>103</v>
      </c>
      <c r="G1319" s="3">
        <v>2530.2600000000002</v>
      </c>
      <c r="H1319" s="18">
        <f t="shared" si="40"/>
        <v>2381.4290000000001</v>
      </c>
      <c r="I1319" s="16">
        <f t="shared" si="41"/>
        <v>6.2496509448738607E-2</v>
      </c>
    </row>
    <row r="1320" spans="1:9" x14ac:dyDescent="0.35">
      <c r="A1320" t="s">
        <v>5</v>
      </c>
      <c r="B1320" t="s">
        <v>39</v>
      </c>
      <c r="C1320" s="1">
        <v>55</v>
      </c>
      <c r="D1320" s="2">
        <v>41690</v>
      </c>
      <c r="E1320" s="2">
        <v>41696</v>
      </c>
      <c r="F1320" s="2" t="s">
        <v>103</v>
      </c>
      <c r="G1320" s="3">
        <v>3318.13</v>
      </c>
      <c r="H1320" s="18">
        <f t="shared" si="40"/>
        <v>2381.4290000000001</v>
      </c>
      <c r="I1320" s="16">
        <f t="shared" si="41"/>
        <v>0.3933356820631646</v>
      </c>
    </row>
    <row r="1321" spans="1:9" x14ac:dyDescent="0.35">
      <c r="A1321" t="s">
        <v>5</v>
      </c>
      <c r="B1321" t="s">
        <v>39</v>
      </c>
      <c r="C1321" s="1">
        <v>56</v>
      </c>
      <c r="D1321" s="2">
        <v>41697</v>
      </c>
      <c r="E1321" s="2">
        <v>41703</v>
      </c>
      <c r="F1321" s="2" t="s">
        <v>103</v>
      </c>
      <c r="G1321" s="3">
        <v>1025.03</v>
      </c>
      <c r="H1321" s="18">
        <f t="shared" si="40"/>
        <v>2381.4290000000001</v>
      </c>
      <c r="I1321" s="16">
        <f t="shared" si="41"/>
        <v>-0.5695735627642059</v>
      </c>
    </row>
    <row r="1322" spans="1:9" x14ac:dyDescent="0.35">
      <c r="A1322" t="s">
        <v>5</v>
      </c>
      <c r="B1322" t="s">
        <v>39</v>
      </c>
      <c r="C1322" s="1">
        <v>57</v>
      </c>
      <c r="D1322" s="2">
        <v>41704</v>
      </c>
      <c r="E1322" s="2">
        <v>41710</v>
      </c>
      <c r="F1322" s="2" t="s">
        <v>103</v>
      </c>
      <c r="G1322" s="3">
        <v>3692.39</v>
      </c>
      <c r="H1322" s="18">
        <f t="shared" si="40"/>
        <v>2381.4290000000001</v>
      </c>
      <c r="I1322" s="16">
        <f t="shared" si="41"/>
        <v>0.55049342222673858</v>
      </c>
    </row>
    <row r="1323" spans="1:9" x14ac:dyDescent="0.35">
      <c r="A1323" t="s">
        <v>5</v>
      </c>
      <c r="B1323" t="s">
        <v>39</v>
      </c>
      <c r="C1323" s="1">
        <v>58</v>
      </c>
      <c r="D1323" s="2">
        <v>41711</v>
      </c>
      <c r="E1323" s="2">
        <v>41717</v>
      </c>
      <c r="F1323" s="2" t="s">
        <v>103</v>
      </c>
      <c r="G1323" s="3">
        <v>2159.12</v>
      </c>
      <c r="H1323" s="18">
        <f t="shared" si="40"/>
        <v>2381.4290000000001</v>
      </c>
      <c r="I1323" s="16">
        <f t="shared" si="41"/>
        <v>-9.3351092978207706E-2</v>
      </c>
    </row>
    <row r="1324" spans="1:9" x14ac:dyDescent="0.35">
      <c r="A1324" t="s">
        <v>5</v>
      </c>
      <c r="B1324" t="s">
        <v>39</v>
      </c>
      <c r="C1324" s="1">
        <v>59</v>
      </c>
      <c r="D1324" s="2">
        <v>41718</v>
      </c>
      <c r="E1324" s="2">
        <v>41724</v>
      </c>
      <c r="F1324" s="2" t="s">
        <v>102</v>
      </c>
      <c r="G1324" s="3">
        <v>1568.55</v>
      </c>
      <c r="H1324" s="18">
        <f t="shared" si="40"/>
        <v>2381.4290000000001</v>
      </c>
      <c r="I1324" s="16">
        <f t="shared" si="41"/>
        <v>-0.34134085038856926</v>
      </c>
    </row>
    <row r="1325" spans="1:9" x14ac:dyDescent="0.35">
      <c r="A1325" t="s">
        <v>5</v>
      </c>
      <c r="B1325" t="s">
        <v>39</v>
      </c>
      <c r="C1325" s="1">
        <v>60</v>
      </c>
      <c r="D1325" s="2">
        <v>41725</v>
      </c>
      <c r="E1325" s="2">
        <v>41731</v>
      </c>
      <c r="F1325" s="2" t="s">
        <v>102</v>
      </c>
      <c r="G1325" s="3">
        <v>2115.0700000000002</v>
      </c>
      <c r="H1325" s="18">
        <f t="shared" si="40"/>
        <v>2381.4290000000001</v>
      </c>
      <c r="I1325" s="16">
        <f t="shared" si="41"/>
        <v>-0.11184839018925188</v>
      </c>
    </row>
    <row r="1326" spans="1:9" x14ac:dyDescent="0.35">
      <c r="A1326" t="s">
        <v>5</v>
      </c>
      <c r="B1326" t="s">
        <v>39</v>
      </c>
      <c r="C1326" s="1">
        <v>61</v>
      </c>
      <c r="D1326" s="2">
        <v>41732</v>
      </c>
      <c r="E1326" s="2">
        <v>41738</v>
      </c>
      <c r="F1326" s="2" t="s">
        <v>102</v>
      </c>
      <c r="G1326" s="3">
        <v>1343.03</v>
      </c>
      <c r="H1326" s="18">
        <f t="shared" si="40"/>
        <v>2381.4290000000001</v>
      </c>
      <c r="I1326" s="16">
        <f t="shared" si="41"/>
        <v>-0.43604029345405643</v>
      </c>
    </row>
    <row r="1327" spans="1:9" x14ac:dyDescent="0.35">
      <c r="A1327" t="s">
        <v>5</v>
      </c>
      <c r="B1327" t="s">
        <v>39</v>
      </c>
      <c r="C1327" s="1">
        <v>62</v>
      </c>
      <c r="D1327" s="2">
        <v>41739</v>
      </c>
      <c r="E1327" s="2">
        <v>41745</v>
      </c>
      <c r="F1327" s="2" t="s">
        <v>102</v>
      </c>
      <c r="G1327" s="3">
        <v>1502.9</v>
      </c>
      <c r="H1327" s="18">
        <f t="shared" si="40"/>
        <v>2381.4290000000001</v>
      </c>
      <c r="I1327" s="16">
        <f t="shared" si="41"/>
        <v>-0.36890833193011424</v>
      </c>
    </row>
    <row r="1328" spans="1:9" x14ac:dyDescent="0.35">
      <c r="A1328" t="s">
        <v>5</v>
      </c>
      <c r="B1328" t="s">
        <v>39</v>
      </c>
      <c r="C1328" s="1">
        <v>63</v>
      </c>
      <c r="D1328" s="2">
        <v>41746</v>
      </c>
      <c r="E1328" s="2">
        <v>41752</v>
      </c>
      <c r="F1328" s="2" t="s">
        <v>102</v>
      </c>
      <c r="G1328" s="3">
        <v>1444.28</v>
      </c>
      <c r="H1328" s="18">
        <f t="shared" si="40"/>
        <v>2381.4290000000001</v>
      </c>
      <c r="I1328" s="16">
        <f t="shared" si="41"/>
        <v>-0.39352380440483425</v>
      </c>
    </row>
    <row r="1329" spans="1:9" x14ac:dyDescent="0.35">
      <c r="A1329" t="s">
        <v>5</v>
      </c>
      <c r="B1329" t="s">
        <v>39</v>
      </c>
      <c r="C1329" s="1">
        <v>64</v>
      </c>
      <c r="D1329" s="2">
        <v>41753</v>
      </c>
      <c r="E1329" s="2">
        <v>41759</v>
      </c>
      <c r="F1329" s="2" t="s">
        <v>102</v>
      </c>
      <c r="G1329" s="3">
        <v>2018.54</v>
      </c>
      <c r="H1329" s="18">
        <f t="shared" si="40"/>
        <v>2381.4290000000001</v>
      </c>
      <c r="I1329" s="16">
        <f t="shared" si="41"/>
        <v>-0.15238287599588318</v>
      </c>
    </row>
    <row r="1330" spans="1:9" x14ac:dyDescent="0.35">
      <c r="A1330" t="s">
        <v>5</v>
      </c>
      <c r="B1330" t="s">
        <v>39</v>
      </c>
      <c r="C1330" s="1">
        <v>65</v>
      </c>
      <c r="D1330" s="2">
        <v>41760</v>
      </c>
      <c r="E1330" s="2">
        <v>41766</v>
      </c>
      <c r="F1330" s="2" t="s">
        <v>102</v>
      </c>
      <c r="G1330" s="3">
        <v>3308.64</v>
      </c>
      <c r="H1330" s="18">
        <f t="shared" si="40"/>
        <v>2381.4290000000001</v>
      </c>
      <c r="I1330" s="16">
        <f t="shared" si="41"/>
        <v>0.38935067978092136</v>
      </c>
    </row>
    <row r="1331" spans="1:9" x14ac:dyDescent="0.35">
      <c r="A1331" t="s">
        <v>5</v>
      </c>
      <c r="B1331" t="s">
        <v>39</v>
      </c>
      <c r="C1331" s="1">
        <v>66</v>
      </c>
      <c r="D1331" s="2">
        <v>41767</v>
      </c>
      <c r="E1331" s="2">
        <v>41773</v>
      </c>
      <c r="F1331" s="2" t="s">
        <v>102</v>
      </c>
      <c r="G1331" s="3">
        <v>2748.54</v>
      </c>
      <c r="H1331" s="18">
        <f t="shared" si="40"/>
        <v>2381.4290000000001</v>
      </c>
      <c r="I1331" s="16">
        <f t="shared" si="41"/>
        <v>0.15415576109974299</v>
      </c>
    </row>
    <row r="1332" spans="1:9" x14ac:dyDescent="0.35">
      <c r="A1332" t="s">
        <v>5</v>
      </c>
      <c r="B1332" t="s">
        <v>39</v>
      </c>
      <c r="C1332" s="1">
        <v>67</v>
      </c>
      <c r="D1332" s="2">
        <v>41774</v>
      </c>
      <c r="E1332" s="2">
        <v>41780</v>
      </c>
      <c r="F1332" s="2" t="s">
        <v>102</v>
      </c>
      <c r="G1332" s="3">
        <v>2093.54</v>
      </c>
      <c r="H1332" s="18">
        <f t="shared" si="40"/>
        <v>2381.4290000000001</v>
      </c>
      <c r="I1332" s="16">
        <f t="shared" si="41"/>
        <v>-0.1208891804038668</v>
      </c>
    </row>
    <row r="1333" spans="1:9" x14ac:dyDescent="0.35">
      <c r="A1333" t="s">
        <v>5</v>
      </c>
      <c r="B1333" t="s">
        <v>39</v>
      </c>
      <c r="C1333" s="1">
        <v>68</v>
      </c>
      <c r="D1333" s="2">
        <v>41781</v>
      </c>
      <c r="E1333" s="2">
        <v>41787</v>
      </c>
      <c r="F1333" s="2" t="s">
        <v>102</v>
      </c>
      <c r="G1333" s="3">
        <v>1768.99</v>
      </c>
      <c r="H1333" s="18">
        <f t="shared" si="40"/>
        <v>2381.4290000000001</v>
      </c>
      <c r="I1333" s="16">
        <f t="shared" si="41"/>
        <v>-0.25717289912905239</v>
      </c>
    </row>
    <row r="1334" spans="1:9" x14ac:dyDescent="0.35">
      <c r="A1334" t="s">
        <v>5</v>
      </c>
      <c r="B1334" t="s">
        <v>40</v>
      </c>
      <c r="C1334" s="1">
        <v>49</v>
      </c>
      <c r="D1334" s="2">
        <v>41648</v>
      </c>
      <c r="E1334" s="2">
        <v>41654</v>
      </c>
      <c r="F1334" s="2" t="s">
        <v>103</v>
      </c>
      <c r="G1334" s="3">
        <v>2851.8</v>
      </c>
      <c r="H1334" s="18">
        <f t="shared" si="40"/>
        <v>2323.66</v>
      </c>
      <c r="I1334" s="16">
        <f t="shared" si="41"/>
        <v>0.22728798533348268</v>
      </c>
    </row>
    <row r="1335" spans="1:9" x14ac:dyDescent="0.35">
      <c r="A1335" t="s">
        <v>5</v>
      </c>
      <c r="B1335" t="s">
        <v>40</v>
      </c>
      <c r="C1335" s="1">
        <v>50</v>
      </c>
      <c r="D1335" s="2">
        <v>41655</v>
      </c>
      <c r="E1335" s="2">
        <v>41661</v>
      </c>
      <c r="F1335" s="2" t="s">
        <v>103</v>
      </c>
      <c r="G1335" s="3">
        <v>2637.05</v>
      </c>
      <c r="H1335" s="18">
        <f t="shared" si="40"/>
        <v>2323.66</v>
      </c>
      <c r="I1335" s="16">
        <f t="shared" si="41"/>
        <v>0.13486912887427607</v>
      </c>
    </row>
    <row r="1336" spans="1:9" x14ac:dyDescent="0.35">
      <c r="A1336" t="s">
        <v>5</v>
      </c>
      <c r="B1336" t="s">
        <v>40</v>
      </c>
      <c r="C1336" s="1">
        <v>51</v>
      </c>
      <c r="D1336" s="2">
        <v>41662</v>
      </c>
      <c r="E1336" s="2">
        <v>41668</v>
      </c>
      <c r="F1336" s="2" t="s">
        <v>103</v>
      </c>
      <c r="G1336" s="3">
        <v>1465.87</v>
      </c>
      <c r="H1336" s="18">
        <f t="shared" si="40"/>
        <v>2323.66</v>
      </c>
      <c r="I1336" s="16">
        <f t="shared" si="41"/>
        <v>-0.36915469560951258</v>
      </c>
    </row>
    <row r="1337" spans="1:9" x14ac:dyDescent="0.35">
      <c r="A1337" t="s">
        <v>5</v>
      </c>
      <c r="B1337" t="s">
        <v>40</v>
      </c>
      <c r="C1337" s="1">
        <v>52</v>
      </c>
      <c r="D1337" s="2">
        <v>41669</v>
      </c>
      <c r="E1337" s="2">
        <v>41675</v>
      </c>
      <c r="F1337" s="2" t="s">
        <v>103</v>
      </c>
      <c r="G1337" s="3">
        <v>2968.26</v>
      </c>
      <c r="H1337" s="18">
        <f t="shared" si="40"/>
        <v>2323.66</v>
      </c>
      <c r="I1337" s="16">
        <f t="shared" si="41"/>
        <v>0.27740719382353718</v>
      </c>
    </row>
    <row r="1338" spans="1:9" x14ac:dyDescent="0.35">
      <c r="A1338" t="s">
        <v>5</v>
      </c>
      <c r="B1338" t="s">
        <v>40</v>
      </c>
      <c r="C1338" s="1">
        <v>53</v>
      </c>
      <c r="D1338" s="2">
        <v>41676</v>
      </c>
      <c r="E1338" s="2">
        <v>41682</v>
      </c>
      <c r="F1338" s="2" t="s">
        <v>103</v>
      </c>
      <c r="G1338" s="3">
        <v>1377.79</v>
      </c>
      <c r="H1338" s="18">
        <f t="shared" si="40"/>
        <v>2323.66</v>
      </c>
      <c r="I1338" s="16">
        <f t="shared" si="41"/>
        <v>-0.40706041331347959</v>
      </c>
    </row>
    <row r="1339" spans="1:9" x14ac:dyDescent="0.35">
      <c r="A1339" t="s">
        <v>5</v>
      </c>
      <c r="B1339" t="s">
        <v>40</v>
      </c>
      <c r="C1339" s="1">
        <v>54</v>
      </c>
      <c r="D1339" s="2">
        <v>41683</v>
      </c>
      <c r="E1339" s="2">
        <v>41689</v>
      </c>
      <c r="F1339" s="2" t="s">
        <v>103</v>
      </c>
      <c r="G1339" s="3">
        <v>4042.34</v>
      </c>
      <c r="H1339" s="18">
        <f t="shared" si="40"/>
        <v>2323.66</v>
      </c>
      <c r="I1339" s="16">
        <f t="shared" si="41"/>
        <v>0.73964349345429214</v>
      </c>
    </row>
    <row r="1340" spans="1:9" x14ac:dyDescent="0.35">
      <c r="A1340" t="s">
        <v>5</v>
      </c>
      <c r="B1340" t="s">
        <v>40</v>
      </c>
      <c r="C1340" s="1">
        <v>55</v>
      </c>
      <c r="D1340" s="2">
        <v>41690</v>
      </c>
      <c r="E1340" s="2">
        <v>41696</v>
      </c>
      <c r="F1340" s="2" t="s">
        <v>103</v>
      </c>
      <c r="G1340" s="3">
        <v>496.48</v>
      </c>
      <c r="H1340" s="18">
        <f t="shared" si="40"/>
        <v>2323.66</v>
      </c>
      <c r="I1340" s="16">
        <f t="shared" si="41"/>
        <v>-0.7863370716886291</v>
      </c>
    </row>
    <row r="1341" spans="1:9" x14ac:dyDescent="0.35">
      <c r="A1341" t="s">
        <v>5</v>
      </c>
      <c r="B1341" t="s">
        <v>40</v>
      </c>
      <c r="C1341" s="1">
        <v>56</v>
      </c>
      <c r="D1341" s="2">
        <v>41697</v>
      </c>
      <c r="E1341" s="2">
        <v>41703</v>
      </c>
      <c r="F1341" s="2" t="s">
        <v>103</v>
      </c>
      <c r="G1341" s="3">
        <v>2685.51</v>
      </c>
      <c r="H1341" s="18">
        <f t="shared" si="40"/>
        <v>2323.66</v>
      </c>
      <c r="I1341" s="16">
        <f t="shared" si="41"/>
        <v>0.15572415930041417</v>
      </c>
    </row>
    <row r="1342" spans="1:9" x14ac:dyDescent="0.35">
      <c r="A1342" t="s">
        <v>5</v>
      </c>
      <c r="B1342" t="s">
        <v>40</v>
      </c>
      <c r="C1342" s="1">
        <v>57</v>
      </c>
      <c r="D1342" s="2">
        <v>41704</v>
      </c>
      <c r="E1342" s="2">
        <v>41710</v>
      </c>
      <c r="F1342" s="2" t="s">
        <v>103</v>
      </c>
      <c r="G1342" s="3">
        <v>2774.67</v>
      </c>
      <c r="H1342" s="18">
        <f t="shared" si="40"/>
        <v>2323.66</v>
      </c>
      <c r="I1342" s="16">
        <f t="shared" si="41"/>
        <v>0.19409466100892567</v>
      </c>
    </row>
    <row r="1343" spans="1:9" x14ac:dyDescent="0.35">
      <c r="A1343" t="s">
        <v>5</v>
      </c>
      <c r="B1343" t="s">
        <v>40</v>
      </c>
      <c r="C1343" s="1">
        <v>58</v>
      </c>
      <c r="D1343" s="2">
        <v>41711</v>
      </c>
      <c r="E1343" s="2">
        <v>41717</v>
      </c>
      <c r="F1343" s="2" t="s">
        <v>103</v>
      </c>
      <c r="G1343" s="3">
        <v>1936.83</v>
      </c>
      <c r="H1343" s="18">
        <f t="shared" si="40"/>
        <v>2323.66</v>
      </c>
      <c r="I1343" s="16">
        <f t="shared" si="41"/>
        <v>-0.16647444118330562</v>
      </c>
    </row>
    <row r="1344" spans="1:9" x14ac:dyDescent="0.35">
      <c r="A1344" t="s">
        <v>5</v>
      </c>
      <c r="B1344" t="s">
        <v>40</v>
      </c>
      <c r="C1344" s="1">
        <v>59</v>
      </c>
      <c r="D1344" s="2">
        <v>41718</v>
      </c>
      <c r="E1344" s="2">
        <v>41724</v>
      </c>
      <c r="F1344" s="2" t="s">
        <v>102</v>
      </c>
      <c r="G1344" s="3">
        <v>1112.6099999999999</v>
      </c>
      <c r="H1344" s="18">
        <f t="shared" si="40"/>
        <v>2323.66</v>
      </c>
      <c r="I1344" s="16">
        <f t="shared" si="41"/>
        <v>-0.52118210065155834</v>
      </c>
    </row>
    <row r="1345" spans="1:9" x14ac:dyDescent="0.35">
      <c r="A1345" t="s">
        <v>5</v>
      </c>
      <c r="B1345" t="s">
        <v>40</v>
      </c>
      <c r="C1345" s="1">
        <v>60</v>
      </c>
      <c r="D1345" s="2">
        <v>41725</v>
      </c>
      <c r="E1345" s="2">
        <v>41731</v>
      </c>
      <c r="F1345" s="2" t="s">
        <v>102</v>
      </c>
      <c r="G1345" s="3">
        <v>1274.78</v>
      </c>
      <c r="H1345" s="18">
        <f t="shared" si="40"/>
        <v>2323.66</v>
      </c>
      <c r="I1345" s="16">
        <f t="shared" si="41"/>
        <v>-0.45139133952471527</v>
      </c>
    </row>
    <row r="1346" spans="1:9" x14ac:dyDescent="0.35">
      <c r="A1346" t="s">
        <v>5</v>
      </c>
      <c r="B1346" t="s">
        <v>40</v>
      </c>
      <c r="C1346" s="1">
        <v>61</v>
      </c>
      <c r="D1346" s="2">
        <v>41732</v>
      </c>
      <c r="E1346" s="2">
        <v>41738</v>
      </c>
      <c r="F1346" s="2" t="s">
        <v>102</v>
      </c>
      <c r="G1346" s="3">
        <v>1051.78</v>
      </c>
      <c r="H1346" s="18">
        <f t="shared" si="40"/>
        <v>2323.66</v>
      </c>
      <c r="I1346" s="16">
        <f t="shared" si="41"/>
        <v>-0.54736062935197061</v>
      </c>
    </row>
    <row r="1347" spans="1:9" x14ac:dyDescent="0.35">
      <c r="A1347" t="s">
        <v>5</v>
      </c>
      <c r="B1347" t="s">
        <v>40</v>
      </c>
      <c r="C1347" s="1">
        <v>62</v>
      </c>
      <c r="D1347" s="2">
        <v>41739</v>
      </c>
      <c r="E1347" s="2">
        <v>41745</v>
      </c>
      <c r="F1347" s="2" t="s">
        <v>102</v>
      </c>
      <c r="G1347" s="3">
        <v>2534.5500000000002</v>
      </c>
      <c r="H1347" s="18">
        <f t="shared" ref="H1347:H1410" si="42">VLOOKUP(B1347,O:P,2,0)</f>
        <v>2323.66</v>
      </c>
      <c r="I1347" s="16">
        <f t="shared" ref="I1347:I1410" si="43">(G1347-H1347)/H1347</f>
        <v>9.0757683998519717E-2</v>
      </c>
    </row>
    <row r="1348" spans="1:9" x14ac:dyDescent="0.35">
      <c r="A1348" t="s">
        <v>5</v>
      </c>
      <c r="B1348" t="s">
        <v>40</v>
      </c>
      <c r="C1348" s="1">
        <v>63</v>
      </c>
      <c r="D1348" s="2">
        <v>41746</v>
      </c>
      <c r="E1348" s="2">
        <v>41752</v>
      </c>
      <c r="F1348" s="2" t="s">
        <v>102</v>
      </c>
      <c r="G1348" s="3">
        <v>1539.34</v>
      </c>
      <c r="H1348" s="18">
        <f t="shared" si="42"/>
        <v>2323.66</v>
      </c>
      <c r="I1348" s="16">
        <f t="shared" si="43"/>
        <v>-0.33753647263368997</v>
      </c>
    </row>
    <row r="1349" spans="1:9" x14ac:dyDescent="0.35">
      <c r="A1349" t="s">
        <v>5</v>
      </c>
      <c r="B1349" t="s">
        <v>40</v>
      </c>
      <c r="C1349" s="1">
        <v>64</v>
      </c>
      <c r="D1349" s="2">
        <v>41753</v>
      </c>
      <c r="E1349" s="2">
        <v>41759</v>
      </c>
      <c r="F1349" s="2" t="s">
        <v>102</v>
      </c>
      <c r="G1349" s="3">
        <v>1467.62</v>
      </c>
      <c r="H1349" s="18">
        <f t="shared" si="42"/>
        <v>2323.66</v>
      </c>
      <c r="I1349" s="16">
        <f t="shared" si="43"/>
        <v>-0.36840157337992652</v>
      </c>
    </row>
    <row r="1350" spans="1:9" x14ac:dyDescent="0.35">
      <c r="A1350" t="s">
        <v>5</v>
      </c>
      <c r="B1350" t="s">
        <v>40</v>
      </c>
      <c r="C1350" s="1">
        <v>65</v>
      </c>
      <c r="D1350" s="2">
        <v>41760</v>
      </c>
      <c r="E1350" s="2">
        <v>41766</v>
      </c>
      <c r="F1350" s="2" t="s">
        <v>102</v>
      </c>
      <c r="G1350" s="3">
        <v>378.36</v>
      </c>
      <c r="H1350" s="18">
        <f t="shared" si="42"/>
        <v>2323.66</v>
      </c>
      <c r="I1350" s="16">
        <f t="shared" si="43"/>
        <v>-0.83717067040789095</v>
      </c>
    </row>
    <row r="1351" spans="1:9" x14ac:dyDescent="0.35">
      <c r="A1351" t="s">
        <v>5</v>
      </c>
      <c r="B1351" t="s">
        <v>40</v>
      </c>
      <c r="C1351" s="1">
        <v>66</v>
      </c>
      <c r="D1351" s="2">
        <v>41767</v>
      </c>
      <c r="E1351" s="2">
        <v>41773</v>
      </c>
      <c r="F1351" s="2" t="s">
        <v>102</v>
      </c>
      <c r="G1351" s="3">
        <v>1232.46</v>
      </c>
      <c r="H1351" s="18">
        <f t="shared" si="42"/>
        <v>2323.66</v>
      </c>
      <c r="I1351" s="16">
        <f t="shared" si="43"/>
        <v>-0.46960398681390558</v>
      </c>
    </row>
    <row r="1352" spans="1:9" x14ac:dyDescent="0.35">
      <c r="A1352" t="s">
        <v>5</v>
      </c>
      <c r="B1352" t="s">
        <v>40</v>
      </c>
      <c r="C1352" s="1">
        <v>67</v>
      </c>
      <c r="D1352" s="2">
        <v>41774</v>
      </c>
      <c r="E1352" s="2">
        <v>41780</v>
      </c>
      <c r="F1352" s="2" t="s">
        <v>102</v>
      </c>
      <c r="G1352" s="3">
        <v>1479.25</v>
      </c>
      <c r="H1352" s="18">
        <f t="shared" si="42"/>
        <v>2323.66</v>
      </c>
      <c r="I1352" s="16">
        <f t="shared" si="43"/>
        <v>-0.36339653821987722</v>
      </c>
    </row>
    <row r="1353" spans="1:9" x14ac:dyDescent="0.35">
      <c r="A1353" t="s">
        <v>5</v>
      </c>
      <c r="B1353" t="s">
        <v>40</v>
      </c>
      <c r="C1353" s="1">
        <v>68</v>
      </c>
      <c r="D1353" s="2">
        <v>41781</v>
      </c>
      <c r="E1353" s="2">
        <v>41787</v>
      </c>
      <c r="F1353" s="2" t="s">
        <v>102</v>
      </c>
      <c r="G1353" s="3">
        <v>1975.61</v>
      </c>
      <c r="H1353" s="18">
        <f t="shared" si="42"/>
        <v>2323.66</v>
      </c>
      <c r="I1353" s="16">
        <f t="shared" si="43"/>
        <v>-0.14978525257567801</v>
      </c>
    </row>
    <row r="1354" spans="1:9" x14ac:dyDescent="0.35">
      <c r="A1354" t="s">
        <v>5</v>
      </c>
      <c r="B1354" t="s">
        <v>41</v>
      </c>
      <c r="C1354" s="1">
        <v>49</v>
      </c>
      <c r="D1354" s="2">
        <v>41648</v>
      </c>
      <c r="E1354" s="2">
        <v>41654</v>
      </c>
      <c r="F1354" s="2" t="s">
        <v>103</v>
      </c>
      <c r="G1354" s="3">
        <v>872.77</v>
      </c>
      <c r="H1354" s="18">
        <f t="shared" si="42"/>
        <v>1050.3319999999999</v>
      </c>
      <c r="I1354" s="16">
        <f t="shared" si="43"/>
        <v>-0.16905321365054091</v>
      </c>
    </row>
    <row r="1355" spans="1:9" x14ac:dyDescent="0.35">
      <c r="A1355" t="s">
        <v>5</v>
      </c>
      <c r="B1355" t="s">
        <v>41</v>
      </c>
      <c r="C1355" s="1">
        <v>50</v>
      </c>
      <c r="D1355" s="2">
        <v>41655</v>
      </c>
      <c r="E1355" s="2">
        <v>41661</v>
      </c>
      <c r="F1355" s="2" t="s">
        <v>103</v>
      </c>
      <c r="G1355" s="3">
        <v>242.74</v>
      </c>
      <c r="H1355" s="18">
        <f t="shared" si="42"/>
        <v>1050.3319999999999</v>
      </c>
      <c r="I1355" s="16">
        <f t="shared" si="43"/>
        <v>-0.76889212172912946</v>
      </c>
    </row>
    <row r="1356" spans="1:9" x14ac:dyDescent="0.35">
      <c r="A1356" t="s">
        <v>5</v>
      </c>
      <c r="B1356" t="s">
        <v>41</v>
      </c>
      <c r="C1356" s="1">
        <v>51</v>
      </c>
      <c r="D1356" s="2">
        <v>41662</v>
      </c>
      <c r="E1356" s="2">
        <v>41668</v>
      </c>
      <c r="F1356" s="2" t="s">
        <v>103</v>
      </c>
      <c r="G1356" s="3">
        <v>408.72</v>
      </c>
      <c r="H1356" s="18">
        <f t="shared" si="42"/>
        <v>1050.3319999999999</v>
      </c>
      <c r="I1356" s="16">
        <f t="shared" si="43"/>
        <v>-0.61086589763998422</v>
      </c>
    </row>
    <row r="1357" spans="1:9" x14ac:dyDescent="0.35">
      <c r="A1357" t="s">
        <v>5</v>
      </c>
      <c r="B1357" t="s">
        <v>41</v>
      </c>
      <c r="C1357" s="1">
        <v>52</v>
      </c>
      <c r="D1357" s="2">
        <v>41669</v>
      </c>
      <c r="E1357" s="2">
        <v>41675</v>
      </c>
      <c r="F1357" s="2" t="s">
        <v>103</v>
      </c>
      <c r="G1357" s="3">
        <v>164.59</v>
      </c>
      <c r="H1357" s="18">
        <f t="shared" si="42"/>
        <v>1050.3319999999999</v>
      </c>
      <c r="I1357" s="16">
        <f t="shared" si="43"/>
        <v>-0.84329716699100854</v>
      </c>
    </row>
    <row r="1358" spans="1:9" x14ac:dyDescent="0.35">
      <c r="A1358" t="s">
        <v>5</v>
      </c>
      <c r="B1358" t="s">
        <v>41</v>
      </c>
      <c r="C1358" s="1">
        <v>53</v>
      </c>
      <c r="D1358" s="2">
        <v>41676</v>
      </c>
      <c r="E1358" s="2">
        <v>41682</v>
      </c>
      <c r="F1358" s="2" t="s">
        <v>103</v>
      </c>
      <c r="G1358" s="3">
        <v>893.81</v>
      </c>
      <c r="H1358" s="18">
        <f t="shared" si="42"/>
        <v>1050.3319999999999</v>
      </c>
      <c r="I1358" s="16">
        <f t="shared" si="43"/>
        <v>-0.14902145226461724</v>
      </c>
    </row>
    <row r="1359" spans="1:9" x14ac:dyDescent="0.35">
      <c r="A1359" t="s">
        <v>5</v>
      </c>
      <c r="B1359" t="s">
        <v>41</v>
      </c>
      <c r="C1359" s="1">
        <v>54</v>
      </c>
      <c r="D1359" s="2">
        <v>41683</v>
      </c>
      <c r="E1359" s="2">
        <v>41689</v>
      </c>
      <c r="F1359" s="2" t="s">
        <v>103</v>
      </c>
      <c r="G1359" s="3">
        <v>2275.2399999999998</v>
      </c>
      <c r="H1359" s="18">
        <f t="shared" si="42"/>
        <v>1050.3319999999999</v>
      </c>
      <c r="I1359" s="16">
        <f t="shared" si="43"/>
        <v>1.1662103030279949</v>
      </c>
    </row>
    <row r="1360" spans="1:9" x14ac:dyDescent="0.35">
      <c r="A1360" t="s">
        <v>5</v>
      </c>
      <c r="B1360" t="s">
        <v>41</v>
      </c>
      <c r="C1360" s="1">
        <v>55</v>
      </c>
      <c r="D1360" s="2">
        <v>41690</v>
      </c>
      <c r="E1360" s="2">
        <v>41696</v>
      </c>
      <c r="F1360" s="2" t="s">
        <v>103</v>
      </c>
      <c r="G1360" s="3">
        <v>1170.69</v>
      </c>
      <c r="H1360" s="18">
        <f t="shared" si="42"/>
        <v>1050.3319999999999</v>
      </c>
      <c r="I1360" s="16">
        <f t="shared" si="43"/>
        <v>0.11459043426269046</v>
      </c>
    </row>
    <row r="1361" spans="1:9" x14ac:dyDescent="0.35">
      <c r="A1361" t="s">
        <v>5</v>
      </c>
      <c r="B1361" t="s">
        <v>41</v>
      </c>
      <c r="C1361" s="1">
        <v>56</v>
      </c>
      <c r="D1361" s="2">
        <v>41697</v>
      </c>
      <c r="E1361" s="2">
        <v>41703</v>
      </c>
      <c r="F1361" s="2" t="s">
        <v>103</v>
      </c>
      <c r="G1361" s="3">
        <v>3144.23</v>
      </c>
      <c r="H1361" s="18">
        <f t="shared" si="42"/>
        <v>1050.3319999999999</v>
      </c>
      <c r="I1361" s="16">
        <f t="shared" si="43"/>
        <v>1.9935582273033674</v>
      </c>
    </row>
    <row r="1362" spans="1:9" x14ac:dyDescent="0.35">
      <c r="A1362" t="s">
        <v>5</v>
      </c>
      <c r="B1362" t="s">
        <v>41</v>
      </c>
      <c r="C1362" s="1">
        <v>57</v>
      </c>
      <c r="D1362" s="2">
        <v>41704</v>
      </c>
      <c r="E1362" s="2">
        <v>41710</v>
      </c>
      <c r="F1362" s="2" t="s">
        <v>103</v>
      </c>
      <c r="G1362" s="3">
        <v>408.34</v>
      </c>
      <c r="H1362" s="18">
        <f t="shared" si="42"/>
        <v>1050.3319999999999</v>
      </c>
      <c r="I1362" s="16">
        <f t="shared" si="43"/>
        <v>-0.6112276880072206</v>
      </c>
    </row>
    <row r="1363" spans="1:9" x14ac:dyDescent="0.35">
      <c r="A1363" t="s">
        <v>5</v>
      </c>
      <c r="B1363" t="s">
        <v>41</v>
      </c>
      <c r="C1363" s="1">
        <v>58</v>
      </c>
      <c r="D1363" s="2">
        <v>41711</v>
      </c>
      <c r="E1363" s="2">
        <v>41717</v>
      </c>
      <c r="F1363" s="2" t="s">
        <v>103</v>
      </c>
      <c r="G1363" s="3">
        <v>922.19</v>
      </c>
      <c r="H1363" s="18">
        <f t="shared" si="42"/>
        <v>1050.3319999999999</v>
      </c>
      <c r="I1363" s="16">
        <f t="shared" si="43"/>
        <v>-0.12200142431155087</v>
      </c>
    </row>
    <row r="1364" spans="1:9" x14ac:dyDescent="0.35">
      <c r="A1364" t="s">
        <v>5</v>
      </c>
      <c r="B1364" t="s">
        <v>41</v>
      </c>
      <c r="C1364" s="1">
        <v>59</v>
      </c>
      <c r="D1364" s="2">
        <v>41718</v>
      </c>
      <c r="E1364" s="2">
        <v>41724</v>
      </c>
      <c r="F1364" s="2" t="s">
        <v>102</v>
      </c>
      <c r="G1364" s="3">
        <v>1411.63</v>
      </c>
      <c r="H1364" s="18">
        <f t="shared" si="42"/>
        <v>1050.3319999999999</v>
      </c>
      <c r="I1364" s="16">
        <f t="shared" si="43"/>
        <v>0.34398456868875771</v>
      </c>
    </row>
    <row r="1365" spans="1:9" x14ac:dyDescent="0.35">
      <c r="A1365" t="s">
        <v>5</v>
      </c>
      <c r="B1365" t="s">
        <v>41</v>
      </c>
      <c r="C1365" s="1">
        <v>60</v>
      </c>
      <c r="D1365" s="2">
        <v>41725</v>
      </c>
      <c r="E1365" s="2">
        <v>41731</v>
      </c>
      <c r="F1365" s="2" t="s">
        <v>102</v>
      </c>
      <c r="G1365" s="3">
        <v>620.89</v>
      </c>
      <c r="H1365" s="18">
        <f t="shared" si="42"/>
        <v>1050.3319999999999</v>
      </c>
      <c r="I1365" s="16">
        <f t="shared" si="43"/>
        <v>-0.40886310233335738</v>
      </c>
    </row>
    <row r="1366" spans="1:9" x14ac:dyDescent="0.35">
      <c r="A1366" t="s">
        <v>5</v>
      </c>
      <c r="B1366" t="s">
        <v>41</v>
      </c>
      <c r="C1366" s="1">
        <v>61</v>
      </c>
      <c r="D1366" s="2">
        <v>41732</v>
      </c>
      <c r="E1366" s="2">
        <v>41738</v>
      </c>
      <c r="F1366" s="2" t="s">
        <v>102</v>
      </c>
      <c r="G1366" s="3">
        <v>336.16</v>
      </c>
      <c r="H1366" s="18">
        <f t="shared" si="42"/>
        <v>1050.3319999999999</v>
      </c>
      <c r="I1366" s="16">
        <f t="shared" si="43"/>
        <v>-0.67994881618383507</v>
      </c>
    </row>
    <row r="1367" spans="1:9" x14ac:dyDescent="0.35">
      <c r="A1367" t="s">
        <v>5</v>
      </c>
      <c r="B1367" t="s">
        <v>41</v>
      </c>
      <c r="C1367" s="1">
        <v>62</v>
      </c>
      <c r="D1367" s="2">
        <v>41739</v>
      </c>
      <c r="E1367" s="2">
        <v>41745</v>
      </c>
      <c r="F1367" s="2" t="s">
        <v>102</v>
      </c>
      <c r="G1367" s="3">
        <v>339.72</v>
      </c>
      <c r="H1367" s="18">
        <f t="shared" si="42"/>
        <v>1050.3319999999999</v>
      </c>
      <c r="I1367" s="16">
        <f t="shared" si="43"/>
        <v>-0.6765594116907796</v>
      </c>
    </row>
    <row r="1368" spans="1:9" x14ac:dyDescent="0.35">
      <c r="A1368" t="s">
        <v>5</v>
      </c>
      <c r="B1368" t="s">
        <v>41</v>
      </c>
      <c r="C1368" s="1">
        <v>63</v>
      </c>
      <c r="D1368" s="2">
        <v>41746</v>
      </c>
      <c r="E1368" s="2">
        <v>41752</v>
      </c>
      <c r="F1368" s="2" t="s">
        <v>102</v>
      </c>
      <c r="G1368" s="3">
        <v>2231.5300000000002</v>
      </c>
      <c r="H1368" s="18">
        <f t="shared" si="42"/>
        <v>1050.3319999999999</v>
      </c>
      <c r="I1368" s="16">
        <f t="shared" si="43"/>
        <v>1.1245948899966871</v>
      </c>
    </row>
    <row r="1369" spans="1:9" x14ac:dyDescent="0.35">
      <c r="A1369" t="s">
        <v>5</v>
      </c>
      <c r="B1369" t="s">
        <v>41</v>
      </c>
      <c r="C1369" s="1">
        <v>64</v>
      </c>
      <c r="D1369" s="2">
        <v>41753</v>
      </c>
      <c r="E1369" s="2">
        <v>41759</v>
      </c>
      <c r="F1369" s="2" t="s">
        <v>102</v>
      </c>
      <c r="G1369" s="3">
        <v>381.87</v>
      </c>
      <c r="H1369" s="18">
        <f t="shared" si="42"/>
        <v>1050.3319999999999</v>
      </c>
      <c r="I1369" s="16">
        <f t="shared" si="43"/>
        <v>-0.63642924332496764</v>
      </c>
    </row>
    <row r="1370" spans="1:9" x14ac:dyDescent="0.35">
      <c r="A1370" t="s">
        <v>5</v>
      </c>
      <c r="B1370" t="s">
        <v>41</v>
      </c>
      <c r="C1370" s="1">
        <v>65</v>
      </c>
      <c r="D1370" s="2">
        <v>41760</v>
      </c>
      <c r="E1370" s="2">
        <v>41766</v>
      </c>
      <c r="F1370" s="2" t="s">
        <v>102</v>
      </c>
      <c r="G1370" s="3">
        <v>1087.27</v>
      </c>
      <c r="H1370" s="18">
        <f t="shared" si="42"/>
        <v>1050.3319999999999</v>
      </c>
      <c r="I1370" s="16">
        <f t="shared" si="43"/>
        <v>3.5167927855192557E-2</v>
      </c>
    </row>
    <row r="1371" spans="1:9" x14ac:dyDescent="0.35">
      <c r="A1371" t="s">
        <v>5</v>
      </c>
      <c r="B1371" t="s">
        <v>41</v>
      </c>
      <c r="C1371" s="1">
        <v>66</v>
      </c>
      <c r="D1371" s="2">
        <v>41767</v>
      </c>
      <c r="E1371" s="2">
        <v>41773</v>
      </c>
      <c r="F1371" s="2" t="s">
        <v>102</v>
      </c>
      <c r="G1371" s="3">
        <v>2438.4899999999998</v>
      </c>
      <c r="H1371" s="18">
        <f t="shared" si="42"/>
        <v>1050.3319999999999</v>
      </c>
      <c r="I1371" s="16">
        <f t="shared" si="43"/>
        <v>1.3216373489525217</v>
      </c>
    </row>
    <row r="1372" spans="1:9" x14ac:dyDescent="0.35">
      <c r="A1372" t="s">
        <v>5</v>
      </c>
      <c r="B1372" t="s">
        <v>41</v>
      </c>
      <c r="C1372" s="1">
        <v>67</v>
      </c>
      <c r="D1372" s="2">
        <v>41774</v>
      </c>
      <c r="E1372" s="2">
        <v>41780</v>
      </c>
      <c r="F1372" s="2" t="s">
        <v>102</v>
      </c>
      <c r="G1372" s="3">
        <v>984.64</v>
      </c>
      <c r="H1372" s="18">
        <f t="shared" si="42"/>
        <v>1050.3319999999999</v>
      </c>
      <c r="I1372" s="16">
        <f t="shared" si="43"/>
        <v>-6.2544033696012219E-2</v>
      </c>
    </row>
    <row r="1373" spans="1:9" x14ac:dyDescent="0.35">
      <c r="A1373" t="s">
        <v>5</v>
      </c>
      <c r="B1373" t="s">
        <v>41</v>
      </c>
      <c r="C1373" s="1">
        <v>68</v>
      </c>
      <c r="D1373" s="2">
        <v>41781</v>
      </c>
      <c r="E1373" s="2">
        <v>41787</v>
      </c>
      <c r="F1373" s="2" t="s">
        <v>102</v>
      </c>
      <c r="G1373" s="3">
        <v>1596.62</v>
      </c>
      <c r="H1373" s="18">
        <f t="shared" si="42"/>
        <v>1050.3319999999999</v>
      </c>
      <c r="I1373" s="16">
        <f t="shared" si="43"/>
        <v>0.52010983193885374</v>
      </c>
    </row>
    <row r="1374" spans="1:9" x14ac:dyDescent="0.35">
      <c r="A1374" t="s">
        <v>5</v>
      </c>
      <c r="B1374" t="s">
        <v>42</v>
      </c>
      <c r="C1374" s="1">
        <v>49</v>
      </c>
      <c r="D1374" s="2">
        <v>41648</v>
      </c>
      <c r="E1374" s="2">
        <v>41654</v>
      </c>
      <c r="F1374" s="2" t="s">
        <v>103</v>
      </c>
      <c r="G1374" s="3">
        <v>635.35</v>
      </c>
      <c r="H1374" s="18">
        <f t="shared" si="42"/>
        <v>1407.2990000000002</v>
      </c>
      <c r="I1374" s="16">
        <f t="shared" si="43"/>
        <v>-0.54853233037186844</v>
      </c>
    </row>
    <row r="1375" spans="1:9" x14ac:dyDescent="0.35">
      <c r="A1375" t="s">
        <v>5</v>
      </c>
      <c r="B1375" t="s">
        <v>42</v>
      </c>
      <c r="C1375" s="1">
        <v>50</v>
      </c>
      <c r="D1375" s="2">
        <v>41655</v>
      </c>
      <c r="E1375" s="2">
        <v>41661</v>
      </c>
      <c r="F1375" s="2" t="s">
        <v>103</v>
      </c>
      <c r="G1375" s="3">
        <v>653.25</v>
      </c>
      <c r="H1375" s="18">
        <f t="shared" si="42"/>
        <v>1407.2990000000002</v>
      </c>
      <c r="I1375" s="16">
        <f t="shared" si="43"/>
        <v>-0.53581292959065563</v>
      </c>
    </row>
    <row r="1376" spans="1:9" x14ac:dyDescent="0.35">
      <c r="A1376" t="s">
        <v>5</v>
      </c>
      <c r="B1376" t="s">
        <v>42</v>
      </c>
      <c r="C1376" s="1">
        <v>51</v>
      </c>
      <c r="D1376" s="2">
        <v>41662</v>
      </c>
      <c r="E1376" s="2">
        <v>41668</v>
      </c>
      <c r="F1376" s="2" t="s">
        <v>103</v>
      </c>
      <c r="G1376" s="3">
        <v>1941.39</v>
      </c>
      <c r="H1376" s="18">
        <f t="shared" si="42"/>
        <v>1407.2990000000002</v>
      </c>
      <c r="I1376" s="16">
        <f t="shared" si="43"/>
        <v>0.37951494316417467</v>
      </c>
    </row>
    <row r="1377" spans="1:9" x14ac:dyDescent="0.35">
      <c r="A1377" t="s">
        <v>5</v>
      </c>
      <c r="B1377" t="s">
        <v>42</v>
      </c>
      <c r="C1377" s="1">
        <v>52</v>
      </c>
      <c r="D1377" s="2">
        <v>41669</v>
      </c>
      <c r="E1377" s="2">
        <v>41675</v>
      </c>
      <c r="F1377" s="2" t="s">
        <v>103</v>
      </c>
      <c r="G1377" s="3">
        <v>970.26</v>
      </c>
      <c r="H1377" s="18">
        <f t="shared" si="42"/>
        <v>1407.2990000000002</v>
      </c>
      <c r="I1377" s="16">
        <f t="shared" si="43"/>
        <v>-0.31055163117432766</v>
      </c>
    </row>
    <row r="1378" spans="1:9" x14ac:dyDescent="0.35">
      <c r="A1378" t="s">
        <v>5</v>
      </c>
      <c r="B1378" t="s">
        <v>42</v>
      </c>
      <c r="C1378" s="1">
        <v>53</v>
      </c>
      <c r="D1378" s="2">
        <v>41676</v>
      </c>
      <c r="E1378" s="2">
        <v>41682</v>
      </c>
      <c r="F1378" s="2" t="s">
        <v>103</v>
      </c>
      <c r="G1378" s="3">
        <v>846.29</v>
      </c>
      <c r="H1378" s="18">
        <f t="shared" si="42"/>
        <v>1407.2990000000002</v>
      </c>
      <c r="I1378" s="16">
        <f t="shared" si="43"/>
        <v>-0.3986423638473417</v>
      </c>
    </row>
    <row r="1379" spans="1:9" x14ac:dyDescent="0.35">
      <c r="A1379" t="s">
        <v>5</v>
      </c>
      <c r="B1379" t="s">
        <v>42</v>
      </c>
      <c r="C1379" s="1">
        <v>54</v>
      </c>
      <c r="D1379" s="2">
        <v>41683</v>
      </c>
      <c r="E1379" s="2">
        <v>41689</v>
      </c>
      <c r="F1379" s="2" t="s">
        <v>103</v>
      </c>
      <c r="G1379" s="3">
        <v>1567.81</v>
      </c>
      <c r="H1379" s="18">
        <f t="shared" si="42"/>
        <v>1407.2990000000002</v>
      </c>
      <c r="I1379" s="16">
        <f t="shared" si="43"/>
        <v>0.11405607479291871</v>
      </c>
    </row>
    <row r="1380" spans="1:9" x14ac:dyDescent="0.35">
      <c r="A1380" t="s">
        <v>5</v>
      </c>
      <c r="B1380" t="s">
        <v>42</v>
      </c>
      <c r="C1380" s="1">
        <v>55</v>
      </c>
      <c r="D1380" s="2">
        <v>41690</v>
      </c>
      <c r="E1380" s="2">
        <v>41696</v>
      </c>
      <c r="F1380" s="2" t="s">
        <v>103</v>
      </c>
      <c r="G1380" s="3">
        <v>1127.02</v>
      </c>
      <c r="H1380" s="18">
        <f t="shared" si="42"/>
        <v>1407.2990000000002</v>
      </c>
      <c r="I1380" s="16">
        <f t="shared" si="43"/>
        <v>-0.19916094589706962</v>
      </c>
    </row>
    <row r="1381" spans="1:9" x14ac:dyDescent="0.35">
      <c r="A1381" t="s">
        <v>5</v>
      </c>
      <c r="B1381" t="s">
        <v>42</v>
      </c>
      <c r="C1381" s="1">
        <v>56</v>
      </c>
      <c r="D1381" s="2">
        <v>41697</v>
      </c>
      <c r="E1381" s="2">
        <v>41703</v>
      </c>
      <c r="F1381" s="2" t="s">
        <v>103</v>
      </c>
      <c r="G1381" s="3">
        <v>1248.44</v>
      </c>
      <c r="H1381" s="18">
        <f t="shared" si="42"/>
        <v>1407.2990000000002</v>
      </c>
      <c r="I1381" s="16">
        <f t="shared" si="43"/>
        <v>-0.11288219489959143</v>
      </c>
    </row>
    <row r="1382" spans="1:9" x14ac:dyDescent="0.35">
      <c r="A1382" t="s">
        <v>5</v>
      </c>
      <c r="B1382" t="s">
        <v>42</v>
      </c>
      <c r="C1382" s="1">
        <v>57</v>
      </c>
      <c r="D1382" s="2">
        <v>41704</v>
      </c>
      <c r="E1382" s="2">
        <v>41710</v>
      </c>
      <c r="F1382" s="2" t="s">
        <v>103</v>
      </c>
      <c r="G1382" s="3">
        <v>1696.24</v>
      </c>
      <c r="H1382" s="18">
        <f t="shared" si="42"/>
        <v>1407.2990000000002</v>
      </c>
      <c r="I1382" s="16">
        <f t="shared" si="43"/>
        <v>0.20531599894549754</v>
      </c>
    </row>
    <row r="1383" spans="1:9" x14ac:dyDescent="0.35">
      <c r="A1383" t="s">
        <v>5</v>
      </c>
      <c r="B1383" t="s">
        <v>42</v>
      </c>
      <c r="C1383" s="1">
        <v>58</v>
      </c>
      <c r="D1383" s="2">
        <v>41711</v>
      </c>
      <c r="E1383" s="2">
        <v>41717</v>
      </c>
      <c r="F1383" s="2" t="s">
        <v>103</v>
      </c>
      <c r="G1383" s="3">
        <v>3386.94</v>
      </c>
      <c r="H1383" s="18">
        <f t="shared" si="42"/>
        <v>1407.2990000000002</v>
      </c>
      <c r="I1383" s="16">
        <f t="shared" si="43"/>
        <v>1.4066953788782621</v>
      </c>
    </row>
    <row r="1384" spans="1:9" x14ac:dyDescent="0.35">
      <c r="A1384" t="s">
        <v>5</v>
      </c>
      <c r="B1384" t="s">
        <v>42</v>
      </c>
      <c r="C1384" s="1">
        <v>59</v>
      </c>
      <c r="D1384" s="2">
        <v>41718</v>
      </c>
      <c r="E1384" s="2">
        <v>41724</v>
      </c>
      <c r="F1384" s="2" t="s">
        <v>102</v>
      </c>
      <c r="G1384" s="3">
        <v>644.29999999999995</v>
      </c>
      <c r="H1384" s="18">
        <f t="shared" si="42"/>
        <v>1407.2990000000002</v>
      </c>
      <c r="I1384" s="16">
        <f t="shared" si="43"/>
        <v>-0.54217262998126203</v>
      </c>
    </row>
    <row r="1385" spans="1:9" x14ac:dyDescent="0.35">
      <c r="A1385" t="s">
        <v>5</v>
      </c>
      <c r="B1385" t="s">
        <v>42</v>
      </c>
      <c r="C1385" s="1">
        <v>60</v>
      </c>
      <c r="D1385" s="2">
        <v>41725</v>
      </c>
      <c r="E1385" s="2">
        <v>41731</v>
      </c>
      <c r="F1385" s="2" t="s">
        <v>102</v>
      </c>
      <c r="G1385" s="3">
        <v>2559.7800000000002</v>
      </c>
      <c r="H1385" s="18">
        <f t="shared" si="42"/>
        <v>1407.2990000000002</v>
      </c>
      <c r="I1385" s="16">
        <f t="shared" si="43"/>
        <v>0.8189311581973695</v>
      </c>
    </row>
    <row r="1386" spans="1:9" x14ac:dyDescent="0.35">
      <c r="A1386" t="s">
        <v>5</v>
      </c>
      <c r="B1386" t="s">
        <v>42</v>
      </c>
      <c r="C1386" s="1">
        <v>61</v>
      </c>
      <c r="D1386" s="2">
        <v>41732</v>
      </c>
      <c r="E1386" s="2">
        <v>41738</v>
      </c>
      <c r="F1386" s="2" t="s">
        <v>102</v>
      </c>
      <c r="G1386" s="3">
        <v>1286.23</v>
      </c>
      <c r="H1386" s="18">
        <f t="shared" si="42"/>
        <v>1407.2990000000002</v>
      </c>
      <c r="I1386" s="16">
        <f t="shared" si="43"/>
        <v>-8.6029337049198615E-2</v>
      </c>
    </row>
    <row r="1387" spans="1:9" x14ac:dyDescent="0.35">
      <c r="A1387" t="s">
        <v>5</v>
      </c>
      <c r="B1387" t="s">
        <v>42</v>
      </c>
      <c r="C1387" s="1">
        <v>62</v>
      </c>
      <c r="D1387" s="2">
        <v>41739</v>
      </c>
      <c r="E1387" s="2">
        <v>41745</v>
      </c>
      <c r="F1387" s="2" t="s">
        <v>102</v>
      </c>
      <c r="G1387" s="3">
        <v>952.95</v>
      </c>
      <c r="H1387" s="18">
        <f t="shared" si="42"/>
        <v>1407.2990000000002</v>
      </c>
      <c r="I1387" s="16">
        <f t="shared" si="43"/>
        <v>-0.32285178913649487</v>
      </c>
    </row>
    <row r="1388" spans="1:9" x14ac:dyDescent="0.35">
      <c r="A1388" t="s">
        <v>5</v>
      </c>
      <c r="B1388" t="s">
        <v>42</v>
      </c>
      <c r="C1388" s="1">
        <v>63</v>
      </c>
      <c r="D1388" s="2">
        <v>41746</v>
      </c>
      <c r="E1388" s="2">
        <v>41752</v>
      </c>
      <c r="F1388" s="2" t="s">
        <v>102</v>
      </c>
      <c r="G1388" s="3">
        <v>1843.5</v>
      </c>
      <c r="H1388" s="18">
        <f t="shared" si="42"/>
        <v>1407.2990000000002</v>
      </c>
      <c r="I1388" s="16">
        <f t="shared" si="43"/>
        <v>0.30995616425507283</v>
      </c>
    </row>
    <row r="1389" spans="1:9" x14ac:dyDescent="0.35">
      <c r="A1389" t="s">
        <v>5</v>
      </c>
      <c r="B1389" t="s">
        <v>42</v>
      </c>
      <c r="C1389" s="1">
        <v>64</v>
      </c>
      <c r="D1389" s="2">
        <v>41753</v>
      </c>
      <c r="E1389" s="2">
        <v>41759</v>
      </c>
      <c r="F1389" s="2" t="s">
        <v>102</v>
      </c>
      <c r="G1389" s="3">
        <v>372.15</v>
      </c>
      <c r="H1389" s="18">
        <f t="shared" si="42"/>
        <v>1407.2990000000002</v>
      </c>
      <c r="I1389" s="16">
        <f t="shared" si="43"/>
        <v>-0.73555726252914289</v>
      </c>
    </row>
    <row r="1390" spans="1:9" x14ac:dyDescent="0.35">
      <c r="A1390" t="s">
        <v>5</v>
      </c>
      <c r="B1390" t="s">
        <v>42</v>
      </c>
      <c r="C1390" s="1">
        <v>65</v>
      </c>
      <c r="D1390" s="2">
        <v>41760</v>
      </c>
      <c r="E1390" s="2">
        <v>41766</v>
      </c>
      <c r="F1390" s="2" t="s">
        <v>102</v>
      </c>
      <c r="G1390" s="3">
        <v>899.72</v>
      </c>
      <c r="H1390" s="18">
        <f t="shared" si="42"/>
        <v>1407.2990000000002</v>
      </c>
      <c r="I1390" s="16">
        <f t="shared" si="43"/>
        <v>-0.36067601838699531</v>
      </c>
    </row>
    <row r="1391" spans="1:9" x14ac:dyDescent="0.35">
      <c r="A1391" t="s">
        <v>5</v>
      </c>
      <c r="B1391" t="s">
        <v>42</v>
      </c>
      <c r="C1391" s="1">
        <v>66</v>
      </c>
      <c r="D1391" s="2">
        <v>41767</v>
      </c>
      <c r="E1391" s="2">
        <v>41773</v>
      </c>
      <c r="F1391" s="2" t="s">
        <v>102</v>
      </c>
      <c r="G1391" s="3">
        <v>934.78</v>
      </c>
      <c r="H1391" s="18">
        <f t="shared" si="42"/>
        <v>1407.2990000000002</v>
      </c>
      <c r="I1391" s="16">
        <f t="shared" si="43"/>
        <v>-0.33576304680099978</v>
      </c>
    </row>
    <row r="1392" spans="1:9" x14ac:dyDescent="0.35">
      <c r="A1392" t="s">
        <v>5</v>
      </c>
      <c r="B1392" t="s">
        <v>42</v>
      </c>
      <c r="C1392" s="1">
        <v>67</v>
      </c>
      <c r="D1392" s="2">
        <v>41774</v>
      </c>
      <c r="E1392" s="2">
        <v>41780</v>
      </c>
      <c r="F1392" s="2" t="s">
        <v>102</v>
      </c>
      <c r="G1392" s="3">
        <v>1517.34</v>
      </c>
      <c r="H1392" s="18">
        <f t="shared" si="42"/>
        <v>1407.2990000000002</v>
      </c>
      <c r="I1392" s="16">
        <f t="shared" si="43"/>
        <v>7.8193049238292428E-2</v>
      </c>
    </row>
    <row r="1393" spans="1:9" x14ac:dyDescent="0.35">
      <c r="A1393" t="s">
        <v>5</v>
      </c>
      <c r="B1393" t="s">
        <v>42</v>
      </c>
      <c r="C1393" s="1">
        <v>68</v>
      </c>
      <c r="D1393" s="2">
        <v>41781</v>
      </c>
      <c r="E1393" s="2">
        <v>41787</v>
      </c>
      <c r="F1393" s="2" t="s">
        <v>102</v>
      </c>
      <c r="G1393" s="3">
        <v>873.31</v>
      </c>
      <c r="H1393" s="18">
        <f t="shared" si="42"/>
        <v>1407.2990000000002</v>
      </c>
      <c r="I1393" s="16">
        <f t="shared" si="43"/>
        <v>-0.37944246389715347</v>
      </c>
    </row>
    <row r="1394" spans="1:9" x14ac:dyDescent="0.35">
      <c r="A1394" t="s">
        <v>5</v>
      </c>
      <c r="B1394" t="s">
        <v>43</v>
      </c>
      <c r="C1394" s="1">
        <v>49</v>
      </c>
      <c r="D1394" s="2">
        <v>41648</v>
      </c>
      <c r="E1394" s="2">
        <v>41654</v>
      </c>
      <c r="F1394" s="2" t="s">
        <v>103</v>
      </c>
      <c r="G1394" s="3">
        <v>1288.8499999999999</v>
      </c>
      <c r="H1394" s="18">
        <f t="shared" si="42"/>
        <v>2003.1339999999996</v>
      </c>
      <c r="I1394" s="16">
        <f t="shared" si="43"/>
        <v>-0.35658323407220877</v>
      </c>
    </row>
    <row r="1395" spans="1:9" x14ac:dyDescent="0.35">
      <c r="A1395" t="s">
        <v>5</v>
      </c>
      <c r="B1395" t="s">
        <v>43</v>
      </c>
      <c r="C1395" s="1">
        <v>50</v>
      </c>
      <c r="D1395" s="2">
        <v>41655</v>
      </c>
      <c r="E1395" s="2">
        <v>41661</v>
      </c>
      <c r="F1395" s="2" t="s">
        <v>103</v>
      </c>
      <c r="G1395" s="3">
        <v>1399.19</v>
      </c>
      <c r="H1395" s="18">
        <f t="shared" si="42"/>
        <v>2003.1339999999996</v>
      </c>
      <c r="I1395" s="16">
        <f t="shared" si="43"/>
        <v>-0.30149955020482883</v>
      </c>
    </row>
    <row r="1396" spans="1:9" x14ac:dyDescent="0.35">
      <c r="A1396" t="s">
        <v>5</v>
      </c>
      <c r="B1396" t="s">
        <v>43</v>
      </c>
      <c r="C1396" s="1">
        <v>51</v>
      </c>
      <c r="D1396" s="2">
        <v>41662</v>
      </c>
      <c r="E1396" s="2">
        <v>41668</v>
      </c>
      <c r="F1396" s="2" t="s">
        <v>103</v>
      </c>
      <c r="G1396" s="3">
        <v>820.87</v>
      </c>
      <c r="H1396" s="18">
        <f t="shared" si="42"/>
        <v>2003.1339999999996</v>
      </c>
      <c r="I1396" s="16">
        <f t="shared" si="43"/>
        <v>-0.59020714540315322</v>
      </c>
    </row>
    <row r="1397" spans="1:9" x14ac:dyDescent="0.35">
      <c r="A1397" t="s">
        <v>5</v>
      </c>
      <c r="B1397" t="s">
        <v>43</v>
      </c>
      <c r="C1397" s="1">
        <v>52</v>
      </c>
      <c r="D1397" s="2">
        <v>41669</v>
      </c>
      <c r="E1397" s="2">
        <v>41675</v>
      </c>
      <c r="F1397" s="2" t="s">
        <v>103</v>
      </c>
      <c r="G1397" s="3">
        <v>669.2</v>
      </c>
      <c r="H1397" s="18">
        <f t="shared" si="42"/>
        <v>2003.1339999999996</v>
      </c>
      <c r="I1397" s="16">
        <f t="shared" si="43"/>
        <v>-0.66592349787882377</v>
      </c>
    </row>
    <row r="1398" spans="1:9" x14ac:dyDescent="0.35">
      <c r="A1398" t="s">
        <v>5</v>
      </c>
      <c r="B1398" t="s">
        <v>43</v>
      </c>
      <c r="C1398" s="1">
        <v>53</v>
      </c>
      <c r="D1398" s="2">
        <v>41676</v>
      </c>
      <c r="E1398" s="2">
        <v>41682</v>
      </c>
      <c r="F1398" s="2" t="s">
        <v>103</v>
      </c>
      <c r="G1398" s="3">
        <v>1393.18</v>
      </c>
      <c r="H1398" s="18">
        <f t="shared" si="42"/>
        <v>2003.1339999999996</v>
      </c>
      <c r="I1398" s="16">
        <f t="shared" si="43"/>
        <v>-0.3044998487370289</v>
      </c>
    </row>
    <row r="1399" spans="1:9" x14ac:dyDescent="0.35">
      <c r="A1399" t="s">
        <v>5</v>
      </c>
      <c r="B1399" t="s">
        <v>43</v>
      </c>
      <c r="C1399" s="1">
        <v>54</v>
      </c>
      <c r="D1399" s="2">
        <v>41683</v>
      </c>
      <c r="E1399" s="2">
        <v>41689</v>
      </c>
      <c r="F1399" s="2" t="s">
        <v>103</v>
      </c>
      <c r="G1399" s="3">
        <v>3626.11</v>
      </c>
      <c r="H1399" s="18">
        <f t="shared" si="42"/>
        <v>2003.1339999999996</v>
      </c>
      <c r="I1399" s="16">
        <f t="shared" si="43"/>
        <v>0.81021838778633926</v>
      </c>
    </row>
    <row r="1400" spans="1:9" x14ac:dyDescent="0.35">
      <c r="A1400" t="s">
        <v>5</v>
      </c>
      <c r="B1400" t="s">
        <v>43</v>
      </c>
      <c r="C1400" s="1">
        <v>55</v>
      </c>
      <c r="D1400" s="2">
        <v>41690</v>
      </c>
      <c r="E1400" s="2">
        <v>41696</v>
      </c>
      <c r="F1400" s="2" t="s">
        <v>103</v>
      </c>
      <c r="G1400" s="3">
        <v>2781.41</v>
      </c>
      <c r="H1400" s="18">
        <f t="shared" si="42"/>
        <v>2003.1339999999996</v>
      </c>
      <c r="I1400" s="16">
        <f t="shared" si="43"/>
        <v>0.38852917478311511</v>
      </c>
    </row>
    <row r="1401" spans="1:9" x14ac:dyDescent="0.35">
      <c r="A1401" t="s">
        <v>5</v>
      </c>
      <c r="B1401" t="s">
        <v>43</v>
      </c>
      <c r="C1401" s="1">
        <v>56</v>
      </c>
      <c r="D1401" s="2">
        <v>41697</v>
      </c>
      <c r="E1401" s="2">
        <v>41703</v>
      </c>
      <c r="F1401" s="2" t="s">
        <v>103</v>
      </c>
      <c r="G1401" s="3">
        <v>3899.45</v>
      </c>
      <c r="H1401" s="18">
        <f t="shared" si="42"/>
        <v>2003.1339999999996</v>
      </c>
      <c r="I1401" s="16">
        <f t="shared" si="43"/>
        <v>0.94667456096297131</v>
      </c>
    </row>
    <row r="1402" spans="1:9" x14ac:dyDescent="0.35">
      <c r="A1402" t="s">
        <v>5</v>
      </c>
      <c r="B1402" t="s">
        <v>43</v>
      </c>
      <c r="C1402" s="1">
        <v>57</v>
      </c>
      <c r="D1402" s="2">
        <v>41704</v>
      </c>
      <c r="E1402" s="2">
        <v>41710</v>
      </c>
      <c r="F1402" s="2" t="s">
        <v>103</v>
      </c>
      <c r="G1402" s="3">
        <v>1871.92</v>
      </c>
      <c r="H1402" s="18">
        <f t="shared" si="42"/>
        <v>2003.1339999999996</v>
      </c>
      <c r="I1402" s="16">
        <f t="shared" si="43"/>
        <v>-6.5504354676222121E-2</v>
      </c>
    </row>
    <row r="1403" spans="1:9" x14ac:dyDescent="0.35">
      <c r="A1403" t="s">
        <v>5</v>
      </c>
      <c r="B1403" t="s">
        <v>43</v>
      </c>
      <c r="C1403" s="1">
        <v>58</v>
      </c>
      <c r="D1403" s="2">
        <v>41711</v>
      </c>
      <c r="E1403" s="2">
        <v>41717</v>
      </c>
      <c r="F1403" s="2" t="s">
        <v>103</v>
      </c>
      <c r="G1403" s="3">
        <v>2281.16</v>
      </c>
      <c r="H1403" s="18">
        <f t="shared" si="42"/>
        <v>2003.1339999999996</v>
      </c>
      <c r="I1403" s="16">
        <f t="shared" si="43"/>
        <v>0.13879550743984195</v>
      </c>
    </row>
    <row r="1404" spans="1:9" x14ac:dyDescent="0.35">
      <c r="A1404" t="s">
        <v>5</v>
      </c>
      <c r="B1404" t="s">
        <v>43</v>
      </c>
      <c r="C1404" s="1">
        <v>59</v>
      </c>
      <c r="D1404" s="2">
        <v>41718</v>
      </c>
      <c r="E1404" s="2">
        <v>41724</v>
      </c>
      <c r="F1404" s="2" t="s">
        <v>102</v>
      </c>
      <c r="G1404" s="3">
        <v>690.06</v>
      </c>
      <c r="H1404" s="18">
        <f t="shared" si="42"/>
        <v>2003.1339999999996</v>
      </c>
      <c r="I1404" s="16">
        <f t="shared" si="43"/>
        <v>-0.65550981611814285</v>
      </c>
    </row>
    <row r="1405" spans="1:9" x14ac:dyDescent="0.35">
      <c r="A1405" t="s">
        <v>5</v>
      </c>
      <c r="B1405" t="s">
        <v>43</v>
      </c>
      <c r="C1405" s="1">
        <v>60</v>
      </c>
      <c r="D1405" s="2">
        <v>41725</v>
      </c>
      <c r="E1405" s="2">
        <v>41731</v>
      </c>
      <c r="F1405" s="2" t="s">
        <v>102</v>
      </c>
      <c r="G1405" s="3">
        <v>2458.5100000000002</v>
      </c>
      <c r="H1405" s="18">
        <f t="shared" si="42"/>
        <v>2003.1339999999996</v>
      </c>
      <c r="I1405" s="16">
        <f t="shared" si="43"/>
        <v>0.22733177111466371</v>
      </c>
    </row>
    <row r="1406" spans="1:9" x14ac:dyDescent="0.35">
      <c r="A1406" t="s">
        <v>5</v>
      </c>
      <c r="B1406" t="s">
        <v>43</v>
      </c>
      <c r="C1406" s="1">
        <v>61</v>
      </c>
      <c r="D1406" s="2">
        <v>41732</v>
      </c>
      <c r="E1406" s="2">
        <v>41738</v>
      </c>
      <c r="F1406" s="2" t="s">
        <v>102</v>
      </c>
      <c r="G1406" s="3">
        <v>3904</v>
      </c>
      <c r="H1406" s="18">
        <f t="shared" si="42"/>
        <v>2003.1339999999996</v>
      </c>
      <c r="I1406" s="16">
        <f t="shared" si="43"/>
        <v>0.94894600161546894</v>
      </c>
    </row>
    <row r="1407" spans="1:9" x14ac:dyDescent="0.35">
      <c r="A1407" t="s">
        <v>5</v>
      </c>
      <c r="B1407" t="s">
        <v>43</v>
      </c>
      <c r="C1407" s="1">
        <v>62</v>
      </c>
      <c r="D1407" s="2">
        <v>41739</v>
      </c>
      <c r="E1407" s="2">
        <v>41745</v>
      </c>
      <c r="F1407" s="2" t="s">
        <v>102</v>
      </c>
      <c r="G1407" s="3">
        <v>1376.88</v>
      </c>
      <c r="H1407" s="18">
        <f t="shared" si="42"/>
        <v>2003.1339999999996</v>
      </c>
      <c r="I1407" s="16">
        <f t="shared" si="43"/>
        <v>-0.31263709766795411</v>
      </c>
    </row>
    <row r="1408" spans="1:9" x14ac:dyDescent="0.35">
      <c r="A1408" t="s">
        <v>5</v>
      </c>
      <c r="B1408" t="s">
        <v>43</v>
      </c>
      <c r="C1408" s="1">
        <v>63</v>
      </c>
      <c r="D1408" s="2">
        <v>41746</v>
      </c>
      <c r="E1408" s="2">
        <v>41752</v>
      </c>
      <c r="F1408" s="2" t="s">
        <v>102</v>
      </c>
      <c r="G1408" s="3">
        <v>1023.31</v>
      </c>
      <c r="H1408" s="18">
        <f t="shared" si="42"/>
        <v>2003.1339999999996</v>
      </c>
      <c r="I1408" s="16">
        <f t="shared" si="43"/>
        <v>-0.48914550898741666</v>
      </c>
    </row>
    <row r="1409" spans="1:9" x14ac:dyDescent="0.35">
      <c r="A1409" t="s">
        <v>5</v>
      </c>
      <c r="B1409" t="s">
        <v>43</v>
      </c>
      <c r="C1409" s="1">
        <v>64</v>
      </c>
      <c r="D1409" s="2">
        <v>41753</v>
      </c>
      <c r="E1409" s="2">
        <v>41759</v>
      </c>
      <c r="F1409" s="2" t="s">
        <v>102</v>
      </c>
      <c r="G1409" s="3">
        <v>1130.3900000000001</v>
      </c>
      <c r="H1409" s="18">
        <f t="shared" si="42"/>
        <v>2003.1339999999996</v>
      </c>
      <c r="I1409" s="16">
        <f t="shared" si="43"/>
        <v>-0.43568927490622178</v>
      </c>
    </row>
    <row r="1410" spans="1:9" x14ac:dyDescent="0.35">
      <c r="A1410" t="s">
        <v>5</v>
      </c>
      <c r="B1410" t="s">
        <v>43</v>
      </c>
      <c r="C1410" s="1">
        <v>65</v>
      </c>
      <c r="D1410" s="2">
        <v>41760</v>
      </c>
      <c r="E1410" s="2">
        <v>41766</v>
      </c>
      <c r="F1410" s="2" t="s">
        <v>102</v>
      </c>
      <c r="G1410" s="3">
        <v>1401.53</v>
      </c>
      <c r="H1410" s="18">
        <f t="shared" si="42"/>
        <v>2003.1339999999996</v>
      </c>
      <c r="I1410" s="16">
        <f t="shared" si="43"/>
        <v>-0.30033138072640159</v>
      </c>
    </row>
    <row r="1411" spans="1:9" x14ac:dyDescent="0.35">
      <c r="A1411" t="s">
        <v>5</v>
      </c>
      <c r="B1411" t="s">
        <v>43</v>
      </c>
      <c r="C1411" s="1">
        <v>66</v>
      </c>
      <c r="D1411" s="2">
        <v>41767</v>
      </c>
      <c r="E1411" s="2">
        <v>41773</v>
      </c>
      <c r="F1411" s="2" t="s">
        <v>102</v>
      </c>
      <c r="G1411" s="3">
        <v>2935.62</v>
      </c>
      <c r="H1411" s="18">
        <f t="shared" ref="H1411:H1474" si="44">VLOOKUP(B1411,O:P,2,0)</f>
        <v>2003.1339999999996</v>
      </c>
      <c r="I1411" s="16">
        <f t="shared" ref="I1411:I1474" si="45">(G1411-H1411)/H1411</f>
        <v>0.46551354028237779</v>
      </c>
    </row>
    <row r="1412" spans="1:9" x14ac:dyDescent="0.35">
      <c r="A1412" t="s">
        <v>5</v>
      </c>
      <c r="B1412" t="s">
        <v>43</v>
      </c>
      <c r="C1412" s="1">
        <v>67</v>
      </c>
      <c r="D1412" s="2">
        <v>41774</v>
      </c>
      <c r="E1412" s="2">
        <v>41780</v>
      </c>
      <c r="F1412" s="2" t="s">
        <v>102</v>
      </c>
      <c r="G1412" s="3">
        <v>1566.96</v>
      </c>
      <c r="H1412" s="18">
        <f t="shared" si="44"/>
        <v>2003.1339999999996</v>
      </c>
      <c r="I1412" s="16">
        <f t="shared" si="45"/>
        <v>-0.21774579234339769</v>
      </c>
    </row>
    <row r="1413" spans="1:9" x14ac:dyDescent="0.35">
      <c r="A1413" t="s">
        <v>5</v>
      </c>
      <c r="B1413" t="s">
        <v>43</v>
      </c>
      <c r="C1413" s="1">
        <v>68</v>
      </c>
      <c r="D1413" s="2">
        <v>41781</v>
      </c>
      <c r="E1413" s="2">
        <v>41787</v>
      </c>
      <c r="F1413" s="2" t="s">
        <v>102</v>
      </c>
      <c r="G1413" s="3">
        <v>1881.19</v>
      </c>
      <c r="H1413" s="18">
        <f t="shared" si="44"/>
        <v>2003.1339999999996</v>
      </c>
      <c r="I1413" s="16">
        <f t="shared" si="45"/>
        <v>-6.0876606357837038E-2</v>
      </c>
    </row>
    <row r="1414" spans="1:9" x14ac:dyDescent="0.35">
      <c r="A1414" t="s">
        <v>5</v>
      </c>
      <c r="B1414" t="s">
        <v>44</v>
      </c>
      <c r="C1414" s="1">
        <v>49</v>
      </c>
      <c r="D1414" s="2">
        <v>41648</v>
      </c>
      <c r="E1414" s="2">
        <v>41654</v>
      </c>
      <c r="F1414" s="2" t="s">
        <v>103</v>
      </c>
      <c r="G1414" s="3">
        <v>828.99</v>
      </c>
      <c r="H1414" s="18">
        <f t="shared" si="44"/>
        <v>805.03100000000006</v>
      </c>
      <c r="I1414" s="16">
        <f t="shared" si="45"/>
        <v>2.976158682088012E-2</v>
      </c>
    </row>
    <row r="1415" spans="1:9" x14ac:dyDescent="0.35">
      <c r="A1415" t="s">
        <v>5</v>
      </c>
      <c r="B1415" t="s">
        <v>44</v>
      </c>
      <c r="C1415" s="1">
        <v>50</v>
      </c>
      <c r="D1415" s="2">
        <v>41655</v>
      </c>
      <c r="E1415" s="2">
        <v>41661</v>
      </c>
      <c r="F1415" s="2" t="s">
        <v>103</v>
      </c>
      <c r="G1415" s="3">
        <v>1607.58</v>
      </c>
      <c r="H1415" s="18">
        <f t="shared" si="44"/>
        <v>805.03100000000006</v>
      </c>
      <c r="I1415" s="16">
        <f t="shared" si="45"/>
        <v>0.99691688891483654</v>
      </c>
    </row>
    <row r="1416" spans="1:9" x14ac:dyDescent="0.35">
      <c r="A1416" t="s">
        <v>5</v>
      </c>
      <c r="B1416" t="s">
        <v>44</v>
      </c>
      <c r="C1416" s="1">
        <v>51</v>
      </c>
      <c r="D1416" s="2">
        <v>41662</v>
      </c>
      <c r="E1416" s="2">
        <v>41668</v>
      </c>
      <c r="F1416" s="2" t="s">
        <v>103</v>
      </c>
      <c r="G1416" s="3">
        <v>416.86</v>
      </c>
      <c r="H1416" s="18">
        <f t="shared" si="44"/>
        <v>805.03100000000006</v>
      </c>
      <c r="I1416" s="16">
        <f t="shared" si="45"/>
        <v>-0.4821814315225128</v>
      </c>
    </row>
    <row r="1417" spans="1:9" x14ac:dyDescent="0.35">
      <c r="A1417" t="s">
        <v>5</v>
      </c>
      <c r="B1417" t="s">
        <v>44</v>
      </c>
      <c r="C1417" s="1">
        <v>52</v>
      </c>
      <c r="D1417" s="2">
        <v>41669</v>
      </c>
      <c r="E1417" s="2">
        <v>41675</v>
      </c>
      <c r="F1417" s="2" t="s">
        <v>103</v>
      </c>
      <c r="G1417" s="3">
        <v>710.85</v>
      </c>
      <c r="H1417" s="18">
        <f t="shared" si="44"/>
        <v>805.03100000000006</v>
      </c>
      <c r="I1417" s="16">
        <f t="shared" si="45"/>
        <v>-0.11699052583068234</v>
      </c>
    </row>
    <row r="1418" spans="1:9" x14ac:dyDescent="0.35">
      <c r="A1418" t="s">
        <v>5</v>
      </c>
      <c r="B1418" t="s">
        <v>44</v>
      </c>
      <c r="C1418" s="1">
        <v>53</v>
      </c>
      <c r="D1418" s="2">
        <v>41676</v>
      </c>
      <c r="E1418" s="2">
        <v>41682</v>
      </c>
      <c r="F1418" s="2" t="s">
        <v>103</v>
      </c>
      <c r="G1418" s="3">
        <v>104.27</v>
      </c>
      <c r="H1418" s="18">
        <f t="shared" si="44"/>
        <v>805.03100000000006</v>
      </c>
      <c r="I1418" s="16">
        <f t="shared" si="45"/>
        <v>-0.87047703753023176</v>
      </c>
    </row>
    <row r="1419" spans="1:9" x14ac:dyDescent="0.35">
      <c r="A1419" t="s">
        <v>5</v>
      </c>
      <c r="B1419" t="s">
        <v>44</v>
      </c>
      <c r="C1419" s="1">
        <v>54</v>
      </c>
      <c r="D1419" s="2">
        <v>41683</v>
      </c>
      <c r="E1419" s="2">
        <v>41689</v>
      </c>
      <c r="F1419" s="2" t="s">
        <v>103</v>
      </c>
      <c r="G1419" s="3">
        <v>912.06</v>
      </c>
      <c r="H1419" s="18">
        <f t="shared" si="44"/>
        <v>805.03100000000006</v>
      </c>
      <c r="I1419" s="16">
        <f t="shared" si="45"/>
        <v>0.13295015968329155</v>
      </c>
    </row>
    <row r="1420" spans="1:9" x14ac:dyDescent="0.35">
      <c r="A1420" t="s">
        <v>5</v>
      </c>
      <c r="B1420" t="s">
        <v>44</v>
      </c>
      <c r="C1420" s="1">
        <v>55</v>
      </c>
      <c r="D1420" s="2">
        <v>41690</v>
      </c>
      <c r="E1420" s="2">
        <v>41696</v>
      </c>
      <c r="F1420" s="2" t="s">
        <v>103</v>
      </c>
      <c r="G1420" s="3">
        <v>1067.27</v>
      </c>
      <c r="H1420" s="18">
        <f t="shared" si="44"/>
        <v>805.03100000000006</v>
      </c>
      <c r="I1420" s="16">
        <f t="shared" si="45"/>
        <v>0.32575018850205756</v>
      </c>
    </row>
    <row r="1421" spans="1:9" x14ac:dyDescent="0.35">
      <c r="A1421" t="s">
        <v>5</v>
      </c>
      <c r="B1421" t="s">
        <v>44</v>
      </c>
      <c r="C1421" s="1">
        <v>56</v>
      </c>
      <c r="D1421" s="2">
        <v>41697</v>
      </c>
      <c r="E1421" s="2">
        <v>41703</v>
      </c>
      <c r="F1421" s="2" t="s">
        <v>103</v>
      </c>
      <c r="G1421" s="3">
        <v>572.42999999999995</v>
      </c>
      <c r="H1421" s="18">
        <f t="shared" si="44"/>
        <v>805.03100000000006</v>
      </c>
      <c r="I1421" s="16">
        <f t="shared" si="45"/>
        <v>-0.28893421495569749</v>
      </c>
    </row>
    <row r="1422" spans="1:9" x14ac:dyDescent="0.35">
      <c r="A1422" t="s">
        <v>5</v>
      </c>
      <c r="B1422" t="s">
        <v>44</v>
      </c>
      <c r="C1422" s="1">
        <v>57</v>
      </c>
      <c r="D1422" s="2">
        <v>41704</v>
      </c>
      <c r="E1422" s="2">
        <v>41710</v>
      </c>
      <c r="F1422" s="2" t="s">
        <v>103</v>
      </c>
      <c r="G1422" s="3">
        <v>869.96</v>
      </c>
      <c r="H1422" s="18">
        <f t="shared" si="44"/>
        <v>805.03100000000006</v>
      </c>
      <c r="I1422" s="16">
        <f t="shared" si="45"/>
        <v>8.0654036925286068E-2</v>
      </c>
    </row>
    <row r="1423" spans="1:9" x14ac:dyDescent="0.35">
      <c r="A1423" t="s">
        <v>5</v>
      </c>
      <c r="B1423" t="s">
        <v>44</v>
      </c>
      <c r="C1423" s="1">
        <v>58</v>
      </c>
      <c r="D1423" s="2">
        <v>41711</v>
      </c>
      <c r="E1423" s="2">
        <v>41717</v>
      </c>
      <c r="F1423" s="2" t="s">
        <v>103</v>
      </c>
      <c r="G1423" s="3">
        <v>960.04</v>
      </c>
      <c r="H1423" s="18">
        <f t="shared" si="44"/>
        <v>805.03100000000006</v>
      </c>
      <c r="I1423" s="16">
        <f t="shared" si="45"/>
        <v>0.19255034899277157</v>
      </c>
    </row>
    <row r="1424" spans="1:9" x14ac:dyDescent="0.35">
      <c r="A1424" t="s">
        <v>5</v>
      </c>
      <c r="B1424" t="s">
        <v>44</v>
      </c>
      <c r="C1424" s="1">
        <v>59</v>
      </c>
      <c r="D1424" s="2">
        <v>41718</v>
      </c>
      <c r="E1424" s="2">
        <v>41724</v>
      </c>
      <c r="F1424" s="2" t="s">
        <v>102</v>
      </c>
      <c r="G1424" s="3">
        <v>1009.96</v>
      </c>
      <c r="H1424" s="18">
        <f t="shared" si="44"/>
        <v>805.03100000000006</v>
      </c>
      <c r="I1424" s="16">
        <f t="shared" si="45"/>
        <v>0.25456038338896259</v>
      </c>
    </row>
    <row r="1425" spans="1:9" x14ac:dyDescent="0.35">
      <c r="A1425" t="s">
        <v>5</v>
      </c>
      <c r="B1425" t="s">
        <v>44</v>
      </c>
      <c r="C1425" s="1">
        <v>60</v>
      </c>
      <c r="D1425" s="2">
        <v>41725</v>
      </c>
      <c r="E1425" s="2">
        <v>41731</v>
      </c>
      <c r="F1425" s="2" t="s">
        <v>102</v>
      </c>
      <c r="G1425" s="3">
        <v>215.4</v>
      </c>
      <c r="H1425" s="18">
        <f t="shared" si="44"/>
        <v>805.03100000000006</v>
      </c>
      <c r="I1425" s="16">
        <f t="shared" si="45"/>
        <v>-0.73243266408374341</v>
      </c>
    </row>
    <row r="1426" spans="1:9" x14ac:dyDescent="0.35">
      <c r="A1426" t="s">
        <v>5</v>
      </c>
      <c r="B1426" t="s">
        <v>44</v>
      </c>
      <c r="C1426" s="1">
        <v>61</v>
      </c>
      <c r="D1426" s="2">
        <v>41732</v>
      </c>
      <c r="E1426" s="2">
        <v>41738</v>
      </c>
      <c r="F1426" s="2" t="s">
        <v>102</v>
      </c>
      <c r="G1426" s="3">
        <v>1782.96</v>
      </c>
      <c r="H1426" s="18">
        <f t="shared" si="44"/>
        <v>805.03100000000006</v>
      </c>
      <c r="I1426" s="16">
        <f t="shared" si="45"/>
        <v>1.2147718535062624</v>
      </c>
    </row>
    <row r="1427" spans="1:9" x14ac:dyDescent="0.35">
      <c r="A1427" t="s">
        <v>5</v>
      </c>
      <c r="B1427" t="s">
        <v>44</v>
      </c>
      <c r="C1427" s="1">
        <v>62</v>
      </c>
      <c r="D1427" s="2">
        <v>41739</v>
      </c>
      <c r="E1427" s="2">
        <v>41745</v>
      </c>
      <c r="F1427" s="2" t="s">
        <v>102</v>
      </c>
      <c r="G1427" s="3">
        <v>318.67</v>
      </c>
      <c r="H1427" s="18">
        <f t="shared" si="44"/>
        <v>805.03100000000006</v>
      </c>
      <c r="I1427" s="16">
        <f t="shared" si="45"/>
        <v>-0.60415188980300139</v>
      </c>
    </row>
    <row r="1428" spans="1:9" x14ac:dyDescent="0.35">
      <c r="A1428" t="s">
        <v>5</v>
      </c>
      <c r="B1428" t="s">
        <v>44</v>
      </c>
      <c r="C1428" s="1">
        <v>63</v>
      </c>
      <c r="D1428" s="2">
        <v>41746</v>
      </c>
      <c r="E1428" s="2">
        <v>41752</v>
      </c>
      <c r="F1428" s="2" t="s">
        <v>102</v>
      </c>
      <c r="G1428" s="3">
        <v>102.43</v>
      </c>
      <c r="H1428" s="18">
        <f t="shared" si="44"/>
        <v>805.03100000000006</v>
      </c>
      <c r="I1428" s="16">
        <f t="shared" si="45"/>
        <v>-0.87276266379804013</v>
      </c>
    </row>
    <row r="1429" spans="1:9" x14ac:dyDescent="0.35">
      <c r="A1429" t="s">
        <v>5</v>
      </c>
      <c r="B1429" t="s">
        <v>44</v>
      </c>
      <c r="C1429" s="1">
        <v>64</v>
      </c>
      <c r="D1429" s="2">
        <v>41753</v>
      </c>
      <c r="E1429" s="2">
        <v>41759</v>
      </c>
      <c r="F1429" s="2" t="s">
        <v>102</v>
      </c>
      <c r="G1429" s="3">
        <v>640.32000000000005</v>
      </c>
      <c r="H1429" s="18">
        <f t="shared" si="44"/>
        <v>805.03100000000006</v>
      </c>
      <c r="I1429" s="16">
        <f t="shared" si="45"/>
        <v>-0.20460205880270449</v>
      </c>
    </row>
    <row r="1430" spans="1:9" x14ac:dyDescent="0.35">
      <c r="A1430" t="s">
        <v>5</v>
      </c>
      <c r="B1430" t="s">
        <v>44</v>
      </c>
      <c r="C1430" s="1">
        <v>65</v>
      </c>
      <c r="D1430" s="2">
        <v>41760</v>
      </c>
      <c r="E1430" s="2">
        <v>41766</v>
      </c>
      <c r="F1430" s="2" t="s">
        <v>102</v>
      </c>
      <c r="G1430" s="3">
        <v>1850.38</v>
      </c>
      <c r="H1430" s="18">
        <f t="shared" si="44"/>
        <v>805.03100000000006</v>
      </c>
      <c r="I1430" s="16">
        <f t="shared" si="45"/>
        <v>1.298520181210413</v>
      </c>
    </row>
    <row r="1431" spans="1:9" x14ac:dyDescent="0.35">
      <c r="A1431" t="s">
        <v>5</v>
      </c>
      <c r="B1431" t="s">
        <v>44</v>
      </c>
      <c r="C1431" s="1">
        <v>66</v>
      </c>
      <c r="D1431" s="2">
        <v>41767</v>
      </c>
      <c r="E1431" s="2">
        <v>41773</v>
      </c>
      <c r="F1431" s="2" t="s">
        <v>102</v>
      </c>
      <c r="G1431" s="3">
        <v>1557.22</v>
      </c>
      <c r="H1431" s="18">
        <f t="shared" si="44"/>
        <v>805.03100000000006</v>
      </c>
      <c r="I1431" s="16">
        <f t="shared" si="45"/>
        <v>0.93436029171547419</v>
      </c>
    </row>
    <row r="1432" spans="1:9" x14ac:dyDescent="0.35">
      <c r="A1432" t="s">
        <v>5</v>
      </c>
      <c r="B1432" t="s">
        <v>44</v>
      </c>
      <c r="C1432" s="1">
        <v>67</v>
      </c>
      <c r="D1432" s="2">
        <v>41774</v>
      </c>
      <c r="E1432" s="2">
        <v>41780</v>
      </c>
      <c r="F1432" s="2" t="s">
        <v>102</v>
      </c>
      <c r="G1432" s="3">
        <v>1647.9</v>
      </c>
      <c r="H1432" s="18">
        <f t="shared" si="44"/>
        <v>805.03100000000006</v>
      </c>
      <c r="I1432" s="16">
        <f t="shared" si="45"/>
        <v>1.0470019166963755</v>
      </c>
    </row>
    <row r="1433" spans="1:9" x14ac:dyDescent="0.35">
      <c r="A1433" t="s">
        <v>5</v>
      </c>
      <c r="B1433" t="s">
        <v>44</v>
      </c>
      <c r="C1433" s="1">
        <v>68</v>
      </c>
      <c r="D1433" s="2">
        <v>41781</v>
      </c>
      <c r="E1433" s="2">
        <v>41787</v>
      </c>
      <c r="F1433" s="2" t="s">
        <v>102</v>
      </c>
      <c r="G1433" s="3">
        <v>327.39</v>
      </c>
      <c r="H1433" s="18">
        <f t="shared" si="44"/>
        <v>805.03100000000006</v>
      </c>
      <c r="I1433" s="16">
        <f t="shared" si="45"/>
        <v>-0.59332000879469238</v>
      </c>
    </row>
    <row r="1434" spans="1:9" x14ac:dyDescent="0.35">
      <c r="A1434" t="s">
        <v>5</v>
      </c>
      <c r="B1434" t="s">
        <v>45</v>
      </c>
      <c r="C1434" s="1">
        <v>49</v>
      </c>
      <c r="D1434" s="2">
        <v>41648</v>
      </c>
      <c r="E1434" s="2">
        <v>41654</v>
      </c>
      <c r="F1434" s="2" t="s">
        <v>103</v>
      </c>
      <c r="G1434" s="3">
        <v>882.23</v>
      </c>
      <c r="H1434" s="18">
        <f t="shared" si="44"/>
        <v>1559.6749999999997</v>
      </c>
      <c r="I1434" s="16">
        <f t="shared" si="45"/>
        <v>-0.43435010498982146</v>
      </c>
    </row>
    <row r="1435" spans="1:9" x14ac:dyDescent="0.35">
      <c r="A1435" t="s">
        <v>5</v>
      </c>
      <c r="B1435" t="s">
        <v>45</v>
      </c>
      <c r="C1435" s="1">
        <v>50</v>
      </c>
      <c r="D1435" s="2">
        <v>41655</v>
      </c>
      <c r="E1435" s="2">
        <v>41661</v>
      </c>
      <c r="F1435" s="2" t="s">
        <v>103</v>
      </c>
      <c r="G1435" s="3">
        <v>1339.75</v>
      </c>
      <c r="H1435" s="18">
        <f t="shared" si="44"/>
        <v>1559.6749999999997</v>
      </c>
      <c r="I1435" s="16">
        <f t="shared" si="45"/>
        <v>-0.14100694054851157</v>
      </c>
    </row>
    <row r="1436" spans="1:9" x14ac:dyDescent="0.35">
      <c r="A1436" t="s">
        <v>5</v>
      </c>
      <c r="B1436" t="s">
        <v>45</v>
      </c>
      <c r="C1436" s="1">
        <v>51</v>
      </c>
      <c r="D1436" s="2">
        <v>41662</v>
      </c>
      <c r="E1436" s="2">
        <v>41668</v>
      </c>
      <c r="F1436" s="2" t="s">
        <v>103</v>
      </c>
      <c r="G1436" s="3">
        <v>759.01</v>
      </c>
      <c r="H1436" s="18">
        <f t="shared" si="44"/>
        <v>1559.6749999999997</v>
      </c>
      <c r="I1436" s="16">
        <f t="shared" si="45"/>
        <v>-0.51335374356837149</v>
      </c>
    </row>
    <row r="1437" spans="1:9" x14ac:dyDescent="0.35">
      <c r="A1437" t="s">
        <v>5</v>
      </c>
      <c r="B1437" t="s">
        <v>45</v>
      </c>
      <c r="C1437" s="1">
        <v>52</v>
      </c>
      <c r="D1437" s="2">
        <v>41669</v>
      </c>
      <c r="E1437" s="2">
        <v>41675</v>
      </c>
      <c r="F1437" s="2" t="s">
        <v>103</v>
      </c>
      <c r="G1437" s="3">
        <v>1218.5899999999999</v>
      </c>
      <c r="H1437" s="18">
        <f t="shared" si="44"/>
        <v>1559.6749999999997</v>
      </c>
      <c r="I1437" s="16">
        <f t="shared" si="45"/>
        <v>-0.21868979114238535</v>
      </c>
    </row>
    <row r="1438" spans="1:9" x14ac:dyDescent="0.35">
      <c r="A1438" t="s">
        <v>5</v>
      </c>
      <c r="B1438" t="s">
        <v>45</v>
      </c>
      <c r="C1438" s="1">
        <v>53</v>
      </c>
      <c r="D1438" s="2">
        <v>41676</v>
      </c>
      <c r="E1438" s="2">
        <v>41682</v>
      </c>
      <c r="F1438" s="2" t="s">
        <v>103</v>
      </c>
      <c r="G1438" s="3">
        <v>2958.05</v>
      </c>
      <c r="H1438" s="18">
        <f t="shared" si="44"/>
        <v>1559.6749999999997</v>
      </c>
      <c r="I1438" s="16">
        <f t="shared" si="45"/>
        <v>0.8965810184814148</v>
      </c>
    </row>
    <row r="1439" spans="1:9" x14ac:dyDescent="0.35">
      <c r="A1439" t="s">
        <v>5</v>
      </c>
      <c r="B1439" t="s">
        <v>45</v>
      </c>
      <c r="C1439" s="1">
        <v>54</v>
      </c>
      <c r="D1439" s="2">
        <v>41683</v>
      </c>
      <c r="E1439" s="2">
        <v>41689</v>
      </c>
      <c r="F1439" s="2" t="s">
        <v>103</v>
      </c>
      <c r="G1439" s="3">
        <v>2547.91</v>
      </c>
      <c r="H1439" s="18">
        <f t="shared" si="44"/>
        <v>1559.6749999999997</v>
      </c>
      <c r="I1439" s="16">
        <f t="shared" si="45"/>
        <v>0.63361597768765943</v>
      </c>
    </row>
    <row r="1440" spans="1:9" x14ac:dyDescent="0.35">
      <c r="A1440" t="s">
        <v>5</v>
      </c>
      <c r="B1440" t="s">
        <v>45</v>
      </c>
      <c r="C1440" s="1">
        <v>55</v>
      </c>
      <c r="D1440" s="2">
        <v>41690</v>
      </c>
      <c r="E1440" s="2">
        <v>41696</v>
      </c>
      <c r="F1440" s="2" t="s">
        <v>103</v>
      </c>
      <c r="G1440" s="3">
        <v>1288.9100000000001</v>
      </c>
      <c r="H1440" s="18">
        <f t="shared" si="44"/>
        <v>1559.6749999999997</v>
      </c>
      <c r="I1440" s="16">
        <f t="shared" si="45"/>
        <v>-0.17360347508294977</v>
      </c>
    </row>
    <row r="1441" spans="1:9" x14ac:dyDescent="0.35">
      <c r="A1441" t="s">
        <v>5</v>
      </c>
      <c r="B1441" t="s">
        <v>45</v>
      </c>
      <c r="C1441" s="1">
        <v>56</v>
      </c>
      <c r="D1441" s="2">
        <v>41697</v>
      </c>
      <c r="E1441" s="2">
        <v>41703</v>
      </c>
      <c r="F1441" s="2" t="s">
        <v>103</v>
      </c>
      <c r="G1441" s="3">
        <v>1642.77</v>
      </c>
      <c r="H1441" s="18">
        <f t="shared" si="44"/>
        <v>1559.6749999999997</v>
      </c>
      <c r="I1441" s="16">
        <f t="shared" si="45"/>
        <v>5.3277125042076247E-2</v>
      </c>
    </row>
    <row r="1442" spans="1:9" x14ac:dyDescent="0.35">
      <c r="A1442" t="s">
        <v>5</v>
      </c>
      <c r="B1442" t="s">
        <v>45</v>
      </c>
      <c r="C1442" s="1">
        <v>57</v>
      </c>
      <c r="D1442" s="2">
        <v>41704</v>
      </c>
      <c r="E1442" s="2">
        <v>41710</v>
      </c>
      <c r="F1442" s="2" t="s">
        <v>103</v>
      </c>
      <c r="G1442" s="3">
        <v>1544.85</v>
      </c>
      <c r="H1442" s="18">
        <f t="shared" si="44"/>
        <v>1559.6749999999997</v>
      </c>
      <c r="I1442" s="16">
        <f t="shared" si="45"/>
        <v>-9.5051853751581712E-3</v>
      </c>
    </row>
    <row r="1443" spans="1:9" x14ac:dyDescent="0.35">
      <c r="A1443" t="s">
        <v>5</v>
      </c>
      <c r="B1443" t="s">
        <v>45</v>
      </c>
      <c r="C1443" s="1">
        <v>58</v>
      </c>
      <c r="D1443" s="2">
        <v>41711</v>
      </c>
      <c r="E1443" s="2">
        <v>41717</v>
      </c>
      <c r="F1443" s="2" t="s">
        <v>103</v>
      </c>
      <c r="G1443" s="3">
        <v>1414.68</v>
      </c>
      <c r="H1443" s="18">
        <f t="shared" si="44"/>
        <v>1559.6749999999997</v>
      </c>
      <c r="I1443" s="16">
        <f t="shared" si="45"/>
        <v>-9.296488050395095E-2</v>
      </c>
    </row>
    <row r="1444" spans="1:9" x14ac:dyDescent="0.35">
      <c r="A1444" t="s">
        <v>5</v>
      </c>
      <c r="B1444" t="s">
        <v>45</v>
      </c>
      <c r="C1444" s="1">
        <v>59</v>
      </c>
      <c r="D1444" s="2">
        <v>41718</v>
      </c>
      <c r="E1444" s="2">
        <v>41724</v>
      </c>
      <c r="F1444" s="2" t="s">
        <v>102</v>
      </c>
      <c r="G1444" s="3">
        <v>1491.15</v>
      </c>
      <c r="H1444" s="18">
        <f t="shared" si="44"/>
        <v>1559.6749999999997</v>
      </c>
      <c r="I1444" s="16">
        <f t="shared" si="45"/>
        <v>-4.393543526696244E-2</v>
      </c>
    </row>
    <row r="1445" spans="1:9" x14ac:dyDescent="0.35">
      <c r="A1445" t="s">
        <v>5</v>
      </c>
      <c r="B1445" t="s">
        <v>45</v>
      </c>
      <c r="C1445" s="1">
        <v>60</v>
      </c>
      <c r="D1445" s="2">
        <v>41725</v>
      </c>
      <c r="E1445" s="2">
        <v>41731</v>
      </c>
      <c r="F1445" s="2" t="s">
        <v>102</v>
      </c>
      <c r="G1445" s="3">
        <v>824.75</v>
      </c>
      <c r="H1445" s="18">
        <f t="shared" si="44"/>
        <v>1559.6749999999997</v>
      </c>
      <c r="I1445" s="16">
        <f t="shared" si="45"/>
        <v>-0.47120393671758531</v>
      </c>
    </row>
    <row r="1446" spans="1:9" x14ac:dyDescent="0.35">
      <c r="A1446" t="s">
        <v>5</v>
      </c>
      <c r="B1446" t="s">
        <v>45</v>
      </c>
      <c r="C1446" s="1">
        <v>61</v>
      </c>
      <c r="D1446" s="2">
        <v>41732</v>
      </c>
      <c r="E1446" s="2">
        <v>41738</v>
      </c>
      <c r="F1446" s="2" t="s">
        <v>102</v>
      </c>
      <c r="G1446" s="3">
        <v>2223.61</v>
      </c>
      <c r="H1446" s="18">
        <f t="shared" si="44"/>
        <v>1559.6749999999997</v>
      </c>
      <c r="I1446" s="16">
        <f t="shared" si="45"/>
        <v>0.42568804398352256</v>
      </c>
    </row>
    <row r="1447" spans="1:9" x14ac:dyDescent="0.35">
      <c r="A1447" t="s">
        <v>5</v>
      </c>
      <c r="B1447" t="s">
        <v>45</v>
      </c>
      <c r="C1447" s="1">
        <v>62</v>
      </c>
      <c r="D1447" s="2">
        <v>41739</v>
      </c>
      <c r="E1447" s="2">
        <v>41745</v>
      </c>
      <c r="F1447" s="2" t="s">
        <v>102</v>
      </c>
      <c r="G1447" s="3">
        <v>4065.45</v>
      </c>
      <c r="H1447" s="18">
        <f t="shared" si="44"/>
        <v>1559.6749999999997</v>
      </c>
      <c r="I1447" s="16">
        <f t="shared" si="45"/>
        <v>1.6066007341273025</v>
      </c>
    </row>
    <row r="1448" spans="1:9" x14ac:dyDescent="0.35">
      <c r="A1448" t="s">
        <v>5</v>
      </c>
      <c r="B1448" t="s">
        <v>45</v>
      </c>
      <c r="C1448" s="1">
        <v>63</v>
      </c>
      <c r="D1448" s="2">
        <v>41746</v>
      </c>
      <c r="E1448" s="2">
        <v>41752</v>
      </c>
      <c r="F1448" s="2" t="s">
        <v>102</v>
      </c>
      <c r="G1448" s="3">
        <v>1182.3599999999999</v>
      </c>
      <c r="H1448" s="18">
        <f t="shared" si="44"/>
        <v>1559.6749999999997</v>
      </c>
      <c r="I1448" s="16">
        <f t="shared" si="45"/>
        <v>-0.24191898953307572</v>
      </c>
    </row>
    <row r="1449" spans="1:9" x14ac:dyDescent="0.35">
      <c r="A1449" t="s">
        <v>5</v>
      </c>
      <c r="B1449" t="s">
        <v>45</v>
      </c>
      <c r="C1449" s="1">
        <v>64</v>
      </c>
      <c r="D1449" s="2">
        <v>41753</v>
      </c>
      <c r="E1449" s="2">
        <v>41759</v>
      </c>
      <c r="F1449" s="2" t="s">
        <v>102</v>
      </c>
      <c r="G1449" s="3">
        <v>1744.58</v>
      </c>
      <c r="H1449" s="18">
        <f t="shared" si="44"/>
        <v>1559.6749999999997</v>
      </c>
      <c r="I1449" s="16">
        <f t="shared" si="45"/>
        <v>0.11855354480901485</v>
      </c>
    </row>
    <row r="1450" spans="1:9" x14ac:dyDescent="0.35">
      <c r="A1450" t="s">
        <v>5</v>
      </c>
      <c r="B1450" t="s">
        <v>45</v>
      </c>
      <c r="C1450" s="1">
        <v>65</v>
      </c>
      <c r="D1450" s="2">
        <v>41760</v>
      </c>
      <c r="E1450" s="2">
        <v>41766</v>
      </c>
      <c r="F1450" s="2" t="s">
        <v>102</v>
      </c>
      <c r="G1450" s="3">
        <v>1342.34</v>
      </c>
      <c r="H1450" s="18">
        <f t="shared" si="44"/>
        <v>1559.6749999999997</v>
      </c>
      <c r="I1450" s="16">
        <f t="shared" si="45"/>
        <v>-0.13934633817942832</v>
      </c>
    </row>
    <row r="1451" spans="1:9" x14ac:dyDescent="0.35">
      <c r="A1451" t="s">
        <v>5</v>
      </c>
      <c r="B1451" t="s">
        <v>45</v>
      </c>
      <c r="C1451" s="1">
        <v>66</v>
      </c>
      <c r="D1451" s="2">
        <v>41767</v>
      </c>
      <c r="E1451" s="2">
        <v>41773</v>
      </c>
      <c r="F1451" s="2" t="s">
        <v>102</v>
      </c>
      <c r="G1451" s="3">
        <v>1134.73</v>
      </c>
      <c r="H1451" s="18">
        <f t="shared" si="44"/>
        <v>1559.6749999999997</v>
      </c>
      <c r="I1451" s="16">
        <f t="shared" si="45"/>
        <v>-0.27245740298459603</v>
      </c>
    </row>
    <row r="1452" spans="1:9" x14ac:dyDescent="0.35">
      <c r="A1452" t="s">
        <v>5</v>
      </c>
      <c r="B1452" t="s">
        <v>45</v>
      </c>
      <c r="C1452" s="1">
        <v>67</v>
      </c>
      <c r="D1452" s="2">
        <v>41774</v>
      </c>
      <c r="E1452" s="2">
        <v>41780</v>
      </c>
      <c r="F1452" s="2" t="s">
        <v>102</v>
      </c>
      <c r="G1452" s="3">
        <v>664.27</v>
      </c>
      <c r="H1452" s="18">
        <f t="shared" si="44"/>
        <v>1559.6749999999997</v>
      </c>
      <c r="I1452" s="16">
        <f t="shared" si="45"/>
        <v>-0.57409716767916386</v>
      </c>
    </row>
    <row r="1453" spans="1:9" x14ac:dyDescent="0.35">
      <c r="A1453" t="s">
        <v>5</v>
      </c>
      <c r="B1453" t="s">
        <v>45</v>
      </c>
      <c r="C1453" s="1">
        <v>68</v>
      </c>
      <c r="D1453" s="2">
        <v>41781</v>
      </c>
      <c r="E1453" s="2">
        <v>41787</v>
      </c>
      <c r="F1453" s="2" t="s">
        <v>102</v>
      </c>
      <c r="G1453" s="3">
        <v>3863.7</v>
      </c>
      <c r="H1453" s="18">
        <f t="shared" si="44"/>
        <v>1559.6749999999997</v>
      </c>
      <c r="I1453" s="16">
        <f t="shared" si="45"/>
        <v>1.4772468623270878</v>
      </c>
    </row>
    <row r="1454" spans="1:9" x14ac:dyDescent="0.35">
      <c r="A1454" t="s">
        <v>5</v>
      </c>
      <c r="B1454" t="s">
        <v>46</v>
      </c>
      <c r="C1454" s="1">
        <v>49</v>
      </c>
      <c r="D1454" s="2">
        <v>41648</v>
      </c>
      <c r="E1454" s="2">
        <v>41654</v>
      </c>
      <c r="F1454" s="2" t="s">
        <v>103</v>
      </c>
      <c r="G1454" s="3">
        <v>2379.2800000000002</v>
      </c>
      <c r="H1454" s="18">
        <f t="shared" si="44"/>
        <v>2777.3419999999996</v>
      </c>
      <c r="I1454" s="16">
        <f t="shared" si="45"/>
        <v>-0.14332480479537613</v>
      </c>
    </row>
    <row r="1455" spans="1:9" x14ac:dyDescent="0.35">
      <c r="A1455" t="s">
        <v>5</v>
      </c>
      <c r="B1455" t="s">
        <v>46</v>
      </c>
      <c r="C1455" s="1">
        <v>50</v>
      </c>
      <c r="D1455" s="2">
        <v>41655</v>
      </c>
      <c r="E1455" s="2">
        <v>41661</v>
      </c>
      <c r="F1455" s="2" t="s">
        <v>103</v>
      </c>
      <c r="G1455" s="3">
        <v>2919.19</v>
      </c>
      <c r="H1455" s="18">
        <f t="shared" si="44"/>
        <v>2777.3419999999996</v>
      </c>
      <c r="I1455" s="16">
        <f t="shared" si="45"/>
        <v>5.1073292378108433E-2</v>
      </c>
    </row>
    <row r="1456" spans="1:9" x14ac:dyDescent="0.35">
      <c r="A1456" t="s">
        <v>5</v>
      </c>
      <c r="B1456" t="s">
        <v>46</v>
      </c>
      <c r="C1456" s="1">
        <v>51</v>
      </c>
      <c r="D1456" s="2">
        <v>41662</v>
      </c>
      <c r="E1456" s="2">
        <v>41668</v>
      </c>
      <c r="F1456" s="2" t="s">
        <v>103</v>
      </c>
      <c r="G1456" s="3">
        <v>2471.36</v>
      </c>
      <c r="H1456" s="18">
        <f t="shared" si="44"/>
        <v>2777.3419999999996</v>
      </c>
      <c r="I1456" s="16">
        <f t="shared" si="45"/>
        <v>-0.11017080359566793</v>
      </c>
    </row>
    <row r="1457" spans="1:9" x14ac:dyDescent="0.35">
      <c r="A1457" t="s">
        <v>5</v>
      </c>
      <c r="B1457" t="s">
        <v>46</v>
      </c>
      <c r="C1457" s="1">
        <v>52</v>
      </c>
      <c r="D1457" s="2">
        <v>41669</v>
      </c>
      <c r="E1457" s="2">
        <v>41675</v>
      </c>
      <c r="F1457" s="2" t="s">
        <v>103</v>
      </c>
      <c r="G1457" s="3">
        <v>1363.67</v>
      </c>
      <c r="H1457" s="18">
        <f t="shared" si="44"/>
        <v>2777.3419999999996</v>
      </c>
      <c r="I1457" s="16">
        <f t="shared" si="45"/>
        <v>-0.50900177219802234</v>
      </c>
    </row>
    <row r="1458" spans="1:9" x14ac:dyDescent="0.35">
      <c r="A1458" t="s">
        <v>5</v>
      </c>
      <c r="B1458" t="s">
        <v>46</v>
      </c>
      <c r="C1458" s="1">
        <v>53</v>
      </c>
      <c r="D1458" s="2">
        <v>41676</v>
      </c>
      <c r="E1458" s="2">
        <v>41682</v>
      </c>
      <c r="F1458" s="2" t="s">
        <v>103</v>
      </c>
      <c r="G1458" s="3">
        <v>2863.33</v>
      </c>
      <c r="H1458" s="18">
        <f t="shared" si="44"/>
        <v>2777.3419999999996</v>
      </c>
      <c r="I1458" s="16">
        <f t="shared" si="45"/>
        <v>3.0960537089058639E-2</v>
      </c>
    </row>
    <row r="1459" spans="1:9" x14ac:dyDescent="0.35">
      <c r="A1459" t="s">
        <v>5</v>
      </c>
      <c r="B1459" t="s">
        <v>46</v>
      </c>
      <c r="C1459" s="1">
        <v>54</v>
      </c>
      <c r="D1459" s="2">
        <v>41683</v>
      </c>
      <c r="E1459" s="2">
        <v>41689</v>
      </c>
      <c r="F1459" s="2" t="s">
        <v>103</v>
      </c>
      <c r="G1459" s="3">
        <v>5806.4</v>
      </c>
      <c r="H1459" s="18">
        <f t="shared" si="44"/>
        <v>2777.3419999999996</v>
      </c>
      <c r="I1459" s="16">
        <f t="shared" si="45"/>
        <v>1.0906319783447629</v>
      </c>
    </row>
    <row r="1460" spans="1:9" x14ac:dyDescent="0.35">
      <c r="A1460" t="s">
        <v>5</v>
      </c>
      <c r="B1460" t="s">
        <v>46</v>
      </c>
      <c r="C1460" s="1">
        <v>55</v>
      </c>
      <c r="D1460" s="2">
        <v>41690</v>
      </c>
      <c r="E1460" s="2">
        <v>41696</v>
      </c>
      <c r="F1460" s="2" t="s">
        <v>103</v>
      </c>
      <c r="G1460" s="3">
        <v>3595.85</v>
      </c>
      <c r="H1460" s="18">
        <f t="shared" si="44"/>
        <v>2777.3419999999996</v>
      </c>
      <c r="I1460" s="16">
        <f t="shared" si="45"/>
        <v>0.29470911396579907</v>
      </c>
    </row>
    <row r="1461" spans="1:9" x14ac:dyDescent="0.35">
      <c r="A1461" t="s">
        <v>5</v>
      </c>
      <c r="B1461" t="s">
        <v>46</v>
      </c>
      <c r="C1461" s="1">
        <v>56</v>
      </c>
      <c r="D1461" s="2">
        <v>41697</v>
      </c>
      <c r="E1461" s="2">
        <v>41703</v>
      </c>
      <c r="F1461" s="2" t="s">
        <v>103</v>
      </c>
      <c r="G1461" s="3">
        <v>1983.48</v>
      </c>
      <c r="H1461" s="18">
        <f t="shared" si="44"/>
        <v>2777.3419999999996</v>
      </c>
      <c r="I1461" s="16">
        <f t="shared" si="45"/>
        <v>-0.28583516182018626</v>
      </c>
    </row>
    <row r="1462" spans="1:9" x14ac:dyDescent="0.35">
      <c r="A1462" t="s">
        <v>5</v>
      </c>
      <c r="B1462" t="s">
        <v>46</v>
      </c>
      <c r="C1462" s="1">
        <v>57</v>
      </c>
      <c r="D1462" s="2">
        <v>41704</v>
      </c>
      <c r="E1462" s="2">
        <v>41710</v>
      </c>
      <c r="F1462" s="2" t="s">
        <v>103</v>
      </c>
      <c r="G1462" s="3">
        <v>2453.61</v>
      </c>
      <c r="H1462" s="18">
        <f t="shared" si="44"/>
        <v>2777.3419999999996</v>
      </c>
      <c r="I1462" s="16">
        <f t="shared" si="45"/>
        <v>-0.11656180621615903</v>
      </c>
    </row>
    <row r="1463" spans="1:9" x14ac:dyDescent="0.35">
      <c r="A1463" t="s">
        <v>5</v>
      </c>
      <c r="B1463" t="s">
        <v>46</v>
      </c>
      <c r="C1463" s="1">
        <v>58</v>
      </c>
      <c r="D1463" s="2">
        <v>41711</v>
      </c>
      <c r="E1463" s="2">
        <v>41717</v>
      </c>
      <c r="F1463" s="2" t="s">
        <v>103</v>
      </c>
      <c r="G1463" s="3">
        <v>1937.25</v>
      </c>
      <c r="H1463" s="18">
        <f t="shared" si="44"/>
        <v>2777.3419999999996</v>
      </c>
      <c r="I1463" s="16">
        <f t="shared" si="45"/>
        <v>-0.30248057315231602</v>
      </c>
    </row>
    <row r="1464" spans="1:9" x14ac:dyDescent="0.35">
      <c r="A1464" t="s">
        <v>5</v>
      </c>
      <c r="B1464" t="s">
        <v>46</v>
      </c>
      <c r="C1464" s="1">
        <v>59</v>
      </c>
      <c r="D1464" s="2">
        <v>41718</v>
      </c>
      <c r="E1464" s="2">
        <v>41724</v>
      </c>
      <c r="F1464" s="2" t="s">
        <v>102</v>
      </c>
      <c r="G1464" s="3">
        <v>3823.63</v>
      </c>
      <c r="H1464" s="18">
        <f t="shared" si="44"/>
        <v>2777.3419999999996</v>
      </c>
      <c r="I1464" s="16">
        <f t="shared" si="45"/>
        <v>0.37672278026976896</v>
      </c>
    </row>
    <row r="1465" spans="1:9" x14ac:dyDescent="0.35">
      <c r="A1465" t="s">
        <v>5</v>
      </c>
      <c r="B1465" t="s">
        <v>46</v>
      </c>
      <c r="C1465" s="1">
        <v>60</v>
      </c>
      <c r="D1465" s="2">
        <v>41725</v>
      </c>
      <c r="E1465" s="2">
        <v>41731</v>
      </c>
      <c r="F1465" s="2" t="s">
        <v>102</v>
      </c>
      <c r="G1465" s="3">
        <v>2952.22</v>
      </c>
      <c r="H1465" s="18">
        <f t="shared" si="44"/>
        <v>2777.3419999999996</v>
      </c>
      <c r="I1465" s="16">
        <f t="shared" si="45"/>
        <v>6.2965958099506711E-2</v>
      </c>
    </row>
    <row r="1466" spans="1:9" x14ac:dyDescent="0.35">
      <c r="A1466" t="s">
        <v>5</v>
      </c>
      <c r="B1466" t="s">
        <v>46</v>
      </c>
      <c r="C1466" s="1">
        <v>61</v>
      </c>
      <c r="D1466" s="2">
        <v>41732</v>
      </c>
      <c r="E1466" s="2">
        <v>41738</v>
      </c>
      <c r="F1466" s="2" t="s">
        <v>102</v>
      </c>
      <c r="G1466" s="3">
        <v>2372.41</v>
      </c>
      <c r="H1466" s="18">
        <f t="shared" si="44"/>
        <v>2777.3419999999996</v>
      </c>
      <c r="I1466" s="16">
        <f t="shared" si="45"/>
        <v>-0.14579839285187055</v>
      </c>
    </row>
    <row r="1467" spans="1:9" x14ac:dyDescent="0.35">
      <c r="A1467" t="s">
        <v>5</v>
      </c>
      <c r="B1467" t="s">
        <v>46</v>
      </c>
      <c r="C1467" s="1">
        <v>62</v>
      </c>
      <c r="D1467" s="2">
        <v>41739</v>
      </c>
      <c r="E1467" s="2">
        <v>41745</v>
      </c>
      <c r="F1467" s="2" t="s">
        <v>102</v>
      </c>
      <c r="G1467" s="3">
        <v>4775.18</v>
      </c>
      <c r="H1467" s="18">
        <f t="shared" si="44"/>
        <v>2777.3419999999996</v>
      </c>
      <c r="I1467" s="16">
        <f t="shared" si="45"/>
        <v>0.71933452920094132</v>
      </c>
    </row>
    <row r="1468" spans="1:9" x14ac:dyDescent="0.35">
      <c r="A1468" t="s">
        <v>5</v>
      </c>
      <c r="B1468" t="s">
        <v>46</v>
      </c>
      <c r="C1468" s="1">
        <v>63</v>
      </c>
      <c r="D1468" s="2">
        <v>41746</v>
      </c>
      <c r="E1468" s="2">
        <v>41752</v>
      </c>
      <c r="F1468" s="2" t="s">
        <v>102</v>
      </c>
      <c r="G1468" s="3">
        <v>3156.05</v>
      </c>
      <c r="H1468" s="18">
        <f t="shared" si="44"/>
        <v>2777.3419999999996</v>
      </c>
      <c r="I1468" s="16">
        <f t="shared" si="45"/>
        <v>0.1363562715718844</v>
      </c>
    </row>
    <row r="1469" spans="1:9" x14ac:dyDescent="0.35">
      <c r="A1469" t="s">
        <v>5</v>
      </c>
      <c r="B1469" t="s">
        <v>46</v>
      </c>
      <c r="C1469" s="1">
        <v>64</v>
      </c>
      <c r="D1469" s="2">
        <v>41753</v>
      </c>
      <c r="E1469" s="2">
        <v>41759</v>
      </c>
      <c r="F1469" s="2" t="s">
        <v>102</v>
      </c>
      <c r="G1469" s="3">
        <v>2618.9899999999998</v>
      </c>
      <c r="H1469" s="18">
        <f t="shared" si="44"/>
        <v>2777.3419999999996</v>
      </c>
      <c r="I1469" s="16">
        <f t="shared" si="45"/>
        <v>-5.7015664617465142E-2</v>
      </c>
    </row>
    <row r="1470" spans="1:9" x14ac:dyDescent="0.35">
      <c r="A1470" t="s">
        <v>5</v>
      </c>
      <c r="B1470" t="s">
        <v>46</v>
      </c>
      <c r="C1470" s="1">
        <v>65</v>
      </c>
      <c r="D1470" s="2">
        <v>41760</v>
      </c>
      <c r="E1470" s="2">
        <v>41766</v>
      </c>
      <c r="F1470" s="2" t="s">
        <v>102</v>
      </c>
      <c r="G1470" s="3">
        <v>2513.5100000000002</v>
      </c>
      <c r="H1470" s="18">
        <f t="shared" si="44"/>
        <v>2777.3419999999996</v>
      </c>
      <c r="I1470" s="16">
        <f t="shared" si="45"/>
        <v>-9.4994422725036914E-2</v>
      </c>
    </row>
    <row r="1471" spans="1:9" x14ac:dyDescent="0.35">
      <c r="A1471" t="s">
        <v>5</v>
      </c>
      <c r="B1471" t="s">
        <v>46</v>
      </c>
      <c r="C1471" s="1">
        <v>66</v>
      </c>
      <c r="D1471" s="2">
        <v>41767</v>
      </c>
      <c r="E1471" s="2">
        <v>41773</v>
      </c>
      <c r="F1471" s="2" t="s">
        <v>102</v>
      </c>
      <c r="G1471" s="3">
        <v>2088.65</v>
      </c>
      <c r="H1471" s="18">
        <f t="shared" si="44"/>
        <v>2777.3419999999996</v>
      </c>
      <c r="I1471" s="16">
        <f t="shared" si="45"/>
        <v>-0.24796802122316935</v>
      </c>
    </row>
    <row r="1472" spans="1:9" x14ac:dyDescent="0.35">
      <c r="A1472" t="s">
        <v>5</v>
      </c>
      <c r="B1472" t="s">
        <v>46</v>
      </c>
      <c r="C1472" s="1">
        <v>67</v>
      </c>
      <c r="D1472" s="2">
        <v>41774</v>
      </c>
      <c r="E1472" s="2">
        <v>41780</v>
      </c>
      <c r="F1472" s="2" t="s">
        <v>102</v>
      </c>
      <c r="G1472" s="3">
        <v>1658.7</v>
      </c>
      <c r="H1472" s="18">
        <f t="shared" si="44"/>
        <v>2777.3419999999996</v>
      </c>
      <c r="I1472" s="16">
        <f t="shared" si="45"/>
        <v>-0.4027743072333187</v>
      </c>
    </row>
    <row r="1473" spans="1:9" x14ac:dyDescent="0.35">
      <c r="A1473" t="s">
        <v>5</v>
      </c>
      <c r="B1473" t="s">
        <v>46</v>
      </c>
      <c r="C1473" s="1">
        <v>68</v>
      </c>
      <c r="D1473" s="2">
        <v>41781</v>
      </c>
      <c r="E1473" s="2">
        <v>41787</v>
      </c>
      <c r="F1473" s="2" t="s">
        <v>102</v>
      </c>
      <c r="G1473" s="3">
        <v>1997.15</v>
      </c>
      <c r="H1473" s="18">
        <f t="shared" si="44"/>
        <v>2777.3419999999996</v>
      </c>
      <c r="I1473" s="16">
        <f t="shared" si="45"/>
        <v>-0.28091318966119394</v>
      </c>
    </row>
    <row r="1474" spans="1:9" x14ac:dyDescent="0.35">
      <c r="A1474" t="s">
        <v>5</v>
      </c>
      <c r="B1474" t="s">
        <v>47</v>
      </c>
      <c r="C1474" s="1">
        <v>49</v>
      </c>
      <c r="D1474" s="2">
        <v>41648</v>
      </c>
      <c r="E1474" s="2">
        <v>41654</v>
      </c>
      <c r="F1474" s="2" t="s">
        <v>103</v>
      </c>
      <c r="G1474" s="3">
        <v>551.74</v>
      </c>
      <c r="H1474" s="18">
        <f t="shared" si="44"/>
        <v>1590.269</v>
      </c>
      <c r="I1474" s="16">
        <f t="shared" si="45"/>
        <v>-0.65305240811460197</v>
      </c>
    </row>
    <row r="1475" spans="1:9" x14ac:dyDescent="0.35">
      <c r="A1475" t="s">
        <v>5</v>
      </c>
      <c r="B1475" t="s">
        <v>47</v>
      </c>
      <c r="C1475" s="1">
        <v>50</v>
      </c>
      <c r="D1475" s="2">
        <v>41655</v>
      </c>
      <c r="E1475" s="2">
        <v>41661</v>
      </c>
      <c r="F1475" s="2" t="s">
        <v>103</v>
      </c>
      <c r="G1475" s="3">
        <v>564.23</v>
      </c>
      <c r="H1475" s="18">
        <f t="shared" ref="H1475:H1538" si="46">VLOOKUP(B1475,O:P,2,0)</f>
        <v>1590.269</v>
      </c>
      <c r="I1475" s="16">
        <f t="shared" ref="I1475:I1538" si="47">(G1475-H1475)/H1475</f>
        <v>-0.64519839096404441</v>
      </c>
    </row>
    <row r="1476" spans="1:9" x14ac:dyDescent="0.35">
      <c r="A1476" t="s">
        <v>5</v>
      </c>
      <c r="B1476" t="s">
        <v>47</v>
      </c>
      <c r="C1476" s="1">
        <v>51</v>
      </c>
      <c r="D1476" s="2">
        <v>41662</v>
      </c>
      <c r="E1476" s="2">
        <v>41668</v>
      </c>
      <c r="F1476" s="2" t="s">
        <v>103</v>
      </c>
      <c r="G1476" s="3">
        <v>1507.29</v>
      </c>
      <c r="H1476" s="18">
        <f t="shared" si="46"/>
        <v>1590.269</v>
      </c>
      <c r="I1476" s="16">
        <f t="shared" si="47"/>
        <v>-5.2179222508896318E-2</v>
      </c>
    </row>
    <row r="1477" spans="1:9" x14ac:dyDescent="0.35">
      <c r="A1477" t="s">
        <v>5</v>
      </c>
      <c r="B1477" t="s">
        <v>47</v>
      </c>
      <c r="C1477" s="1">
        <v>52</v>
      </c>
      <c r="D1477" s="2">
        <v>41669</v>
      </c>
      <c r="E1477" s="2">
        <v>41675</v>
      </c>
      <c r="F1477" s="2" t="s">
        <v>103</v>
      </c>
      <c r="G1477" s="3">
        <v>2023.01</v>
      </c>
      <c r="H1477" s="18">
        <f t="shared" si="46"/>
        <v>1590.269</v>
      </c>
      <c r="I1477" s="16">
        <f t="shared" si="47"/>
        <v>0.27211811335063441</v>
      </c>
    </row>
    <row r="1478" spans="1:9" x14ac:dyDescent="0.35">
      <c r="A1478" t="s">
        <v>5</v>
      </c>
      <c r="B1478" t="s">
        <v>47</v>
      </c>
      <c r="C1478" s="1">
        <v>53</v>
      </c>
      <c r="D1478" s="2">
        <v>41676</v>
      </c>
      <c r="E1478" s="2">
        <v>41682</v>
      </c>
      <c r="F1478" s="2" t="s">
        <v>103</v>
      </c>
      <c r="G1478" s="3">
        <v>2700.09</v>
      </c>
      <c r="H1478" s="18">
        <f t="shared" si="46"/>
        <v>1590.269</v>
      </c>
      <c r="I1478" s="16">
        <f t="shared" si="47"/>
        <v>0.69788255949150746</v>
      </c>
    </row>
    <row r="1479" spans="1:9" x14ac:dyDescent="0.35">
      <c r="A1479" t="s">
        <v>5</v>
      </c>
      <c r="B1479" t="s">
        <v>47</v>
      </c>
      <c r="C1479" s="1">
        <v>54</v>
      </c>
      <c r="D1479" s="2">
        <v>41683</v>
      </c>
      <c r="E1479" s="2">
        <v>41689</v>
      </c>
      <c r="F1479" s="2" t="s">
        <v>103</v>
      </c>
      <c r="G1479" s="3">
        <v>3205.2</v>
      </c>
      <c r="H1479" s="18">
        <f t="shared" si="46"/>
        <v>1590.269</v>
      </c>
      <c r="I1479" s="16">
        <f t="shared" si="47"/>
        <v>1.0155080681318693</v>
      </c>
    </row>
    <row r="1480" spans="1:9" x14ac:dyDescent="0.35">
      <c r="A1480" t="s">
        <v>5</v>
      </c>
      <c r="B1480" t="s">
        <v>47</v>
      </c>
      <c r="C1480" s="1">
        <v>55</v>
      </c>
      <c r="D1480" s="2">
        <v>41690</v>
      </c>
      <c r="E1480" s="2">
        <v>41696</v>
      </c>
      <c r="F1480" s="2" t="s">
        <v>103</v>
      </c>
      <c r="G1480" s="3">
        <v>1021.42</v>
      </c>
      <c r="H1480" s="18">
        <f t="shared" si="46"/>
        <v>1590.269</v>
      </c>
      <c r="I1480" s="16">
        <f t="shared" si="47"/>
        <v>-0.35770614908546922</v>
      </c>
    </row>
    <row r="1481" spans="1:9" x14ac:dyDescent="0.35">
      <c r="A1481" t="s">
        <v>5</v>
      </c>
      <c r="B1481" t="s">
        <v>47</v>
      </c>
      <c r="C1481" s="1">
        <v>56</v>
      </c>
      <c r="D1481" s="2">
        <v>41697</v>
      </c>
      <c r="E1481" s="2">
        <v>41703</v>
      </c>
      <c r="F1481" s="2" t="s">
        <v>103</v>
      </c>
      <c r="G1481" s="3">
        <v>1982.5</v>
      </c>
      <c r="H1481" s="18">
        <f t="shared" si="46"/>
        <v>1590.269</v>
      </c>
      <c r="I1481" s="16">
        <f t="shared" si="47"/>
        <v>0.24664443562692853</v>
      </c>
    </row>
    <row r="1482" spans="1:9" x14ac:dyDescent="0.35">
      <c r="A1482" t="s">
        <v>5</v>
      </c>
      <c r="B1482" t="s">
        <v>47</v>
      </c>
      <c r="C1482" s="1">
        <v>57</v>
      </c>
      <c r="D1482" s="2">
        <v>41704</v>
      </c>
      <c r="E1482" s="2">
        <v>41710</v>
      </c>
      <c r="F1482" s="2" t="s">
        <v>103</v>
      </c>
      <c r="G1482" s="3">
        <v>1083.9000000000001</v>
      </c>
      <c r="H1482" s="18">
        <f t="shared" si="46"/>
        <v>1590.269</v>
      </c>
      <c r="I1482" s="16">
        <f t="shared" si="47"/>
        <v>-0.31841719859973372</v>
      </c>
    </row>
    <row r="1483" spans="1:9" x14ac:dyDescent="0.35">
      <c r="A1483" t="s">
        <v>5</v>
      </c>
      <c r="B1483" t="s">
        <v>47</v>
      </c>
      <c r="C1483" s="1">
        <v>58</v>
      </c>
      <c r="D1483" s="2">
        <v>41711</v>
      </c>
      <c r="E1483" s="2">
        <v>41717</v>
      </c>
      <c r="F1483" s="2" t="s">
        <v>103</v>
      </c>
      <c r="G1483" s="3">
        <v>1263.31</v>
      </c>
      <c r="H1483" s="18">
        <f t="shared" si="46"/>
        <v>1590.269</v>
      </c>
      <c r="I1483" s="16">
        <f t="shared" si="47"/>
        <v>-0.20559980732819419</v>
      </c>
    </row>
    <row r="1484" spans="1:9" x14ac:dyDescent="0.35">
      <c r="A1484" t="s">
        <v>5</v>
      </c>
      <c r="B1484" t="s">
        <v>47</v>
      </c>
      <c r="C1484" s="1">
        <v>59</v>
      </c>
      <c r="D1484" s="2">
        <v>41718</v>
      </c>
      <c r="E1484" s="2">
        <v>41724</v>
      </c>
      <c r="F1484" s="2" t="s">
        <v>102</v>
      </c>
      <c r="G1484" s="3">
        <v>673.54</v>
      </c>
      <c r="H1484" s="18">
        <f t="shared" si="46"/>
        <v>1590.269</v>
      </c>
      <c r="I1484" s="16">
        <f t="shared" si="47"/>
        <v>-0.57646159234695515</v>
      </c>
    </row>
    <row r="1485" spans="1:9" x14ac:dyDescent="0.35">
      <c r="A1485" t="s">
        <v>5</v>
      </c>
      <c r="B1485" t="s">
        <v>47</v>
      </c>
      <c r="C1485" s="1">
        <v>60</v>
      </c>
      <c r="D1485" s="2">
        <v>41725</v>
      </c>
      <c r="E1485" s="2">
        <v>41731</v>
      </c>
      <c r="F1485" s="2" t="s">
        <v>102</v>
      </c>
      <c r="G1485" s="3">
        <v>1930.39</v>
      </c>
      <c r="H1485" s="18">
        <f t="shared" si="46"/>
        <v>1590.269</v>
      </c>
      <c r="I1485" s="16">
        <f t="shared" si="47"/>
        <v>0.21387639449678017</v>
      </c>
    </row>
    <row r="1486" spans="1:9" x14ac:dyDescent="0.35">
      <c r="A1486" t="s">
        <v>5</v>
      </c>
      <c r="B1486" t="s">
        <v>47</v>
      </c>
      <c r="C1486" s="1">
        <v>61</v>
      </c>
      <c r="D1486" s="2">
        <v>41732</v>
      </c>
      <c r="E1486" s="2">
        <v>41738</v>
      </c>
      <c r="F1486" s="2" t="s">
        <v>102</v>
      </c>
      <c r="G1486" s="3">
        <v>536.94000000000005</v>
      </c>
      <c r="H1486" s="18">
        <f t="shared" si="46"/>
        <v>1590.269</v>
      </c>
      <c r="I1486" s="16">
        <f t="shared" si="47"/>
        <v>-0.66235900970213213</v>
      </c>
    </row>
    <row r="1487" spans="1:9" x14ac:dyDescent="0.35">
      <c r="A1487" t="s">
        <v>5</v>
      </c>
      <c r="B1487" t="s">
        <v>47</v>
      </c>
      <c r="C1487" s="1">
        <v>62</v>
      </c>
      <c r="D1487" s="2">
        <v>41739</v>
      </c>
      <c r="E1487" s="2">
        <v>41745</v>
      </c>
      <c r="F1487" s="2" t="s">
        <v>102</v>
      </c>
      <c r="G1487" s="3">
        <v>1114.5</v>
      </c>
      <c r="H1487" s="18">
        <f t="shared" si="46"/>
        <v>1590.269</v>
      </c>
      <c r="I1487" s="16">
        <f t="shared" si="47"/>
        <v>-0.29917517099308355</v>
      </c>
    </row>
    <row r="1488" spans="1:9" x14ac:dyDescent="0.35">
      <c r="A1488" t="s">
        <v>5</v>
      </c>
      <c r="B1488" t="s">
        <v>47</v>
      </c>
      <c r="C1488" s="1">
        <v>63</v>
      </c>
      <c r="D1488" s="2">
        <v>41746</v>
      </c>
      <c r="E1488" s="2">
        <v>41752</v>
      </c>
      <c r="F1488" s="2" t="s">
        <v>102</v>
      </c>
      <c r="G1488" s="3">
        <v>938.28</v>
      </c>
      <c r="H1488" s="18">
        <f t="shared" si="46"/>
        <v>1590.269</v>
      </c>
      <c r="I1488" s="16">
        <f t="shared" si="47"/>
        <v>-0.4099866123278515</v>
      </c>
    </row>
    <row r="1489" spans="1:9" x14ac:dyDescent="0.35">
      <c r="A1489" t="s">
        <v>5</v>
      </c>
      <c r="B1489" t="s">
        <v>47</v>
      </c>
      <c r="C1489" s="1">
        <v>64</v>
      </c>
      <c r="D1489" s="2">
        <v>41753</v>
      </c>
      <c r="E1489" s="2">
        <v>41759</v>
      </c>
      <c r="F1489" s="2" t="s">
        <v>102</v>
      </c>
      <c r="G1489" s="3">
        <v>1472.26</v>
      </c>
      <c r="H1489" s="18">
        <f t="shared" si="46"/>
        <v>1590.269</v>
      </c>
      <c r="I1489" s="16">
        <f t="shared" si="47"/>
        <v>-7.4206942347489646E-2</v>
      </c>
    </row>
    <row r="1490" spans="1:9" x14ac:dyDescent="0.35">
      <c r="A1490" t="s">
        <v>5</v>
      </c>
      <c r="B1490" t="s">
        <v>47</v>
      </c>
      <c r="C1490" s="1">
        <v>65</v>
      </c>
      <c r="D1490" s="2">
        <v>41760</v>
      </c>
      <c r="E1490" s="2">
        <v>41766</v>
      </c>
      <c r="F1490" s="2" t="s">
        <v>102</v>
      </c>
      <c r="G1490" s="3">
        <v>84.69</v>
      </c>
      <c r="H1490" s="18">
        <f t="shared" si="46"/>
        <v>1590.269</v>
      </c>
      <c r="I1490" s="16">
        <f t="shared" si="47"/>
        <v>-0.94674485888865334</v>
      </c>
    </row>
    <row r="1491" spans="1:9" x14ac:dyDescent="0.35">
      <c r="A1491" t="s">
        <v>5</v>
      </c>
      <c r="B1491" t="s">
        <v>47</v>
      </c>
      <c r="C1491" s="1">
        <v>66</v>
      </c>
      <c r="D1491" s="2">
        <v>41767</v>
      </c>
      <c r="E1491" s="2">
        <v>41773</v>
      </c>
      <c r="F1491" s="2" t="s">
        <v>102</v>
      </c>
      <c r="G1491" s="3">
        <v>1174.4100000000001</v>
      </c>
      <c r="H1491" s="18">
        <f t="shared" si="46"/>
        <v>1590.269</v>
      </c>
      <c r="I1491" s="16">
        <f t="shared" si="47"/>
        <v>-0.26150229929653407</v>
      </c>
    </row>
    <row r="1492" spans="1:9" x14ac:dyDescent="0.35">
      <c r="A1492" t="s">
        <v>5</v>
      </c>
      <c r="B1492" t="s">
        <v>47</v>
      </c>
      <c r="C1492" s="1">
        <v>67</v>
      </c>
      <c r="D1492" s="2">
        <v>41774</v>
      </c>
      <c r="E1492" s="2">
        <v>41780</v>
      </c>
      <c r="F1492" s="2" t="s">
        <v>102</v>
      </c>
      <c r="G1492" s="3">
        <v>626.66999999999996</v>
      </c>
      <c r="H1492" s="18">
        <f t="shared" si="46"/>
        <v>1590.269</v>
      </c>
      <c r="I1492" s="16">
        <f t="shared" si="47"/>
        <v>-0.60593459345557266</v>
      </c>
    </row>
    <row r="1493" spans="1:9" x14ac:dyDescent="0.35">
      <c r="A1493" t="s">
        <v>5</v>
      </c>
      <c r="B1493" t="s">
        <v>47</v>
      </c>
      <c r="C1493" s="1">
        <v>68</v>
      </c>
      <c r="D1493" s="2">
        <v>41781</v>
      </c>
      <c r="E1493" s="2">
        <v>41787</v>
      </c>
      <c r="F1493" s="2" t="s">
        <v>102</v>
      </c>
      <c r="G1493" s="3">
        <v>232.39</v>
      </c>
      <c r="H1493" s="18">
        <f t="shared" si="46"/>
        <v>1590.269</v>
      </c>
      <c r="I1493" s="16">
        <f t="shared" si="47"/>
        <v>-0.85386749034282872</v>
      </c>
    </row>
    <row r="1494" spans="1:9" x14ac:dyDescent="0.35">
      <c r="A1494" t="s">
        <v>5</v>
      </c>
      <c r="B1494" t="s">
        <v>48</v>
      </c>
      <c r="C1494" s="1">
        <v>49</v>
      </c>
      <c r="D1494" s="2">
        <v>41648</v>
      </c>
      <c r="E1494" s="2">
        <v>41654</v>
      </c>
      <c r="F1494" s="2" t="s">
        <v>103</v>
      </c>
      <c r="G1494" s="3">
        <v>1317.92</v>
      </c>
      <c r="H1494" s="18">
        <f t="shared" si="46"/>
        <v>2542.136</v>
      </c>
      <c r="I1494" s="16">
        <f t="shared" si="47"/>
        <v>-0.4815698294662441</v>
      </c>
    </row>
    <row r="1495" spans="1:9" x14ac:dyDescent="0.35">
      <c r="A1495" t="s">
        <v>5</v>
      </c>
      <c r="B1495" t="s">
        <v>48</v>
      </c>
      <c r="C1495" s="1">
        <v>50</v>
      </c>
      <c r="D1495" s="2">
        <v>41655</v>
      </c>
      <c r="E1495" s="2">
        <v>41661</v>
      </c>
      <c r="F1495" s="2" t="s">
        <v>103</v>
      </c>
      <c r="G1495" s="3">
        <v>2510.66</v>
      </c>
      <c r="H1495" s="18">
        <f t="shared" si="46"/>
        <v>2542.136</v>
      </c>
      <c r="I1495" s="16">
        <f t="shared" si="47"/>
        <v>-1.2381713645532777E-2</v>
      </c>
    </row>
    <row r="1496" spans="1:9" x14ac:dyDescent="0.35">
      <c r="A1496" t="s">
        <v>5</v>
      </c>
      <c r="B1496" t="s">
        <v>48</v>
      </c>
      <c r="C1496" s="1">
        <v>51</v>
      </c>
      <c r="D1496" s="2">
        <v>41662</v>
      </c>
      <c r="E1496" s="2">
        <v>41668</v>
      </c>
      <c r="F1496" s="2" t="s">
        <v>103</v>
      </c>
      <c r="G1496" s="3">
        <v>2281.75</v>
      </c>
      <c r="H1496" s="18">
        <f t="shared" si="46"/>
        <v>2542.136</v>
      </c>
      <c r="I1496" s="16">
        <f t="shared" si="47"/>
        <v>-0.10242803689495761</v>
      </c>
    </row>
    <row r="1497" spans="1:9" x14ac:dyDescent="0.35">
      <c r="A1497" t="s">
        <v>5</v>
      </c>
      <c r="B1497" t="s">
        <v>48</v>
      </c>
      <c r="C1497" s="1">
        <v>52</v>
      </c>
      <c r="D1497" s="2">
        <v>41669</v>
      </c>
      <c r="E1497" s="2">
        <v>41675</v>
      </c>
      <c r="F1497" s="2" t="s">
        <v>103</v>
      </c>
      <c r="G1497" s="3">
        <v>2612.63</v>
      </c>
      <c r="H1497" s="18">
        <f t="shared" si="46"/>
        <v>2542.136</v>
      </c>
      <c r="I1497" s="16">
        <f t="shared" si="47"/>
        <v>2.7730223717377885E-2</v>
      </c>
    </row>
    <row r="1498" spans="1:9" x14ac:dyDescent="0.35">
      <c r="A1498" t="s">
        <v>5</v>
      </c>
      <c r="B1498" t="s">
        <v>48</v>
      </c>
      <c r="C1498" s="1">
        <v>53</v>
      </c>
      <c r="D1498" s="2">
        <v>41676</v>
      </c>
      <c r="E1498" s="2">
        <v>41682</v>
      </c>
      <c r="F1498" s="2" t="s">
        <v>103</v>
      </c>
      <c r="G1498" s="3">
        <v>2554</v>
      </c>
      <c r="H1498" s="18">
        <f t="shared" si="46"/>
        <v>2542.136</v>
      </c>
      <c r="I1498" s="16">
        <f t="shared" si="47"/>
        <v>4.6669415011628143E-3</v>
      </c>
    </row>
    <row r="1499" spans="1:9" x14ac:dyDescent="0.35">
      <c r="A1499" t="s">
        <v>5</v>
      </c>
      <c r="B1499" t="s">
        <v>48</v>
      </c>
      <c r="C1499" s="1">
        <v>54</v>
      </c>
      <c r="D1499" s="2">
        <v>41683</v>
      </c>
      <c r="E1499" s="2">
        <v>41689</v>
      </c>
      <c r="F1499" s="2" t="s">
        <v>103</v>
      </c>
      <c r="G1499" s="3">
        <v>1504.99</v>
      </c>
      <c r="H1499" s="18">
        <f t="shared" si="46"/>
        <v>2542.136</v>
      </c>
      <c r="I1499" s="16">
        <f t="shared" si="47"/>
        <v>-0.4079821063861257</v>
      </c>
    </row>
    <row r="1500" spans="1:9" x14ac:dyDescent="0.35">
      <c r="A1500" t="s">
        <v>5</v>
      </c>
      <c r="B1500" t="s">
        <v>48</v>
      </c>
      <c r="C1500" s="1">
        <v>55</v>
      </c>
      <c r="D1500" s="2">
        <v>41690</v>
      </c>
      <c r="E1500" s="2">
        <v>41696</v>
      </c>
      <c r="F1500" s="2" t="s">
        <v>103</v>
      </c>
      <c r="G1500" s="3">
        <v>2010.36</v>
      </c>
      <c r="H1500" s="18">
        <f t="shared" si="46"/>
        <v>2542.136</v>
      </c>
      <c r="I1500" s="16">
        <f t="shared" si="47"/>
        <v>-0.20918471710404166</v>
      </c>
    </row>
    <row r="1501" spans="1:9" x14ac:dyDescent="0.35">
      <c r="A1501" t="s">
        <v>5</v>
      </c>
      <c r="B1501" t="s">
        <v>48</v>
      </c>
      <c r="C1501" s="1">
        <v>56</v>
      </c>
      <c r="D1501" s="2">
        <v>41697</v>
      </c>
      <c r="E1501" s="2">
        <v>41703</v>
      </c>
      <c r="F1501" s="2" t="s">
        <v>103</v>
      </c>
      <c r="G1501" s="3">
        <v>4037.75</v>
      </c>
      <c r="H1501" s="18">
        <f t="shared" si="46"/>
        <v>2542.136</v>
      </c>
      <c r="I1501" s="16">
        <f t="shared" si="47"/>
        <v>0.58832965663520753</v>
      </c>
    </row>
    <row r="1502" spans="1:9" x14ac:dyDescent="0.35">
      <c r="A1502" t="s">
        <v>5</v>
      </c>
      <c r="B1502" t="s">
        <v>48</v>
      </c>
      <c r="C1502" s="1">
        <v>57</v>
      </c>
      <c r="D1502" s="2">
        <v>41704</v>
      </c>
      <c r="E1502" s="2">
        <v>41710</v>
      </c>
      <c r="F1502" s="2" t="s">
        <v>103</v>
      </c>
      <c r="G1502" s="3">
        <v>3442.65</v>
      </c>
      <c r="H1502" s="18">
        <f t="shared" si="46"/>
        <v>2542.136</v>
      </c>
      <c r="I1502" s="16">
        <f t="shared" si="47"/>
        <v>0.35423517860570802</v>
      </c>
    </row>
    <row r="1503" spans="1:9" x14ac:dyDescent="0.35">
      <c r="A1503" t="s">
        <v>5</v>
      </c>
      <c r="B1503" t="s">
        <v>48</v>
      </c>
      <c r="C1503" s="1">
        <v>58</v>
      </c>
      <c r="D1503" s="2">
        <v>41711</v>
      </c>
      <c r="E1503" s="2">
        <v>41717</v>
      </c>
      <c r="F1503" s="2" t="s">
        <v>103</v>
      </c>
      <c r="G1503" s="3">
        <v>3148.65</v>
      </c>
      <c r="H1503" s="18">
        <f t="shared" si="46"/>
        <v>2542.136</v>
      </c>
      <c r="I1503" s="16">
        <f t="shared" si="47"/>
        <v>0.23858440303744571</v>
      </c>
    </row>
    <row r="1504" spans="1:9" x14ac:dyDescent="0.35">
      <c r="A1504" t="s">
        <v>5</v>
      </c>
      <c r="B1504" t="s">
        <v>48</v>
      </c>
      <c r="C1504" s="1">
        <v>59</v>
      </c>
      <c r="D1504" s="2">
        <v>41718</v>
      </c>
      <c r="E1504" s="2">
        <v>41724</v>
      </c>
      <c r="F1504" s="2" t="s">
        <v>102</v>
      </c>
      <c r="G1504" s="3">
        <v>901.27</v>
      </c>
      <c r="H1504" s="18">
        <f t="shared" si="46"/>
        <v>2542.136</v>
      </c>
      <c r="I1504" s="16">
        <f t="shared" si="47"/>
        <v>-0.64546743368568793</v>
      </c>
    </row>
    <row r="1505" spans="1:9" x14ac:dyDescent="0.35">
      <c r="A1505" t="s">
        <v>5</v>
      </c>
      <c r="B1505" t="s">
        <v>48</v>
      </c>
      <c r="C1505" s="1">
        <v>60</v>
      </c>
      <c r="D1505" s="2">
        <v>41725</v>
      </c>
      <c r="E1505" s="2">
        <v>41731</v>
      </c>
      <c r="F1505" s="2" t="s">
        <v>102</v>
      </c>
      <c r="G1505" s="3">
        <v>744.44</v>
      </c>
      <c r="H1505" s="18">
        <f t="shared" si="46"/>
        <v>2542.136</v>
      </c>
      <c r="I1505" s="16">
        <f t="shared" si="47"/>
        <v>-0.70715964842164225</v>
      </c>
    </row>
    <row r="1506" spans="1:9" x14ac:dyDescent="0.35">
      <c r="A1506" t="s">
        <v>5</v>
      </c>
      <c r="B1506" t="s">
        <v>48</v>
      </c>
      <c r="C1506" s="1">
        <v>61</v>
      </c>
      <c r="D1506" s="2">
        <v>41732</v>
      </c>
      <c r="E1506" s="2">
        <v>41738</v>
      </c>
      <c r="F1506" s="2" t="s">
        <v>102</v>
      </c>
      <c r="G1506" s="3">
        <v>2675.21</v>
      </c>
      <c r="H1506" s="18">
        <f t="shared" si="46"/>
        <v>2542.136</v>
      </c>
      <c r="I1506" s="16">
        <f t="shared" si="47"/>
        <v>5.2347317374050829E-2</v>
      </c>
    </row>
    <row r="1507" spans="1:9" x14ac:dyDescent="0.35">
      <c r="A1507" t="s">
        <v>5</v>
      </c>
      <c r="B1507" t="s">
        <v>48</v>
      </c>
      <c r="C1507" s="1">
        <v>62</v>
      </c>
      <c r="D1507" s="2">
        <v>41739</v>
      </c>
      <c r="E1507" s="2">
        <v>41745</v>
      </c>
      <c r="F1507" s="2" t="s">
        <v>102</v>
      </c>
      <c r="G1507" s="3">
        <v>2062.9699999999998</v>
      </c>
      <c r="H1507" s="18">
        <f t="shared" si="46"/>
        <v>2542.136</v>
      </c>
      <c r="I1507" s="16">
        <f t="shared" si="47"/>
        <v>-0.18848952219708157</v>
      </c>
    </row>
    <row r="1508" spans="1:9" x14ac:dyDescent="0.35">
      <c r="A1508" t="s">
        <v>5</v>
      </c>
      <c r="B1508" t="s">
        <v>48</v>
      </c>
      <c r="C1508" s="1">
        <v>63</v>
      </c>
      <c r="D1508" s="2">
        <v>41746</v>
      </c>
      <c r="E1508" s="2">
        <v>41752</v>
      </c>
      <c r="F1508" s="2" t="s">
        <v>102</v>
      </c>
      <c r="G1508" s="3">
        <v>342.22</v>
      </c>
      <c r="H1508" s="18">
        <f t="shared" si="46"/>
        <v>2542.136</v>
      </c>
      <c r="I1508" s="16">
        <f t="shared" si="47"/>
        <v>-0.86538092375860309</v>
      </c>
    </row>
    <row r="1509" spans="1:9" x14ac:dyDescent="0.35">
      <c r="A1509" t="s">
        <v>5</v>
      </c>
      <c r="B1509" t="s">
        <v>48</v>
      </c>
      <c r="C1509" s="1">
        <v>64</v>
      </c>
      <c r="D1509" s="2">
        <v>41753</v>
      </c>
      <c r="E1509" s="2">
        <v>41759</v>
      </c>
      <c r="F1509" s="2" t="s">
        <v>102</v>
      </c>
      <c r="G1509" s="3">
        <v>600.27</v>
      </c>
      <c r="H1509" s="18">
        <f t="shared" si="46"/>
        <v>2542.136</v>
      </c>
      <c r="I1509" s="16">
        <f t="shared" si="47"/>
        <v>-0.76387179914843262</v>
      </c>
    </row>
    <row r="1510" spans="1:9" x14ac:dyDescent="0.35">
      <c r="A1510" t="s">
        <v>5</v>
      </c>
      <c r="B1510" t="s">
        <v>48</v>
      </c>
      <c r="C1510" s="1">
        <v>65</v>
      </c>
      <c r="D1510" s="2">
        <v>41760</v>
      </c>
      <c r="E1510" s="2">
        <v>41766</v>
      </c>
      <c r="F1510" s="2" t="s">
        <v>102</v>
      </c>
      <c r="G1510" s="3">
        <v>362.93</v>
      </c>
      <c r="H1510" s="18">
        <f t="shared" si="46"/>
        <v>2542.136</v>
      </c>
      <c r="I1510" s="16">
        <f t="shared" si="47"/>
        <v>-0.85723423137078436</v>
      </c>
    </row>
    <row r="1511" spans="1:9" x14ac:dyDescent="0.35">
      <c r="A1511" t="s">
        <v>5</v>
      </c>
      <c r="B1511" t="s">
        <v>48</v>
      </c>
      <c r="C1511" s="1">
        <v>66</v>
      </c>
      <c r="D1511" s="2">
        <v>41767</v>
      </c>
      <c r="E1511" s="2">
        <v>41773</v>
      </c>
      <c r="F1511" s="2" t="s">
        <v>102</v>
      </c>
      <c r="G1511" s="3">
        <v>1795.74</v>
      </c>
      <c r="H1511" s="18">
        <f t="shared" si="46"/>
        <v>2542.136</v>
      </c>
      <c r="I1511" s="16">
        <f t="shared" si="47"/>
        <v>-0.2936097832688731</v>
      </c>
    </row>
    <row r="1512" spans="1:9" x14ac:dyDescent="0.35">
      <c r="A1512" t="s">
        <v>5</v>
      </c>
      <c r="B1512" t="s">
        <v>48</v>
      </c>
      <c r="C1512" s="1">
        <v>67</v>
      </c>
      <c r="D1512" s="2">
        <v>41774</v>
      </c>
      <c r="E1512" s="2">
        <v>41780</v>
      </c>
      <c r="F1512" s="2" t="s">
        <v>102</v>
      </c>
      <c r="G1512" s="3">
        <v>3204.23</v>
      </c>
      <c r="H1512" s="18">
        <f t="shared" si="46"/>
        <v>2542.136</v>
      </c>
      <c r="I1512" s="16">
        <f t="shared" si="47"/>
        <v>0.26044790679963625</v>
      </c>
    </row>
    <row r="1513" spans="1:9" x14ac:dyDescent="0.35">
      <c r="A1513" t="s">
        <v>5</v>
      </c>
      <c r="B1513" t="s">
        <v>48</v>
      </c>
      <c r="C1513" s="1">
        <v>68</v>
      </c>
      <c r="D1513" s="2">
        <v>41781</v>
      </c>
      <c r="E1513" s="2">
        <v>41787</v>
      </c>
      <c r="F1513" s="2" t="s">
        <v>102</v>
      </c>
      <c r="G1513" s="3">
        <v>2225.19</v>
      </c>
      <c r="H1513" s="18">
        <f t="shared" si="46"/>
        <v>2542.136</v>
      </c>
      <c r="I1513" s="16">
        <f t="shared" si="47"/>
        <v>-0.12467704324237568</v>
      </c>
    </row>
    <row r="1514" spans="1:9" x14ac:dyDescent="0.35">
      <c r="A1514" t="s">
        <v>5</v>
      </c>
      <c r="B1514" t="s">
        <v>49</v>
      </c>
      <c r="C1514" s="1">
        <v>49</v>
      </c>
      <c r="D1514" s="2">
        <v>41648</v>
      </c>
      <c r="E1514" s="2">
        <v>41654</v>
      </c>
      <c r="F1514" s="2" t="s">
        <v>103</v>
      </c>
      <c r="G1514" s="3">
        <v>2415.6799999999998</v>
      </c>
      <c r="H1514" s="18">
        <f t="shared" si="46"/>
        <v>2524.683</v>
      </c>
      <c r="I1514" s="16">
        <f t="shared" si="47"/>
        <v>-4.3174925327258973E-2</v>
      </c>
    </row>
    <row r="1515" spans="1:9" x14ac:dyDescent="0.35">
      <c r="A1515" t="s">
        <v>5</v>
      </c>
      <c r="B1515" t="s">
        <v>49</v>
      </c>
      <c r="C1515" s="1">
        <v>50</v>
      </c>
      <c r="D1515" s="2">
        <v>41655</v>
      </c>
      <c r="E1515" s="2">
        <v>41661</v>
      </c>
      <c r="F1515" s="2" t="s">
        <v>103</v>
      </c>
      <c r="G1515" s="3">
        <v>2528.46</v>
      </c>
      <c r="H1515" s="18">
        <f t="shared" si="46"/>
        <v>2524.683</v>
      </c>
      <c r="I1515" s="16">
        <f t="shared" si="47"/>
        <v>1.4960294025032227E-3</v>
      </c>
    </row>
    <row r="1516" spans="1:9" x14ac:dyDescent="0.35">
      <c r="A1516" t="s">
        <v>5</v>
      </c>
      <c r="B1516" t="s">
        <v>49</v>
      </c>
      <c r="C1516" s="1">
        <v>51</v>
      </c>
      <c r="D1516" s="2">
        <v>41662</v>
      </c>
      <c r="E1516" s="2">
        <v>41668</v>
      </c>
      <c r="F1516" s="2" t="s">
        <v>103</v>
      </c>
      <c r="G1516" s="3">
        <v>4941.28</v>
      </c>
      <c r="H1516" s="18">
        <f t="shared" si="46"/>
        <v>2524.683</v>
      </c>
      <c r="I1516" s="16">
        <f t="shared" si="47"/>
        <v>0.95718828858910199</v>
      </c>
    </row>
    <row r="1517" spans="1:9" x14ac:dyDescent="0.35">
      <c r="A1517" t="s">
        <v>5</v>
      </c>
      <c r="B1517" t="s">
        <v>49</v>
      </c>
      <c r="C1517" s="1">
        <v>52</v>
      </c>
      <c r="D1517" s="2">
        <v>41669</v>
      </c>
      <c r="E1517" s="2">
        <v>41675</v>
      </c>
      <c r="F1517" s="2" t="s">
        <v>103</v>
      </c>
      <c r="G1517" s="3">
        <v>1334.34</v>
      </c>
      <c r="H1517" s="18">
        <f t="shared" si="46"/>
        <v>2524.683</v>
      </c>
      <c r="I1517" s="16">
        <f t="shared" si="47"/>
        <v>-0.47148216231503126</v>
      </c>
    </row>
    <row r="1518" spans="1:9" x14ac:dyDescent="0.35">
      <c r="A1518" t="s">
        <v>5</v>
      </c>
      <c r="B1518" t="s">
        <v>49</v>
      </c>
      <c r="C1518" s="1">
        <v>53</v>
      </c>
      <c r="D1518" s="2">
        <v>41676</v>
      </c>
      <c r="E1518" s="2">
        <v>41682</v>
      </c>
      <c r="F1518" s="2" t="s">
        <v>103</v>
      </c>
      <c r="G1518" s="3">
        <v>1449.13</v>
      </c>
      <c r="H1518" s="18">
        <f t="shared" si="46"/>
        <v>2524.683</v>
      </c>
      <c r="I1518" s="16">
        <f t="shared" si="47"/>
        <v>-0.42601506803032296</v>
      </c>
    </row>
    <row r="1519" spans="1:9" x14ac:dyDescent="0.35">
      <c r="A1519" t="s">
        <v>5</v>
      </c>
      <c r="B1519" t="s">
        <v>49</v>
      </c>
      <c r="C1519" s="1">
        <v>54</v>
      </c>
      <c r="D1519" s="2">
        <v>41683</v>
      </c>
      <c r="E1519" s="2">
        <v>41689</v>
      </c>
      <c r="F1519" s="2" t="s">
        <v>103</v>
      </c>
      <c r="G1519" s="3">
        <v>1749.66</v>
      </c>
      <c r="H1519" s="18">
        <f t="shared" si="46"/>
        <v>2524.683</v>
      </c>
      <c r="I1519" s="16">
        <f t="shared" si="47"/>
        <v>-0.30697834143930147</v>
      </c>
    </row>
    <row r="1520" spans="1:9" x14ac:dyDescent="0.35">
      <c r="A1520" t="s">
        <v>5</v>
      </c>
      <c r="B1520" t="s">
        <v>49</v>
      </c>
      <c r="C1520" s="1">
        <v>55</v>
      </c>
      <c r="D1520" s="2">
        <v>41690</v>
      </c>
      <c r="E1520" s="2">
        <v>41696</v>
      </c>
      <c r="F1520" s="2" t="s">
        <v>103</v>
      </c>
      <c r="G1520" s="3">
        <v>3167.28</v>
      </c>
      <c r="H1520" s="18">
        <f t="shared" si="46"/>
        <v>2524.683</v>
      </c>
      <c r="I1520" s="16">
        <f t="shared" si="47"/>
        <v>0.2545258157162702</v>
      </c>
    </row>
    <row r="1521" spans="1:9" x14ac:dyDescent="0.35">
      <c r="A1521" t="s">
        <v>5</v>
      </c>
      <c r="B1521" t="s">
        <v>49</v>
      </c>
      <c r="C1521" s="1">
        <v>56</v>
      </c>
      <c r="D1521" s="2">
        <v>41697</v>
      </c>
      <c r="E1521" s="2">
        <v>41703</v>
      </c>
      <c r="F1521" s="2" t="s">
        <v>103</v>
      </c>
      <c r="G1521" s="3">
        <v>2161.5500000000002</v>
      </c>
      <c r="H1521" s="18">
        <f t="shared" si="46"/>
        <v>2524.683</v>
      </c>
      <c r="I1521" s="16">
        <f t="shared" si="47"/>
        <v>-0.14383310696828069</v>
      </c>
    </row>
    <row r="1522" spans="1:9" x14ac:dyDescent="0.35">
      <c r="A1522" t="s">
        <v>5</v>
      </c>
      <c r="B1522" t="s">
        <v>49</v>
      </c>
      <c r="C1522" s="1">
        <v>57</v>
      </c>
      <c r="D1522" s="2">
        <v>41704</v>
      </c>
      <c r="E1522" s="2">
        <v>41710</v>
      </c>
      <c r="F1522" s="2" t="s">
        <v>103</v>
      </c>
      <c r="G1522" s="3">
        <v>2077.7199999999998</v>
      </c>
      <c r="H1522" s="18">
        <f t="shared" si="46"/>
        <v>2524.683</v>
      </c>
      <c r="I1522" s="16">
        <f t="shared" si="47"/>
        <v>-0.17703727557083412</v>
      </c>
    </row>
    <row r="1523" spans="1:9" x14ac:dyDescent="0.35">
      <c r="A1523" t="s">
        <v>5</v>
      </c>
      <c r="B1523" t="s">
        <v>49</v>
      </c>
      <c r="C1523" s="1">
        <v>58</v>
      </c>
      <c r="D1523" s="2">
        <v>41711</v>
      </c>
      <c r="E1523" s="2">
        <v>41717</v>
      </c>
      <c r="F1523" s="2" t="s">
        <v>103</v>
      </c>
      <c r="G1523" s="3">
        <v>3421.73</v>
      </c>
      <c r="H1523" s="18">
        <f t="shared" si="46"/>
        <v>2524.683</v>
      </c>
      <c r="I1523" s="16">
        <f t="shared" si="47"/>
        <v>0.35531074594315404</v>
      </c>
    </row>
    <row r="1524" spans="1:9" x14ac:dyDescent="0.35">
      <c r="A1524" t="s">
        <v>5</v>
      </c>
      <c r="B1524" t="s">
        <v>49</v>
      </c>
      <c r="C1524" s="1">
        <v>59</v>
      </c>
      <c r="D1524" s="2">
        <v>41718</v>
      </c>
      <c r="E1524" s="2">
        <v>41724</v>
      </c>
      <c r="F1524" s="2" t="s">
        <v>102</v>
      </c>
      <c r="G1524" s="3">
        <v>1605.27</v>
      </c>
      <c r="H1524" s="18">
        <f t="shared" si="46"/>
        <v>2524.683</v>
      </c>
      <c r="I1524" s="16">
        <f t="shared" si="47"/>
        <v>-0.36416967991625088</v>
      </c>
    </row>
    <row r="1525" spans="1:9" x14ac:dyDescent="0.35">
      <c r="A1525" t="s">
        <v>5</v>
      </c>
      <c r="B1525" t="s">
        <v>49</v>
      </c>
      <c r="C1525" s="1">
        <v>60</v>
      </c>
      <c r="D1525" s="2">
        <v>41725</v>
      </c>
      <c r="E1525" s="2">
        <v>41731</v>
      </c>
      <c r="F1525" s="2" t="s">
        <v>102</v>
      </c>
      <c r="G1525" s="3">
        <v>1628.74</v>
      </c>
      <c r="H1525" s="18">
        <f t="shared" si="46"/>
        <v>2524.683</v>
      </c>
      <c r="I1525" s="16">
        <f t="shared" si="47"/>
        <v>-0.35487346332192993</v>
      </c>
    </row>
    <row r="1526" spans="1:9" x14ac:dyDescent="0.35">
      <c r="A1526" t="s">
        <v>5</v>
      </c>
      <c r="B1526" t="s">
        <v>49</v>
      </c>
      <c r="C1526" s="1">
        <v>61</v>
      </c>
      <c r="D1526" s="2">
        <v>41732</v>
      </c>
      <c r="E1526" s="2">
        <v>41738</v>
      </c>
      <c r="F1526" s="2" t="s">
        <v>102</v>
      </c>
      <c r="G1526" s="3">
        <v>1492.76</v>
      </c>
      <c r="H1526" s="18">
        <f t="shared" si="46"/>
        <v>2524.683</v>
      </c>
      <c r="I1526" s="16">
        <f t="shared" si="47"/>
        <v>-0.4087336905266919</v>
      </c>
    </row>
    <row r="1527" spans="1:9" x14ac:dyDescent="0.35">
      <c r="A1527" t="s">
        <v>5</v>
      </c>
      <c r="B1527" t="s">
        <v>49</v>
      </c>
      <c r="C1527" s="1">
        <v>62</v>
      </c>
      <c r="D1527" s="2">
        <v>41739</v>
      </c>
      <c r="E1527" s="2">
        <v>41745</v>
      </c>
      <c r="F1527" s="2" t="s">
        <v>102</v>
      </c>
      <c r="G1527" s="3">
        <v>3190.91</v>
      </c>
      <c r="H1527" s="18">
        <f t="shared" si="46"/>
        <v>2524.683</v>
      </c>
      <c r="I1527" s="16">
        <f t="shared" si="47"/>
        <v>0.26388540660352205</v>
      </c>
    </row>
    <row r="1528" spans="1:9" x14ac:dyDescent="0.35">
      <c r="A1528" t="s">
        <v>5</v>
      </c>
      <c r="B1528" t="s">
        <v>49</v>
      </c>
      <c r="C1528" s="1">
        <v>63</v>
      </c>
      <c r="D1528" s="2">
        <v>41746</v>
      </c>
      <c r="E1528" s="2">
        <v>41752</v>
      </c>
      <c r="F1528" s="2" t="s">
        <v>102</v>
      </c>
      <c r="G1528" s="3">
        <v>1504.65</v>
      </c>
      <c r="H1528" s="18">
        <f t="shared" si="46"/>
        <v>2524.683</v>
      </c>
      <c r="I1528" s="16">
        <f t="shared" si="47"/>
        <v>-0.40402418838325443</v>
      </c>
    </row>
    <row r="1529" spans="1:9" x14ac:dyDescent="0.35">
      <c r="A1529" t="s">
        <v>5</v>
      </c>
      <c r="B1529" t="s">
        <v>49</v>
      </c>
      <c r="C1529" s="1">
        <v>64</v>
      </c>
      <c r="D1529" s="2">
        <v>41753</v>
      </c>
      <c r="E1529" s="2">
        <v>41759</v>
      </c>
      <c r="F1529" s="2" t="s">
        <v>102</v>
      </c>
      <c r="G1529" s="3">
        <v>1290.93</v>
      </c>
      <c r="H1529" s="18">
        <f t="shared" si="46"/>
        <v>2524.683</v>
      </c>
      <c r="I1529" s="16">
        <f t="shared" si="47"/>
        <v>-0.48867640016588221</v>
      </c>
    </row>
    <row r="1530" spans="1:9" x14ac:dyDescent="0.35">
      <c r="A1530" t="s">
        <v>5</v>
      </c>
      <c r="B1530" t="s">
        <v>49</v>
      </c>
      <c r="C1530" s="1">
        <v>65</v>
      </c>
      <c r="D1530" s="2">
        <v>41760</v>
      </c>
      <c r="E1530" s="2">
        <v>41766</v>
      </c>
      <c r="F1530" s="2" t="s">
        <v>102</v>
      </c>
      <c r="G1530" s="3">
        <v>2296.69</v>
      </c>
      <c r="H1530" s="18">
        <f t="shared" si="46"/>
        <v>2524.683</v>
      </c>
      <c r="I1530" s="16">
        <f t="shared" si="47"/>
        <v>-9.0305594801406722E-2</v>
      </c>
    </row>
    <row r="1531" spans="1:9" x14ac:dyDescent="0.35">
      <c r="A1531" t="s">
        <v>5</v>
      </c>
      <c r="B1531" t="s">
        <v>49</v>
      </c>
      <c r="C1531" s="1">
        <v>66</v>
      </c>
      <c r="D1531" s="2">
        <v>41767</v>
      </c>
      <c r="E1531" s="2">
        <v>41773</v>
      </c>
      <c r="F1531" s="2" t="s">
        <v>102</v>
      </c>
      <c r="G1531" s="3">
        <v>2303.1</v>
      </c>
      <c r="H1531" s="18">
        <f t="shared" si="46"/>
        <v>2524.683</v>
      </c>
      <c r="I1531" s="16">
        <f t="shared" si="47"/>
        <v>-8.7766662190857256E-2</v>
      </c>
    </row>
    <row r="1532" spans="1:9" x14ac:dyDescent="0.35">
      <c r="A1532" t="s">
        <v>5</v>
      </c>
      <c r="B1532" t="s">
        <v>49</v>
      </c>
      <c r="C1532" s="1">
        <v>67</v>
      </c>
      <c r="D1532" s="2">
        <v>41774</v>
      </c>
      <c r="E1532" s="2">
        <v>41780</v>
      </c>
      <c r="F1532" s="2" t="s">
        <v>102</v>
      </c>
      <c r="G1532" s="3">
        <v>3075.33</v>
      </c>
      <c r="H1532" s="18">
        <f t="shared" si="46"/>
        <v>2524.683</v>
      </c>
      <c r="I1532" s="16">
        <f t="shared" si="47"/>
        <v>0.2181054017474669</v>
      </c>
    </row>
    <row r="1533" spans="1:9" x14ac:dyDescent="0.35">
      <c r="A1533" t="s">
        <v>5</v>
      </c>
      <c r="B1533" t="s">
        <v>49</v>
      </c>
      <c r="C1533" s="1">
        <v>68</v>
      </c>
      <c r="D1533" s="2">
        <v>41781</v>
      </c>
      <c r="E1533" s="2">
        <v>41787</v>
      </c>
      <c r="F1533" s="2" t="s">
        <v>102</v>
      </c>
      <c r="G1533" s="3">
        <v>2488.0500000000002</v>
      </c>
      <c r="H1533" s="18">
        <f t="shared" si="46"/>
        <v>2524.683</v>
      </c>
      <c r="I1533" s="16">
        <f t="shared" si="47"/>
        <v>-1.4509940455890822E-2</v>
      </c>
    </row>
    <row r="1534" spans="1:9" x14ac:dyDescent="0.35">
      <c r="A1534" t="s">
        <v>5</v>
      </c>
      <c r="B1534" t="s">
        <v>50</v>
      </c>
      <c r="C1534" s="1">
        <v>49</v>
      </c>
      <c r="D1534" s="2">
        <v>41648</v>
      </c>
      <c r="E1534" s="2">
        <v>41654</v>
      </c>
      <c r="F1534" s="2" t="s">
        <v>103</v>
      </c>
      <c r="G1534" s="3">
        <v>1983.12</v>
      </c>
      <c r="H1534" s="18">
        <f t="shared" si="46"/>
        <v>2178.1189999999997</v>
      </c>
      <c r="I1534" s="16">
        <f t="shared" si="47"/>
        <v>-8.952632982862728E-2</v>
      </c>
    </row>
    <row r="1535" spans="1:9" x14ac:dyDescent="0.35">
      <c r="A1535" t="s">
        <v>5</v>
      </c>
      <c r="B1535" t="s">
        <v>50</v>
      </c>
      <c r="C1535" s="1">
        <v>50</v>
      </c>
      <c r="D1535" s="2">
        <v>41655</v>
      </c>
      <c r="E1535" s="2">
        <v>41661</v>
      </c>
      <c r="F1535" s="2" t="s">
        <v>103</v>
      </c>
      <c r="G1535" s="3">
        <v>1486.6</v>
      </c>
      <c r="H1535" s="18">
        <f t="shared" si="46"/>
        <v>2178.1189999999997</v>
      </c>
      <c r="I1535" s="16">
        <f t="shared" si="47"/>
        <v>-0.31748449005770568</v>
      </c>
    </row>
    <row r="1536" spans="1:9" x14ac:dyDescent="0.35">
      <c r="A1536" t="s">
        <v>5</v>
      </c>
      <c r="B1536" t="s">
        <v>50</v>
      </c>
      <c r="C1536" s="1">
        <v>51</v>
      </c>
      <c r="D1536" s="2">
        <v>41662</v>
      </c>
      <c r="E1536" s="2">
        <v>41668</v>
      </c>
      <c r="F1536" s="2" t="s">
        <v>103</v>
      </c>
      <c r="G1536" s="3">
        <v>4130.1499999999996</v>
      </c>
      <c r="H1536" s="18">
        <f t="shared" si="46"/>
        <v>2178.1189999999997</v>
      </c>
      <c r="I1536" s="16">
        <f t="shared" si="47"/>
        <v>0.89620034534384951</v>
      </c>
    </row>
    <row r="1537" spans="1:9" x14ac:dyDescent="0.35">
      <c r="A1537" t="s">
        <v>5</v>
      </c>
      <c r="B1537" t="s">
        <v>50</v>
      </c>
      <c r="C1537" s="1">
        <v>52</v>
      </c>
      <c r="D1537" s="2">
        <v>41669</v>
      </c>
      <c r="E1537" s="2">
        <v>41675</v>
      </c>
      <c r="F1537" s="2" t="s">
        <v>103</v>
      </c>
      <c r="G1537" s="3">
        <v>1850.81</v>
      </c>
      <c r="H1537" s="18">
        <f t="shared" si="46"/>
        <v>2178.1189999999997</v>
      </c>
      <c r="I1537" s="16">
        <f t="shared" si="47"/>
        <v>-0.15027140390401067</v>
      </c>
    </row>
    <row r="1538" spans="1:9" x14ac:dyDescent="0.35">
      <c r="A1538" t="s">
        <v>5</v>
      </c>
      <c r="B1538" t="s">
        <v>50</v>
      </c>
      <c r="C1538" s="1">
        <v>53</v>
      </c>
      <c r="D1538" s="2">
        <v>41676</v>
      </c>
      <c r="E1538" s="2">
        <v>41682</v>
      </c>
      <c r="F1538" s="2" t="s">
        <v>103</v>
      </c>
      <c r="G1538" s="3">
        <v>3364.65</v>
      </c>
      <c r="H1538" s="18">
        <f t="shared" si="46"/>
        <v>2178.1189999999997</v>
      </c>
      <c r="I1538" s="16">
        <f t="shared" si="47"/>
        <v>0.54475030978564554</v>
      </c>
    </row>
    <row r="1539" spans="1:9" x14ac:dyDescent="0.35">
      <c r="A1539" t="s">
        <v>5</v>
      </c>
      <c r="B1539" t="s">
        <v>50</v>
      </c>
      <c r="C1539" s="1">
        <v>54</v>
      </c>
      <c r="D1539" s="2">
        <v>41683</v>
      </c>
      <c r="E1539" s="2">
        <v>41689</v>
      </c>
      <c r="F1539" s="2" t="s">
        <v>103</v>
      </c>
      <c r="G1539" s="3">
        <v>3382.28</v>
      </c>
      <c r="H1539" s="18">
        <f t="shared" ref="H1539:H1602" si="48">VLOOKUP(B1539,O:P,2,0)</f>
        <v>2178.1189999999997</v>
      </c>
      <c r="I1539" s="16">
        <f t="shared" ref="I1539:I1602" si="49">(G1539-H1539)/H1539</f>
        <v>0.552844449729331</v>
      </c>
    </row>
    <row r="1540" spans="1:9" x14ac:dyDescent="0.35">
      <c r="A1540" t="s">
        <v>5</v>
      </c>
      <c r="B1540" t="s">
        <v>50</v>
      </c>
      <c r="C1540" s="1">
        <v>55</v>
      </c>
      <c r="D1540" s="2">
        <v>41690</v>
      </c>
      <c r="E1540" s="2">
        <v>41696</v>
      </c>
      <c r="F1540" s="2" t="s">
        <v>103</v>
      </c>
      <c r="G1540" s="3">
        <v>1779.67</v>
      </c>
      <c r="H1540" s="18">
        <f t="shared" si="48"/>
        <v>2178.1189999999997</v>
      </c>
      <c r="I1540" s="16">
        <f t="shared" si="49"/>
        <v>-0.18293261295640856</v>
      </c>
    </row>
    <row r="1541" spans="1:9" x14ac:dyDescent="0.35">
      <c r="A1541" t="s">
        <v>5</v>
      </c>
      <c r="B1541" t="s">
        <v>50</v>
      </c>
      <c r="C1541" s="1">
        <v>56</v>
      </c>
      <c r="D1541" s="2">
        <v>41697</v>
      </c>
      <c r="E1541" s="2">
        <v>41703</v>
      </c>
      <c r="F1541" s="2" t="s">
        <v>103</v>
      </c>
      <c r="G1541" s="3">
        <v>981.07</v>
      </c>
      <c r="H1541" s="18">
        <f t="shared" si="48"/>
        <v>2178.1189999999997</v>
      </c>
      <c r="I1541" s="16">
        <f t="shared" si="49"/>
        <v>-0.549579247047567</v>
      </c>
    </row>
    <row r="1542" spans="1:9" x14ac:dyDescent="0.35">
      <c r="A1542" t="s">
        <v>5</v>
      </c>
      <c r="B1542" t="s">
        <v>50</v>
      </c>
      <c r="C1542" s="1">
        <v>57</v>
      </c>
      <c r="D1542" s="2">
        <v>41704</v>
      </c>
      <c r="E1542" s="2">
        <v>41710</v>
      </c>
      <c r="F1542" s="2" t="s">
        <v>103</v>
      </c>
      <c r="G1542" s="3">
        <v>1112.46</v>
      </c>
      <c r="H1542" s="18">
        <f t="shared" si="48"/>
        <v>2178.1189999999997</v>
      </c>
      <c r="I1542" s="16">
        <f t="shared" si="49"/>
        <v>-0.48925655577128696</v>
      </c>
    </row>
    <row r="1543" spans="1:9" x14ac:dyDescent="0.35">
      <c r="A1543" t="s">
        <v>5</v>
      </c>
      <c r="B1543" t="s">
        <v>50</v>
      </c>
      <c r="C1543" s="1">
        <v>58</v>
      </c>
      <c r="D1543" s="2">
        <v>41711</v>
      </c>
      <c r="E1543" s="2">
        <v>41717</v>
      </c>
      <c r="F1543" s="2" t="s">
        <v>103</v>
      </c>
      <c r="G1543" s="3">
        <v>1710.38</v>
      </c>
      <c r="H1543" s="18">
        <f t="shared" si="48"/>
        <v>2178.1189999999997</v>
      </c>
      <c r="I1543" s="16">
        <f t="shared" si="49"/>
        <v>-0.21474446529321845</v>
      </c>
    </row>
    <row r="1544" spans="1:9" x14ac:dyDescent="0.35">
      <c r="A1544" t="s">
        <v>5</v>
      </c>
      <c r="B1544" t="s">
        <v>50</v>
      </c>
      <c r="C1544" s="1">
        <v>59</v>
      </c>
      <c r="D1544" s="2">
        <v>41718</v>
      </c>
      <c r="E1544" s="2">
        <v>41724</v>
      </c>
      <c r="F1544" s="2" t="s">
        <v>102</v>
      </c>
      <c r="G1544" s="3">
        <v>1252.3900000000001</v>
      </c>
      <c r="H1544" s="18">
        <f t="shared" si="48"/>
        <v>2178.1189999999997</v>
      </c>
      <c r="I1544" s="16">
        <f t="shared" si="49"/>
        <v>-0.42501305025115693</v>
      </c>
    </row>
    <row r="1545" spans="1:9" x14ac:dyDescent="0.35">
      <c r="A1545" t="s">
        <v>5</v>
      </c>
      <c r="B1545" t="s">
        <v>50</v>
      </c>
      <c r="C1545" s="1">
        <v>60</v>
      </c>
      <c r="D1545" s="2">
        <v>41725</v>
      </c>
      <c r="E1545" s="2">
        <v>41731</v>
      </c>
      <c r="F1545" s="2" t="s">
        <v>102</v>
      </c>
      <c r="G1545" s="3">
        <v>4413.5200000000004</v>
      </c>
      <c r="H1545" s="18">
        <f t="shared" si="48"/>
        <v>2178.1189999999997</v>
      </c>
      <c r="I1545" s="16">
        <f t="shared" si="49"/>
        <v>1.0262988385850365</v>
      </c>
    </row>
    <row r="1546" spans="1:9" x14ac:dyDescent="0.35">
      <c r="A1546" t="s">
        <v>5</v>
      </c>
      <c r="B1546" t="s">
        <v>50</v>
      </c>
      <c r="C1546" s="1">
        <v>61</v>
      </c>
      <c r="D1546" s="2">
        <v>41732</v>
      </c>
      <c r="E1546" s="2">
        <v>41738</v>
      </c>
      <c r="F1546" s="2" t="s">
        <v>102</v>
      </c>
      <c r="G1546" s="3">
        <v>2429.58</v>
      </c>
      <c r="H1546" s="18">
        <f t="shared" si="48"/>
        <v>2178.1189999999997</v>
      </c>
      <c r="I1546" s="16">
        <f t="shared" si="49"/>
        <v>0.11544869678837578</v>
      </c>
    </row>
    <row r="1547" spans="1:9" x14ac:dyDescent="0.35">
      <c r="A1547" t="s">
        <v>5</v>
      </c>
      <c r="B1547" t="s">
        <v>50</v>
      </c>
      <c r="C1547" s="1">
        <v>62</v>
      </c>
      <c r="D1547" s="2">
        <v>41739</v>
      </c>
      <c r="E1547" s="2">
        <v>41745</v>
      </c>
      <c r="F1547" s="2" t="s">
        <v>102</v>
      </c>
      <c r="G1547" s="3">
        <v>346.96</v>
      </c>
      <c r="H1547" s="18">
        <f t="shared" si="48"/>
        <v>2178.1189999999997</v>
      </c>
      <c r="I1547" s="16">
        <f t="shared" si="49"/>
        <v>-0.8407065913294911</v>
      </c>
    </row>
    <row r="1548" spans="1:9" x14ac:dyDescent="0.35">
      <c r="A1548" t="s">
        <v>5</v>
      </c>
      <c r="B1548" t="s">
        <v>50</v>
      </c>
      <c r="C1548" s="1">
        <v>63</v>
      </c>
      <c r="D1548" s="2">
        <v>41746</v>
      </c>
      <c r="E1548" s="2">
        <v>41752</v>
      </c>
      <c r="F1548" s="2" t="s">
        <v>102</v>
      </c>
      <c r="G1548" s="3">
        <v>2282</v>
      </c>
      <c r="H1548" s="18">
        <f t="shared" si="48"/>
        <v>2178.1189999999997</v>
      </c>
      <c r="I1548" s="16">
        <f t="shared" si="49"/>
        <v>4.7692986471354559E-2</v>
      </c>
    </row>
    <row r="1549" spans="1:9" x14ac:dyDescent="0.35">
      <c r="A1549" t="s">
        <v>5</v>
      </c>
      <c r="B1549" t="s">
        <v>50</v>
      </c>
      <c r="C1549" s="1">
        <v>64</v>
      </c>
      <c r="D1549" s="2">
        <v>41753</v>
      </c>
      <c r="E1549" s="2">
        <v>41759</v>
      </c>
      <c r="F1549" s="2" t="s">
        <v>102</v>
      </c>
      <c r="G1549" s="3">
        <v>1136.74</v>
      </c>
      <c r="H1549" s="18">
        <f t="shared" si="48"/>
        <v>2178.1189999999997</v>
      </c>
      <c r="I1549" s="16">
        <f t="shared" si="49"/>
        <v>-0.47810932276886609</v>
      </c>
    </row>
    <row r="1550" spans="1:9" x14ac:dyDescent="0.35">
      <c r="A1550" t="s">
        <v>5</v>
      </c>
      <c r="B1550" t="s">
        <v>50</v>
      </c>
      <c r="C1550" s="1">
        <v>65</v>
      </c>
      <c r="D1550" s="2">
        <v>41760</v>
      </c>
      <c r="E1550" s="2">
        <v>41766</v>
      </c>
      <c r="F1550" s="2" t="s">
        <v>102</v>
      </c>
      <c r="G1550" s="3">
        <v>3040.35</v>
      </c>
      <c r="H1550" s="18">
        <f t="shared" si="48"/>
        <v>2178.1189999999997</v>
      </c>
      <c r="I1550" s="16">
        <f t="shared" si="49"/>
        <v>0.39586037310174527</v>
      </c>
    </row>
    <row r="1551" spans="1:9" x14ac:dyDescent="0.35">
      <c r="A1551" t="s">
        <v>5</v>
      </c>
      <c r="B1551" t="s">
        <v>50</v>
      </c>
      <c r="C1551" s="1">
        <v>66</v>
      </c>
      <c r="D1551" s="2">
        <v>41767</v>
      </c>
      <c r="E1551" s="2">
        <v>41773</v>
      </c>
      <c r="F1551" s="2" t="s">
        <v>102</v>
      </c>
      <c r="G1551" s="3">
        <v>3381.59</v>
      </c>
      <c r="H1551" s="18">
        <f t="shared" si="48"/>
        <v>2178.1189999999997</v>
      </c>
      <c r="I1551" s="16">
        <f t="shared" si="49"/>
        <v>0.55252766263000352</v>
      </c>
    </row>
    <row r="1552" spans="1:9" x14ac:dyDescent="0.35">
      <c r="A1552" t="s">
        <v>5</v>
      </c>
      <c r="B1552" t="s">
        <v>50</v>
      </c>
      <c r="C1552" s="1">
        <v>67</v>
      </c>
      <c r="D1552" s="2">
        <v>41774</v>
      </c>
      <c r="E1552" s="2">
        <v>41780</v>
      </c>
      <c r="F1552" s="2" t="s">
        <v>102</v>
      </c>
      <c r="G1552" s="3">
        <v>2344.16</v>
      </c>
      <c r="H1552" s="18">
        <f t="shared" si="48"/>
        <v>2178.1189999999997</v>
      </c>
      <c r="I1552" s="16">
        <f t="shared" si="49"/>
        <v>7.6231372115114091E-2</v>
      </c>
    </row>
    <row r="1553" spans="1:9" x14ac:dyDescent="0.35">
      <c r="A1553" t="s">
        <v>5</v>
      </c>
      <c r="B1553" t="s">
        <v>50</v>
      </c>
      <c r="C1553" s="1">
        <v>68</v>
      </c>
      <c r="D1553" s="2">
        <v>41781</v>
      </c>
      <c r="E1553" s="2">
        <v>41787</v>
      </c>
      <c r="F1553" s="2" t="s">
        <v>102</v>
      </c>
      <c r="G1553" s="3">
        <v>1995.21</v>
      </c>
      <c r="H1553" s="18">
        <f t="shared" si="48"/>
        <v>2178.1189999999997</v>
      </c>
      <c r="I1553" s="16">
        <f t="shared" si="49"/>
        <v>-8.397566891432455E-2</v>
      </c>
    </row>
    <row r="1554" spans="1:9" x14ac:dyDescent="0.35">
      <c r="A1554" t="s">
        <v>5</v>
      </c>
      <c r="B1554" t="s">
        <v>51</v>
      </c>
      <c r="C1554" s="1">
        <v>49</v>
      </c>
      <c r="D1554" s="2">
        <v>41648</v>
      </c>
      <c r="E1554" s="2">
        <v>41654</v>
      </c>
      <c r="F1554" s="2" t="s">
        <v>103</v>
      </c>
      <c r="G1554" s="3">
        <v>1166.72</v>
      </c>
      <c r="H1554" s="18">
        <f t="shared" si="48"/>
        <v>1332.0709999999997</v>
      </c>
      <c r="I1554" s="16">
        <f t="shared" si="49"/>
        <v>-0.12413077080726155</v>
      </c>
    </row>
    <row r="1555" spans="1:9" x14ac:dyDescent="0.35">
      <c r="A1555" t="s">
        <v>5</v>
      </c>
      <c r="B1555" t="s">
        <v>51</v>
      </c>
      <c r="C1555" s="1">
        <v>50</v>
      </c>
      <c r="D1555" s="2">
        <v>41655</v>
      </c>
      <c r="E1555" s="2">
        <v>41661</v>
      </c>
      <c r="F1555" s="2" t="s">
        <v>103</v>
      </c>
      <c r="G1555" s="3">
        <v>846.4</v>
      </c>
      <c r="H1555" s="18">
        <f t="shared" si="48"/>
        <v>1332.0709999999997</v>
      </c>
      <c r="I1555" s="16">
        <f t="shared" si="49"/>
        <v>-0.36459843356697941</v>
      </c>
    </row>
    <row r="1556" spans="1:9" x14ac:dyDescent="0.35">
      <c r="A1556" t="s">
        <v>5</v>
      </c>
      <c r="B1556" t="s">
        <v>51</v>
      </c>
      <c r="C1556" s="1">
        <v>51</v>
      </c>
      <c r="D1556" s="2">
        <v>41662</v>
      </c>
      <c r="E1556" s="2">
        <v>41668</v>
      </c>
      <c r="F1556" s="2" t="s">
        <v>103</v>
      </c>
      <c r="G1556" s="3">
        <v>398.33</v>
      </c>
      <c r="H1556" s="18">
        <f t="shared" si="48"/>
        <v>1332.0709999999997</v>
      </c>
      <c r="I1556" s="16">
        <f t="shared" si="49"/>
        <v>-0.7009693927726075</v>
      </c>
    </row>
    <row r="1557" spans="1:9" x14ac:dyDescent="0.35">
      <c r="A1557" t="s">
        <v>5</v>
      </c>
      <c r="B1557" t="s">
        <v>51</v>
      </c>
      <c r="C1557" s="1">
        <v>52</v>
      </c>
      <c r="D1557" s="2">
        <v>41669</v>
      </c>
      <c r="E1557" s="2">
        <v>41675</v>
      </c>
      <c r="F1557" s="2" t="s">
        <v>103</v>
      </c>
      <c r="G1557" s="3">
        <v>517.84</v>
      </c>
      <c r="H1557" s="18">
        <f t="shared" si="48"/>
        <v>1332.0709999999997</v>
      </c>
      <c r="I1557" s="16">
        <f t="shared" si="49"/>
        <v>-0.61125195278630029</v>
      </c>
    </row>
    <row r="1558" spans="1:9" x14ac:dyDescent="0.35">
      <c r="A1558" t="s">
        <v>5</v>
      </c>
      <c r="B1558" t="s">
        <v>51</v>
      </c>
      <c r="C1558" s="1">
        <v>53</v>
      </c>
      <c r="D1558" s="2">
        <v>41676</v>
      </c>
      <c r="E1558" s="2">
        <v>41682</v>
      </c>
      <c r="F1558" s="2" t="s">
        <v>103</v>
      </c>
      <c r="G1558" s="3">
        <v>452.63</v>
      </c>
      <c r="H1558" s="18">
        <f t="shared" si="48"/>
        <v>1332.0709999999997</v>
      </c>
      <c r="I1558" s="16">
        <f t="shared" si="49"/>
        <v>-0.66020579984099936</v>
      </c>
    </row>
    <row r="1559" spans="1:9" x14ac:dyDescent="0.35">
      <c r="A1559" t="s">
        <v>5</v>
      </c>
      <c r="B1559" t="s">
        <v>51</v>
      </c>
      <c r="C1559" s="1">
        <v>54</v>
      </c>
      <c r="D1559" s="2">
        <v>41683</v>
      </c>
      <c r="E1559" s="2">
        <v>41689</v>
      </c>
      <c r="F1559" s="2" t="s">
        <v>103</v>
      </c>
      <c r="G1559" s="3">
        <v>2067.7199999999998</v>
      </c>
      <c r="H1559" s="18">
        <f t="shared" si="48"/>
        <v>1332.0709999999997</v>
      </c>
      <c r="I1559" s="16">
        <f t="shared" si="49"/>
        <v>0.5522596017779835</v>
      </c>
    </row>
    <row r="1560" spans="1:9" x14ac:dyDescent="0.35">
      <c r="A1560" t="s">
        <v>5</v>
      </c>
      <c r="B1560" t="s">
        <v>51</v>
      </c>
      <c r="C1560" s="1">
        <v>55</v>
      </c>
      <c r="D1560" s="2">
        <v>41690</v>
      </c>
      <c r="E1560" s="2">
        <v>41696</v>
      </c>
      <c r="F1560" s="2" t="s">
        <v>103</v>
      </c>
      <c r="G1560" s="3">
        <v>3121.02</v>
      </c>
      <c r="H1560" s="18">
        <f t="shared" si="48"/>
        <v>1332.0709999999997</v>
      </c>
      <c r="I1560" s="16">
        <f t="shared" si="49"/>
        <v>1.3429832193629323</v>
      </c>
    </row>
    <row r="1561" spans="1:9" x14ac:dyDescent="0.35">
      <c r="A1561" t="s">
        <v>5</v>
      </c>
      <c r="B1561" t="s">
        <v>51</v>
      </c>
      <c r="C1561" s="1">
        <v>56</v>
      </c>
      <c r="D1561" s="2">
        <v>41697</v>
      </c>
      <c r="E1561" s="2">
        <v>41703</v>
      </c>
      <c r="F1561" s="2" t="s">
        <v>103</v>
      </c>
      <c r="G1561" s="3">
        <v>2297.61</v>
      </c>
      <c r="H1561" s="18">
        <f t="shared" si="48"/>
        <v>1332.0709999999997</v>
      </c>
      <c r="I1561" s="16">
        <f t="shared" si="49"/>
        <v>0.72484049273649875</v>
      </c>
    </row>
    <row r="1562" spans="1:9" x14ac:dyDescent="0.35">
      <c r="A1562" t="s">
        <v>5</v>
      </c>
      <c r="B1562" t="s">
        <v>51</v>
      </c>
      <c r="C1562" s="1">
        <v>57</v>
      </c>
      <c r="D1562" s="2">
        <v>41704</v>
      </c>
      <c r="E1562" s="2">
        <v>41710</v>
      </c>
      <c r="F1562" s="2" t="s">
        <v>103</v>
      </c>
      <c r="G1562" s="3">
        <v>881.01</v>
      </c>
      <c r="H1562" s="18">
        <f t="shared" si="48"/>
        <v>1332.0709999999997</v>
      </c>
      <c r="I1562" s="16">
        <f t="shared" si="49"/>
        <v>-0.33861633501517546</v>
      </c>
    </row>
    <row r="1563" spans="1:9" x14ac:dyDescent="0.35">
      <c r="A1563" t="s">
        <v>5</v>
      </c>
      <c r="B1563" t="s">
        <v>51</v>
      </c>
      <c r="C1563" s="1">
        <v>58</v>
      </c>
      <c r="D1563" s="2">
        <v>41711</v>
      </c>
      <c r="E1563" s="2">
        <v>41717</v>
      </c>
      <c r="F1563" s="2" t="s">
        <v>103</v>
      </c>
      <c r="G1563" s="3">
        <v>1571.43</v>
      </c>
      <c r="H1563" s="18">
        <f t="shared" si="48"/>
        <v>1332.0709999999997</v>
      </c>
      <c r="I1563" s="16">
        <f t="shared" si="49"/>
        <v>0.17968937091191117</v>
      </c>
    </row>
    <row r="1564" spans="1:9" x14ac:dyDescent="0.35">
      <c r="A1564" t="s">
        <v>5</v>
      </c>
      <c r="B1564" t="s">
        <v>51</v>
      </c>
      <c r="C1564" s="1">
        <v>59</v>
      </c>
      <c r="D1564" s="2">
        <v>41718</v>
      </c>
      <c r="E1564" s="2">
        <v>41724</v>
      </c>
      <c r="F1564" s="2" t="s">
        <v>102</v>
      </c>
      <c r="G1564" s="3">
        <v>1761.86</v>
      </c>
      <c r="H1564" s="18">
        <f t="shared" si="48"/>
        <v>1332.0709999999997</v>
      </c>
      <c r="I1564" s="16">
        <f t="shared" si="49"/>
        <v>0.32264721625198678</v>
      </c>
    </row>
    <row r="1565" spans="1:9" x14ac:dyDescent="0.35">
      <c r="A1565" t="s">
        <v>5</v>
      </c>
      <c r="B1565" t="s">
        <v>51</v>
      </c>
      <c r="C1565" s="1">
        <v>60</v>
      </c>
      <c r="D1565" s="2">
        <v>41725</v>
      </c>
      <c r="E1565" s="2">
        <v>41731</v>
      </c>
      <c r="F1565" s="2" t="s">
        <v>102</v>
      </c>
      <c r="G1565" s="3">
        <v>1249.1600000000001</v>
      </c>
      <c r="H1565" s="18">
        <f t="shared" si="48"/>
        <v>1332.0709999999997</v>
      </c>
      <c r="I1565" s="16">
        <f t="shared" si="49"/>
        <v>-6.224217778181465E-2</v>
      </c>
    </row>
    <row r="1566" spans="1:9" x14ac:dyDescent="0.35">
      <c r="A1566" t="s">
        <v>5</v>
      </c>
      <c r="B1566" t="s">
        <v>51</v>
      </c>
      <c r="C1566" s="1">
        <v>61</v>
      </c>
      <c r="D1566" s="2">
        <v>41732</v>
      </c>
      <c r="E1566" s="2">
        <v>41738</v>
      </c>
      <c r="F1566" s="2" t="s">
        <v>102</v>
      </c>
      <c r="G1566" s="3">
        <v>1276.79</v>
      </c>
      <c r="H1566" s="18">
        <f t="shared" si="48"/>
        <v>1332.0709999999997</v>
      </c>
      <c r="I1566" s="16">
        <f t="shared" si="49"/>
        <v>-4.1500040163024145E-2</v>
      </c>
    </row>
    <row r="1567" spans="1:9" x14ac:dyDescent="0.35">
      <c r="A1567" t="s">
        <v>5</v>
      </c>
      <c r="B1567" t="s">
        <v>51</v>
      </c>
      <c r="C1567" s="1">
        <v>62</v>
      </c>
      <c r="D1567" s="2">
        <v>41739</v>
      </c>
      <c r="E1567" s="2">
        <v>41745</v>
      </c>
      <c r="F1567" s="2" t="s">
        <v>102</v>
      </c>
      <c r="G1567" s="3">
        <v>1216.72</v>
      </c>
      <c r="H1567" s="18">
        <f t="shared" si="48"/>
        <v>1332.0709999999997</v>
      </c>
      <c r="I1567" s="16">
        <f t="shared" si="49"/>
        <v>-8.659523403782507E-2</v>
      </c>
    </row>
    <row r="1568" spans="1:9" x14ac:dyDescent="0.35">
      <c r="A1568" t="s">
        <v>5</v>
      </c>
      <c r="B1568" t="s">
        <v>51</v>
      </c>
      <c r="C1568" s="1">
        <v>63</v>
      </c>
      <c r="D1568" s="2">
        <v>41746</v>
      </c>
      <c r="E1568" s="2">
        <v>41752</v>
      </c>
      <c r="F1568" s="2" t="s">
        <v>102</v>
      </c>
      <c r="G1568" s="3">
        <v>1401.92</v>
      </c>
      <c r="H1568" s="18">
        <f t="shared" si="48"/>
        <v>1332.0709999999997</v>
      </c>
      <c r="I1568" s="16">
        <f t="shared" si="49"/>
        <v>5.2436394156167652E-2</v>
      </c>
    </row>
    <row r="1569" spans="1:9" x14ac:dyDescent="0.35">
      <c r="A1569" t="s">
        <v>5</v>
      </c>
      <c r="B1569" t="s">
        <v>51</v>
      </c>
      <c r="C1569" s="1">
        <v>64</v>
      </c>
      <c r="D1569" s="2">
        <v>41753</v>
      </c>
      <c r="E1569" s="2">
        <v>41759</v>
      </c>
      <c r="F1569" s="2" t="s">
        <v>102</v>
      </c>
      <c r="G1569" s="3">
        <v>371.12</v>
      </c>
      <c r="H1569" s="18">
        <f t="shared" si="48"/>
        <v>1332.0709999999997</v>
      </c>
      <c r="I1569" s="16">
        <f t="shared" si="49"/>
        <v>-0.72139623188253477</v>
      </c>
    </row>
    <row r="1570" spans="1:9" x14ac:dyDescent="0.35">
      <c r="A1570" t="s">
        <v>5</v>
      </c>
      <c r="B1570" t="s">
        <v>51</v>
      </c>
      <c r="C1570" s="1">
        <v>65</v>
      </c>
      <c r="D1570" s="2">
        <v>41760</v>
      </c>
      <c r="E1570" s="2">
        <v>41766</v>
      </c>
      <c r="F1570" s="2" t="s">
        <v>102</v>
      </c>
      <c r="G1570" s="3">
        <v>343.5</v>
      </c>
      <c r="H1570" s="18">
        <f t="shared" si="48"/>
        <v>1332.0709999999997</v>
      </c>
      <c r="I1570" s="16">
        <f t="shared" si="49"/>
        <v>-0.74213086239397141</v>
      </c>
    </row>
    <row r="1571" spans="1:9" x14ac:dyDescent="0.35">
      <c r="A1571" t="s">
        <v>5</v>
      </c>
      <c r="B1571" t="s">
        <v>51</v>
      </c>
      <c r="C1571" s="1">
        <v>66</v>
      </c>
      <c r="D1571" s="2">
        <v>41767</v>
      </c>
      <c r="E1571" s="2">
        <v>41773</v>
      </c>
      <c r="F1571" s="2" t="s">
        <v>102</v>
      </c>
      <c r="G1571" s="3">
        <v>1814.27</v>
      </c>
      <c r="H1571" s="18">
        <f t="shared" si="48"/>
        <v>1332.0709999999997</v>
      </c>
      <c r="I1571" s="16">
        <f t="shared" si="49"/>
        <v>0.36199196589371019</v>
      </c>
    </row>
    <row r="1572" spans="1:9" x14ac:dyDescent="0.35">
      <c r="A1572" t="s">
        <v>5</v>
      </c>
      <c r="B1572" t="s">
        <v>51</v>
      </c>
      <c r="C1572" s="1">
        <v>67</v>
      </c>
      <c r="D1572" s="2">
        <v>41774</v>
      </c>
      <c r="E1572" s="2">
        <v>41780</v>
      </c>
      <c r="F1572" s="2" t="s">
        <v>102</v>
      </c>
      <c r="G1572" s="3">
        <v>1230.71</v>
      </c>
      <c r="H1572" s="18">
        <f t="shared" si="48"/>
        <v>1332.0709999999997</v>
      </c>
      <c r="I1572" s="16">
        <f t="shared" si="49"/>
        <v>-7.6092790849736747E-2</v>
      </c>
    </row>
    <row r="1573" spans="1:9" x14ac:dyDescent="0.35">
      <c r="A1573" t="s">
        <v>5</v>
      </c>
      <c r="B1573" t="s">
        <v>51</v>
      </c>
      <c r="C1573" s="1">
        <v>68</v>
      </c>
      <c r="D1573" s="2">
        <v>41781</v>
      </c>
      <c r="E1573" s="2">
        <v>41787</v>
      </c>
      <c r="F1573" s="2" t="s">
        <v>102</v>
      </c>
      <c r="G1573" s="3">
        <v>441.17</v>
      </c>
      <c r="H1573" s="18">
        <f t="shared" si="48"/>
        <v>1332.0709999999997</v>
      </c>
      <c r="I1573" s="16">
        <f t="shared" si="49"/>
        <v>-0.66880894486855413</v>
      </c>
    </row>
    <row r="1574" spans="1:9" x14ac:dyDescent="0.35">
      <c r="A1574" t="s">
        <v>5</v>
      </c>
      <c r="B1574" t="s">
        <v>52</v>
      </c>
      <c r="C1574" s="1">
        <v>49</v>
      </c>
      <c r="D1574" s="2">
        <v>41648</v>
      </c>
      <c r="E1574" s="2">
        <v>41654</v>
      </c>
      <c r="F1574" s="2" t="s">
        <v>103</v>
      </c>
      <c r="G1574" s="3">
        <v>2444.9</v>
      </c>
      <c r="H1574" s="18">
        <f t="shared" si="48"/>
        <v>2943.5240000000003</v>
      </c>
      <c r="I1574" s="16">
        <f t="shared" si="49"/>
        <v>-0.16939695412709399</v>
      </c>
    </row>
    <row r="1575" spans="1:9" x14ac:dyDescent="0.35">
      <c r="A1575" t="s">
        <v>5</v>
      </c>
      <c r="B1575" t="s">
        <v>52</v>
      </c>
      <c r="C1575" s="1">
        <v>50</v>
      </c>
      <c r="D1575" s="2">
        <v>41655</v>
      </c>
      <c r="E1575" s="2">
        <v>41661</v>
      </c>
      <c r="F1575" s="2" t="s">
        <v>103</v>
      </c>
      <c r="G1575" s="3">
        <v>3384.52</v>
      </c>
      <c r="H1575" s="18">
        <f t="shared" si="48"/>
        <v>2943.5240000000003</v>
      </c>
      <c r="I1575" s="16">
        <f t="shared" si="49"/>
        <v>0.14981906041873605</v>
      </c>
    </row>
    <row r="1576" spans="1:9" x14ac:dyDescent="0.35">
      <c r="A1576" t="s">
        <v>5</v>
      </c>
      <c r="B1576" t="s">
        <v>52</v>
      </c>
      <c r="C1576" s="1">
        <v>51</v>
      </c>
      <c r="D1576" s="2">
        <v>41662</v>
      </c>
      <c r="E1576" s="2">
        <v>41668</v>
      </c>
      <c r="F1576" s="2" t="s">
        <v>103</v>
      </c>
      <c r="G1576" s="3">
        <v>3687.02</v>
      </c>
      <c r="H1576" s="18">
        <f t="shared" si="48"/>
        <v>2943.5240000000003</v>
      </c>
      <c r="I1576" s="16">
        <f t="shared" si="49"/>
        <v>0.25258703513203884</v>
      </c>
    </row>
    <row r="1577" spans="1:9" x14ac:dyDescent="0.35">
      <c r="A1577" t="s">
        <v>5</v>
      </c>
      <c r="B1577" t="s">
        <v>52</v>
      </c>
      <c r="C1577" s="1">
        <v>52</v>
      </c>
      <c r="D1577" s="2">
        <v>41669</v>
      </c>
      <c r="E1577" s="2">
        <v>41675</v>
      </c>
      <c r="F1577" s="2" t="s">
        <v>103</v>
      </c>
      <c r="G1577" s="3">
        <v>3319.57</v>
      </c>
      <c r="H1577" s="18">
        <f t="shared" si="48"/>
        <v>2943.5240000000003</v>
      </c>
      <c r="I1577" s="16">
        <f t="shared" si="49"/>
        <v>0.12775367212905339</v>
      </c>
    </row>
    <row r="1578" spans="1:9" x14ac:dyDescent="0.35">
      <c r="A1578" t="s">
        <v>5</v>
      </c>
      <c r="B1578" t="s">
        <v>52</v>
      </c>
      <c r="C1578" s="1">
        <v>53</v>
      </c>
      <c r="D1578" s="2">
        <v>41676</v>
      </c>
      <c r="E1578" s="2">
        <v>41682</v>
      </c>
      <c r="F1578" s="2" t="s">
        <v>103</v>
      </c>
      <c r="G1578" s="3">
        <v>1508.66</v>
      </c>
      <c r="H1578" s="18">
        <f t="shared" si="48"/>
        <v>2943.5240000000003</v>
      </c>
      <c r="I1578" s="16">
        <f t="shared" si="49"/>
        <v>-0.4874646851868713</v>
      </c>
    </row>
    <row r="1579" spans="1:9" x14ac:dyDescent="0.35">
      <c r="A1579" t="s">
        <v>5</v>
      </c>
      <c r="B1579" t="s">
        <v>52</v>
      </c>
      <c r="C1579" s="1">
        <v>54</v>
      </c>
      <c r="D1579" s="2">
        <v>41683</v>
      </c>
      <c r="E1579" s="2">
        <v>41689</v>
      </c>
      <c r="F1579" s="2" t="s">
        <v>103</v>
      </c>
      <c r="G1579" s="3">
        <v>3644.78</v>
      </c>
      <c r="H1579" s="18">
        <f t="shared" si="48"/>
        <v>2943.5240000000003</v>
      </c>
      <c r="I1579" s="16">
        <f t="shared" si="49"/>
        <v>0.23823688884479957</v>
      </c>
    </row>
    <row r="1580" spans="1:9" x14ac:dyDescent="0.35">
      <c r="A1580" t="s">
        <v>5</v>
      </c>
      <c r="B1580" t="s">
        <v>52</v>
      </c>
      <c r="C1580" s="1">
        <v>55</v>
      </c>
      <c r="D1580" s="2">
        <v>41690</v>
      </c>
      <c r="E1580" s="2">
        <v>41696</v>
      </c>
      <c r="F1580" s="2" t="s">
        <v>103</v>
      </c>
      <c r="G1580" s="3">
        <v>3080.45</v>
      </c>
      <c r="H1580" s="18">
        <f t="shared" si="48"/>
        <v>2943.5240000000003</v>
      </c>
      <c r="I1580" s="16">
        <f t="shared" si="49"/>
        <v>4.6517711423450077E-2</v>
      </c>
    </row>
    <row r="1581" spans="1:9" x14ac:dyDescent="0.35">
      <c r="A1581" t="s">
        <v>5</v>
      </c>
      <c r="B1581" t="s">
        <v>52</v>
      </c>
      <c r="C1581" s="1">
        <v>56</v>
      </c>
      <c r="D1581" s="2">
        <v>41697</v>
      </c>
      <c r="E1581" s="2">
        <v>41703</v>
      </c>
      <c r="F1581" s="2" t="s">
        <v>103</v>
      </c>
      <c r="G1581" s="3">
        <v>2890.56</v>
      </c>
      <c r="H1581" s="18">
        <f t="shared" si="48"/>
        <v>2943.5240000000003</v>
      </c>
      <c r="I1581" s="16">
        <f t="shared" si="49"/>
        <v>-1.7993398389141855E-2</v>
      </c>
    </row>
    <row r="1582" spans="1:9" x14ac:dyDescent="0.35">
      <c r="A1582" t="s">
        <v>5</v>
      </c>
      <c r="B1582" t="s">
        <v>52</v>
      </c>
      <c r="C1582" s="1">
        <v>57</v>
      </c>
      <c r="D1582" s="2">
        <v>41704</v>
      </c>
      <c r="E1582" s="2">
        <v>41710</v>
      </c>
      <c r="F1582" s="2" t="s">
        <v>103</v>
      </c>
      <c r="G1582" s="3">
        <v>3300.25</v>
      </c>
      <c r="H1582" s="18">
        <f t="shared" si="48"/>
        <v>2943.5240000000003</v>
      </c>
      <c r="I1582" s="16">
        <f t="shared" si="49"/>
        <v>0.12119011090108306</v>
      </c>
    </row>
    <row r="1583" spans="1:9" x14ac:dyDescent="0.35">
      <c r="A1583" t="s">
        <v>5</v>
      </c>
      <c r="B1583" t="s">
        <v>52</v>
      </c>
      <c r="C1583" s="1">
        <v>58</v>
      </c>
      <c r="D1583" s="2">
        <v>41711</v>
      </c>
      <c r="E1583" s="2">
        <v>41717</v>
      </c>
      <c r="F1583" s="2" t="s">
        <v>103</v>
      </c>
      <c r="G1583" s="3">
        <v>2174.5300000000002</v>
      </c>
      <c r="H1583" s="18">
        <f t="shared" si="48"/>
        <v>2943.5240000000003</v>
      </c>
      <c r="I1583" s="16">
        <f t="shared" si="49"/>
        <v>-0.26124944114605486</v>
      </c>
    </row>
    <row r="1584" spans="1:9" x14ac:dyDescent="0.35">
      <c r="A1584" t="s">
        <v>5</v>
      </c>
      <c r="B1584" t="s">
        <v>52</v>
      </c>
      <c r="C1584" s="1">
        <v>59</v>
      </c>
      <c r="D1584" s="2">
        <v>41718</v>
      </c>
      <c r="E1584" s="2">
        <v>41724</v>
      </c>
      <c r="F1584" s="2" t="s">
        <v>102</v>
      </c>
      <c r="G1584" s="3">
        <v>3167.91</v>
      </c>
      <c r="H1584" s="18">
        <f t="shared" si="48"/>
        <v>2943.5240000000003</v>
      </c>
      <c r="I1584" s="16">
        <f t="shared" si="49"/>
        <v>7.6230395947170626E-2</v>
      </c>
    </row>
    <row r="1585" spans="1:9" x14ac:dyDescent="0.35">
      <c r="A1585" t="s">
        <v>5</v>
      </c>
      <c r="B1585" t="s">
        <v>52</v>
      </c>
      <c r="C1585" s="1">
        <v>60</v>
      </c>
      <c r="D1585" s="2">
        <v>41725</v>
      </c>
      <c r="E1585" s="2">
        <v>41731</v>
      </c>
      <c r="F1585" s="2" t="s">
        <v>102</v>
      </c>
      <c r="G1585" s="3">
        <v>5299.11</v>
      </c>
      <c r="H1585" s="18">
        <f t="shared" si="48"/>
        <v>2943.5240000000003</v>
      </c>
      <c r="I1585" s="16">
        <f t="shared" si="49"/>
        <v>0.8002605040760663</v>
      </c>
    </row>
    <row r="1586" spans="1:9" x14ac:dyDescent="0.35">
      <c r="A1586" t="s">
        <v>5</v>
      </c>
      <c r="B1586" t="s">
        <v>52</v>
      </c>
      <c r="C1586" s="1">
        <v>61</v>
      </c>
      <c r="D1586" s="2">
        <v>41732</v>
      </c>
      <c r="E1586" s="2">
        <v>41738</v>
      </c>
      <c r="F1586" s="2" t="s">
        <v>102</v>
      </c>
      <c r="G1586" s="3">
        <v>2824.64</v>
      </c>
      <c r="H1586" s="18">
        <f t="shared" si="48"/>
        <v>2943.5240000000003</v>
      </c>
      <c r="I1586" s="16">
        <f t="shared" si="49"/>
        <v>-4.038832365559121E-2</v>
      </c>
    </row>
    <row r="1587" spans="1:9" x14ac:dyDescent="0.35">
      <c r="A1587" t="s">
        <v>5</v>
      </c>
      <c r="B1587" t="s">
        <v>52</v>
      </c>
      <c r="C1587" s="1">
        <v>62</v>
      </c>
      <c r="D1587" s="2">
        <v>41739</v>
      </c>
      <c r="E1587" s="2">
        <v>41745</v>
      </c>
      <c r="F1587" s="2" t="s">
        <v>102</v>
      </c>
      <c r="G1587" s="3">
        <v>1676.47</v>
      </c>
      <c r="H1587" s="18">
        <f t="shared" si="48"/>
        <v>2943.5240000000003</v>
      </c>
      <c r="I1587" s="16">
        <f t="shared" si="49"/>
        <v>-0.43045478820624539</v>
      </c>
    </row>
    <row r="1588" spans="1:9" x14ac:dyDescent="0.35">
      <c r="A1588" t="s">
        <v>5</v>
      </c>
      <c r="B1588" t="s">
        <v>52</v>
      </c>
      <c r="C1588" s="1">
        <v>63</v>
      </c>
      <c r="D1588" s="2">
        <v>41746</v>
      </c>
      <c r="E1588" s="2">
        <v>41752</v>
      </c>
      <c r="F1588" s="2" t="s">
        <v>102</v>
      </c>
      <c r="G1588" s="3">
        <v>3306.41</v>
      </c>
      <c r="H1588" s="18">
        <f t="shared" si="48"/>
        <v>2943.5240000000003</v>
      </c>
      <c r="I1588" s="16">
        <f t="shared" si="49"/>
        <v>0.12328284056797209</v>
      </c>
    </row>
    <row r="1589" spans="1:9" x14ac:dyDescent="0.35">
      <c r="A1589" t="s">
        <v>5</v>
      </c>
      <c r="B1589" t="s">
        <v>52</v>
      </c>
      <c r="C1589" s="1">
        <v>64</v>
      </c>
      <c r="D1589" s="2">
        <v>41753</v>
      </c>
      <c r="E1589" s="2">
        <v>41759</v>
      </c>
      <c r="F1589" s="2" t="s">
        <v>102</v>
      </c>
      <c r="G1589" s="3">
        <v>1625.66</v>
      </c>
      <c r="H1589" s="18">
        <f t="shared" si="48"/>
        <v>2943.5240000000003</v>
      </c>
      <c r="I1589" s="16">
        <f t="shared" si="49"/>
        <v>-0.44771641066965995</v>
      </c>
    </row>
    <row r="1590" spans="1:9" x14ac:dyDescent="0.35">
      <c r="A1590" t="s">
        <v>5</v>
      </c>
      <c r="B1590" t="s">
        <v>52</v>
      </c>
      <c r="C1590" s="1">
        <v>65</v>
      </c>
      <c r="D1590" s="2">
        <v>41760</v>
      </c>
      <c r="E1590" s="2">
        <v>41766</v>
      </c>
      <c r="F1590" s="2" t="s">
        <v>102</v>
      </c>
      <c r="G1590" s="3">
        <v>2010.84</v>
      </c>
      <c r="H1590" s="18">
        <f t="shared" si="48"/>
        <v>2943.5240000000003</v>
      </c>
      <c r="I1590" s="16">
        <f t="shared" si="49"/>
        <v>-0.31685965529752785</v>
      </c>
    </row>
    <row r="1591" spans="1:9" x14ac:dyDescent="0.35">
      <c r="A1591" t="s">
        <v>5</v>
      </c>
      <c r="B1591" t="s">
        <v>52</v>
      </c>
      <c r="C1591" s="1">
        <v>66</v>
      </c>
      <c r="D1591" s="2">
        <v>41767</v>
      </c>
      <c r="E1591" s="2">
        <v>41773</v>
      </c>
      <c r="F1591" s="2" t="s">
        <v>102</v>
      </c>
      <c r="G1591" s="3">
        <v>1164.29</v>
      </c>
      <c r="H1591" s="18">
        <f t="shared" si="48"/>
        <v>2943.5240000000003</v>
      </c>
      <c r="I1591" s="16">
        <f t="shared" si="49"/>
        <v>-0.60445710651586337</v>
      </c>
    </row>
    <row r="1592" spans="1:9" x14ac:dyDescent="0.35">
      <c r="A1592" t="s">
        <v>5</v>
      </c>
      <c r="B1592" t="s">
        <v>52</v>
      </c>
      <c r="C1592" s="1">
        <v>67</v>
      </c>
      <c r="D1592" s="2">
        <v>41774</v>
      </c>
      <c r="E1592" s="2">
        <v>41780</v>
      </c>
      <c r="F1592" s="2" t="s">
        <v>102</v>
      </c>
      <c r="G1592" s="3">
        <v>2814.32</v>
      </c>
      <c r="H1592" s="18">
        <f t="shared" si="48"/>
        <v>2943.5240000000003</v>
      </c>
      <c r="I1592" s="16">
        <f t="shared" si="49"/>
        <v>-4.3894325305314369E-2</v>
      </c>
    </row>
    <row r="1593" spans="1:9" x14ac:dyDescent="0.35">
      <c r="A1593" t="s">
        <v>5</v>
      </c>
      <c r="B1593" t="s">
        <v>52</v>
      </c>
      <c r="C1593" s="1">
        <v>68</v>
      </c>
      <c r="D1593" s="2">
        <v>41781</v>
      </c>
      <c r="E1593" s="2">
        <v>41787</v>
      </c>
      <c r="F1593" s="2" t="s">
        <v>102</v>
      </c>
      <c r="G1593" s="3">
        <v>1191.3399999999999</v>
      </c>
      <c r="H1593" s="18">
        <f t="shared" si="48"/>
        <v>2943.5240000000003</v>
      </c>
      <c r="I1593" s="16">
        <f t="shared" si="49"/>
        <v>-0.59526744133902088</v>
      </c>
    </row>
    <row r="1594" spans="1:9" x14ac:dyDescent="0.35">
      <c r="A1594" t="s">
        <v>5</v>
      </c>
      <c r="B1594" t="s">
        <v>53</v>
      </c>
      <c r="C1594" s="1">
        <v>49</v>
      </c>
      <c r="D1594" s="2">
        <v>41648</v>
      </c>
      <c r="E1594" s="2">
        <v>41654</v>
      </c>
      <c r="F1594" s="2" t="s">
        <v>103</v>
      </c>
      <c r="G1594" s="3">
        <v>795.23</v>
      </c>
      <c r="H1594" s="18">
        <f t="shared" si="48"/>
        <v>1450.4569999999999</v>
      </c>
      <c r="I1594" s="16">
        <f t="shared" si="49"/>
        <v>-0.45173831420028304</v>
      </c>
    </row>
    <row r="1595" spans="1:9" x14ac:dyDescent="0.35">
      <c r="A1595" t="s">
        <v>5</v>
      </c>
      <c r="B1595" t="s">
        <v>53</v>
      </c>
      <c r="C1595" s="1">
        <v>50</v>
      </c>
      <c r="D1595" s="2">
        <v>41655</v>
      </c>
      <c r="E1595" s="2">
        <v>41661</v>
      </c>
      <c r="F1595" s="2" t="s">
        <v>103</v>
      </c>
      <c r="G1595" s="3">
        <v>1755.68</v>
      </c>
      <c r="H1595" s="18">
        <f t="shared" si="48"/>
        <v>1450.4569999999999</v>
      </c>
      <c r="I1595" s="16">
        <f t="shared" si="49"/>
        <v>0.21043229823428078</v>
      </c>
    </row>
    <row r="1596" spans="1:9" x14ac:dyDescent="0.35">
      <c r="A1596" t="s">
        <v>5</v>
      </c>
      <c r="B1596" t="s">
        <v>53</v>
      </c>
      <c r="C1596" s="1">
        <v>51</v>
      </c>
      <c r="D1596" s="2">
        <v>41662</v>
      </c>
      <c r="E1596" s="2">
        <v>41668</v>
      </c>
      <c r="F1596" s="2" t="s">
        <v>103</v>
      </c>
      <c r="G1596" s="3">
        <v>187.71</v>
      </c>
      <c r="H1596" s="18">
        <f t="shared" si="48"/>
        <v>1450.4569999999999</v>
      </c>
      <c r="I1596" s="16">
        <f t="shared" si="49"/>
        <v>-0.87058561543017132</v>
      </c>
    </row>
    <row r="1597" spans="1:9" x14ac:dyDescent="0.35">
      <c r="A1597" t="s">
        <v>5</v>
      </c>
      <c r="B1597" t="s">
        <v>53</v>
      </c>
      <c r="C1597" s="1">
        <v>52</v>
      </c>
      <c r="D1597" s="2">
        <v>41669</v>
      </c>
      <c r="E1597" s="2">
        <v>41675</v>
      </c>
      <c r="F1597" s="2" t="s">
        <v>103</v>
      </c>
      <c r="G1597" s="3">
        <v>2939.39</v>
      </c>
      <c r="H1597" s="18">
        <f t="shared" si="48"/>
        <v>1450.4569999999999</v>
      </c>
      <c r="I1597" s="16">
        <f t="shared" si="49"/>
        <v>1.0265268118944582</v>
      </c>
    </row>
    <row r="1598" spans="1:9" x14ac:dyDescent="0.35">
      <c r="A1598" t="s">
        <v>5</v>
      </c>
      <c r="B1598" t="s">
        <v>53</v>
      </c>
      <c r="C1598" s="1">
        <v>53</v>
      </c>
      <c r="D1598" s="2">
        <v>41676</v>
      </c>
      <c r="E1598" s="2">
        <v>41682</v>
      </c>
      <c r="F1598" s="2" t="s">
        <v>103</v>
      </c>
      <c r="G1598" s="3">
        <v>3542.63</v>
      </c>
      <c r="H1598" s="18">
        <f t="shared" si="48"/>
        <v>1450.4569999999999</v>
      </c>
      <c r="I1598" s="16">
        <f t="shared" si="49"/>
        <v>1.4424233189953237</v>
      </c>
    </row>
    <row r="1599" spans="1:9" x14ac:dyDescent="0.35">
      <c r="A1599" t="s">
        <v>5</v>
      </c>
      <c r="B1599" t="s">
        <v>53</v>
      </c>
      <c r="C1599" s="1">
        <v>54</v>
      </c>
      <c r="D1599" s="2">
        <v>41683</v>
      </c>
      <c r="E1599" s="2">
        <v>41689</v>
      </c>
      <c r="F1599" s="2" t="s">
        <v>103</v>
      </c>
      <c r="G1599" s="3">
        <v>1007.79</v>
      </c>
      <c r="H1599" s="18">
        <f t="shared" si="48"/>
        <v>1450.4569999999999</v>
      </c>
      <c r="I1599" s="16">
        <f t="shared" si="49"/>
        <v>-0.3051913982972263</v>
      </c>
    </row>
    <row r="1600" spans="1:9" x14ac:dyDescent="0.35">
      <c r="A1600" t="s">
        <v>5</v>
      </c>
      <c r="B1600" t="s">
        <v>53</v>
      </c>
      <c r="C1600" s="1">
        <v>55</v>
      </c>
      <c r="D1600" s="2">
        <v>41690</v>
      </c>
      <c r="E1600" s="2">
        <v>41696</v>
      </c>
      <c r="F1600" s="2" t="s">
        <v>103</v>
      </c>
      <c r="G1600" s="3">
        <v>819.5</v>
      </c>
      <c r="H1600" s="18">
        <f t="shared" si="48"/>
        <v>1450.4569999999999</v>
      </c>
      <c r="I1600" s="16">
        <f t="shared" si="49"/>
        <v>-0.43500565683781039</v>
      </c>
    </row>
    <row r="1601" spans="1:9" x14ac:dyDescent="0.35">
      <c r="A1601" t="s">
        <v>5</v>
      </c>
      <c r="B1601" t="s">
        <v>53</v>
      </c>
      <c r="C1601" s="1">
        <v>56</v>
      </c>
      <c r="D1601" s="2">
        <v>41697</v>
      </c>
      <c r="E1601" s="2">
        <v>41703</v>
      </c>
      <c r="F1601" s="2" t="s">
        <v>103</v>
      </c>
      <c r="G1601" s="3">
        <v>1061.1400000000001</v>
      </c>
      <c r="H1601" s="18">
        <f t="shared" si="48"/>
        <v>1450.4569999999999</v>
      </c>
      <c r="I1601" s="16">
        <f t="shared" si="49"/>
        <v>-0.26840988736653332</v>
      </c>
    </row>
    <row r="1602" spans="1:9" x14ac:dyDescent="0.35">
      <c r="A1602" t="s">
        <v>5</v>
      </c>
      <c r="B1602" t="s">
        <v>53</v>
      </c>
      <c r="C1602" s="1">
        <v>57</v>
      </c>
      <c r="D1602" s="2">
        <v>41704</v>
      </c>
      <c r="E1602" s="2">
        <v>41710</v>
      </c>
      <c r="F1602" s="2" t="s">
        <v>103</v>
      </c>
      <c r="G1602" s="3">
        <v>1095.2</v>
      </c>
      <c r="H1602" s="18">
        <f t="shared" si="48"/>
        <v>1450.4569999999999</v>
      </c>
      <c r="I1602" s="16">
        <f t="shared" si="49"/>
        <v>-0.2449276331528614</v>
      </c>
    </row>
    <row r="1603" spans="1:9" x14ac:dyDescent="0.35">
      <c r="A1603" t="s">
        <v>5</v>
      </c>
      <c r="B1603" t="s">
        <v>53</v>
      </c>
      <c r="C1603" s="1">
        <v>58</v>
      </c>
      <c r="D1603" s="2">
        <v>41711</v>
      </c>
      <c r="E1603" s="2">
        <v>41717</v>
      </c>
      <c r="F1603" s="2" t="s">
        <v>103</v>
      </c>
      <c r="G1603" s="3">
        <v>1300.3</v>
      </c>
      <c r="H1603" s="18">
        <f t="shared" ref="H1603:H1666" si="50">VLOOKUP(B1603,O:P,2,0)</f>
        <v>1450.4569999999999</v>
      </c>
      <c r="I1603" s="16">
        <f t="shared" ref="I1603:I1666" si="51">(G1603-H1603)/H1603</f>
        <v>-0.10352392383917616</v>
      </c>
    </row>
    <row r="1604" spans="1:9" x14ac:dyDescent="0.35">
      <c r="A1604" t="s">
        <v>5</v>
      </c>
      <c r="B1604" t="s">
        <v>53</v>
      </c>
      <c r="C1604" s="1">
        <v>59</v>
      </c>
      <c r="D1604" s="2">
        <v>41718</v>
      </c>
      <c r="E1604" s="2">
        <v>41724</v>
      </c>
      <c r="F1604" s="2" t="s">
        <v>102</v>
      </c>
      <c r="G1604" s="3">
        <v>1640.58</v>
      </c>
      <c r="H1604" s="18">
        <f t="shared" si="50"/>
        <v>1450.4569999999999</v>
      </c>
      <c r="I1604" s="16">
        <f t="shared" si="51"/>
        <v>0.13107799817574742</v>
      </c>
    </row>
    <row r="1605" spans="1:9" x14ac:dyDescent="0.35">
      <c r="A1605" t="s">
        <v>5</v>
      </c>
      <c r="B1605" t="s">
        <v>53</v>
      </c>
      <c r="C1605" s="1">
        <v>60</v>
      </c>
      <c r="D1605" s="2">
        <v>41725</v>
      </c>
      <c r="E1605" s="2">
        <v>41731</v>
      </c>
      <c r="F1605" s="2" t="s">
        <v>102</v>
      </c>
      <c r="G1605" s="3">
        <v>1622.06</v>
      </c>
      <c r="H1605" s="18">
        <f t="shared" si="50"/>
        <v>1450.4569999999999</v>
      </c>
      <c r="I1605" s="16">
        <f t="shared" si="51"/>
        <v>0.11830960862679837</v>
      </c>
    </row>
    <row r="1606" spans="1:9" x14ac:dyDescent="0.35">
      <c r="A1606" t="s">
        <v>5</v>
      </c>
      <c r="B1606" t="s">
        <v>53</v>
      </c>
      <c r="C1606" s="1">
        <v>61</v>
      </c>
      <c r="D1606" s="2">
        <v>41732</v>
      </c>
      <c r="E1606" s="2">
        <v>41738</v>
      </c>
      <c r="F1606" s="2" t="s">
        <v>102</v>
      </c>
      <c r="G1606" s="3">
        <v>761.85</v>
      </c>
      <c r="H1606" s="18">
        <f t="shared" si="50"/>
        <v>1450.4569999999999</v>
      </c>
      <c r="I1606" s="16">
        <f t="shared" si="51"/>
        <v>-0.4747517506551383</v>
      </c>
    </row>
    <row r="1607" spans="1:9" x14ac:dyDescent="0.35">
      <c r="A1607" t="s">
        <v>5</v>
      </c>
      <c r="B1607" t="s">
        <v>53</v>
      </c>
      <c r="C1607" s="1">
        <v>62</v>
      </c>
      <c r="D1607" s="2">
        <v>41739</v>
      </c>
      <c r="E1607" s="2">
        <v>41745</v>
      </c>
      <c r="F1607" s="2" t="s">
        <v>102</v>
      </c>
      <c r="G1607" s="3">
        <v>1166.51</v>
      </c>
      <c r="H1607" s="18">
        <f t="shared" si="50"/>
        <v>1450.4569999999999</v>
      </c>
      <c r="I1607" s="16">
        <f t="shared" si="51"/>
        <v>-0.19576381788636266</v>
      </c>
    </row>
    <row r="1608" spans="1:9" x14ac:dyDescent="0.35">
      <c r="A1608" t="s">
        <v>5</v>
      </c>
      <c r="B1608" t="s">
        <v>53</v>
      </c>
      <c r="C1608" s="1">
        <v>63</v>
      </c>
      <c r="D1608" s="2">
        <v>41746</v>
      </c>
      <c r="E1608" s="2">
        <v>41752</v>
      </c>
      <c r="F1608" s="2" t="s">
        <v>102</v>
      </c>
      <c r="G1608" s="3">
        <v>659.08</v>
      </c>
      <c r="H1608" s="18">
        <f t="shared" si="50"/>
        <v>1450.4569999999999</v>
      </c>
      <c r="I1608" s="16">
        <f t="shared" si="51"/>
        <v>-0.54560528164571576</v>
      </c>
    </row>
    <row r="1609" spans="1:9" x14ac:dyDescent="0.35">
      <c r="A1609" t="s">
        <v>5</v>
      </c>
      <c r="B1609" t="s">
        <v>53</v>
      </c>
      <c r="C1609" s="1">
        <v>64</v>
      </c>
      <c r="D1609" s="2">
        <v>41753</v>
      </c>
      <c r="E1609" s="2">
        <v>41759</v>
      </c>
      <c r="F1609" s="2" t="s">
        <v>102</v>
      </c>
      <c r="G1609" s="3">
        <v>805.07</v>
      </c>
      <c r="H1609" s="18">
        <f t="shared" si="50"/>
        <v>1450.4569999999999</v>
      </c>
      <c r="I1609" s="16">
        <f t="shared" si="51"/>
        <v>-0.44495424545505308</v>
      </c>
    </row>
    <row r="1610" spans="1:9" x14ac:dyDescent="0.35">
      <c r="A1610" t="s">
        <v>5</v>
      </c>
      <c r="B1610" t="s">
        <v>53</v>
      </c>
      <c r="C1610" s="1">
        <v>65</v>
      </c>
      <c r="D1610" s="2">
        <v>41760</v>
      </c>
      <c r="E1610" s="2">
        <v>41766</v>
      </c>
      <c r="F1610" s="2" t="s">
        <v>102</v>
      </c>
      <c r="G1610" s="3">
        <v>432.25</v>
      </c>
      <c r="H1610" s="18">
        <f t="shared" si="50"/>
        <v>1450.4569999999999</v>
      </c>
      <c r="I1610" s="16">
        <f t="shared" si="51"/>
        <v>-0.70199047610511722</v>
      </c>
    </row>
    <row r="1611" spans="1:9" x14ac:dyDescent="0.35">
      <c r="A1611" t="s">
        <v>5</v>
      </c>
      <c r="B1611" t="s">
        <v>53</v>
      </c>
      <c r="C1611" s="1">
        <v>66</v>
      </c>
      <c r="D1611" s="2">
        <v>41767</v>
      </c>
      <c r="E1611" s="2">
        <v>41773</v>
      </c>
      <c r="F1611" s="2" t="s">
        <v>102</v>
      </c>
      <c r="G1611" s="3">
        <v>1041.3699999999999</v>
      </c>
      <c r="H1611" s="18">
        <f t="shared" si="50"/>
        <v>1450.4569999999999</v>
      </c>
      <c r="I1611" s="16">
        <f t="shared" si="51"/>
        <v>-0.2820400742662485</v>
      </c>
    </row>
    <row r="1612" spans="1:9" x14ac:dyDescent="0.35">
      <c r="A1612" t="s">
        <v>5</v>
      </c>
      <c r="B1612" t="s">
        <v>53</v>
      </c>
      <c r="C1612" s="1">
        <v>67</v>
      </c>
      <c r="D1612" s="2">
        <v>41774</v>
      </c>
      <c r="E1612" s="2">
        <v>41780</v>
      </c>
      <c r="F1612" s="2" t="s">
        <v>102</v>
      </c>
      <c r="G1612" s="3">
        <v>953.31</v>
      </c>
      <c r="H1612" s="18">
        <f t="shared" si="50"/>
        <v>1450.4569999999999</v>
      </c>
      <c r="I1612" s="16">
        <f t="shared" si="51"/>
        <v>-0.34275197403301166</v>
      </c>
    </row>
    <row r="1613" spans="1:9" x14ac:dyDescent="0.35">
      <c r="A1613" t="s">
        <v>5</v>
      </c>
      <c r="B1613" t="s">
        <v>53</v>
      </c>
      <c r="C1613" s="1">
        <v>68</v>
      </c>
      <c r="D1613" s="2">
        <v>41781</v>
      </c>
      <c r="E1613" s="2">
        <v>41787</v>
      </c>
      <c r="F1613" s="2" t="s">
        <v>102</v>
      </c>
      <c r="G1613" s="3">
        <v>1316.08</v>
      </c>
      <c r="H1613" s="18">
        <f t="shared" si="50"/>
        <v>1450.4569999999999</v>
      </c>
      <c r="I1613" s="16">
        <f t="shared" si="51"/>
        <v>-9.2644594083106199E-2</v>
      </c>
    </row>
    <row r="1614" spans="1:9" x14ac:dyDescent="0.35">
      <c r="A1614" t="s">
        <v>5</v>
      </c>
      <c r="B1614" t="s">
        <v>54</v>
      </c>
      <c r="C1614" s="1">
        <v>49</v>
      </c>
      <c r="D1614" s="2">
        <v>41648</v>
      </c>
      <c r="E1614" s="2">
        <v>41654</v>
      </c>
      <c r="F1614" s="2" t="s">
        <v>103</v>
      </c>
      <c r="G1614" s="3">
        <v>1822.83</v>
      </c>
      <c r="H1614" s="18">
        <f t="shared" si="50"/>
        <v>1241.4379999999999</v>
      </c>
      <c r="I1614" s="16">
        <f t="shared" si="51"/>
        <v>0.46832141435979896</v>
      </c>
    </row>
    <row r="1615" spans="1:9" x14ac:dyDescent="0.35">
      <c r="A1615" t="s">
        <v>5</v>
      </c>
      <c r="B1615" t="s">
        <v>54</v>
      </c>
      <c r="C1615" s="1">
        <v>50</v>
      </c>
      <c r="D1615" s="2">
        <v>41655</v>
      </c>
      <c r="E1615" s="2">
        <v>41661</v>
      </c>
      <c r="F1615" s="2" t="s">
        <v>103</v>
      </c>
      <c r="G1615" s="3">
        <v>1440.16</v>
      </c>
      <c r="H1615" s="18">
        <f t="shared" si="50"/>
        <v>1241.4379999999999</v>
      </c>
      <c r="I1615" s="16">
        <f t="shared" si="51"/>
        <v>0.16007404316607049</v>
      </c>
    </row>
    <row r="1616" spans="1:9" x14ac:dyDescent="0.35">
      <c r="A1616" t="s">
        <v>5</v>
      </c>
      <c r="B1616" t="s">
        <v>54</v>
      </c>
      <c r="C1616" s="1">
        <v>51</v>
      </c>
      <c r="D1616" s="2">
        <v>41662</v>
      </c>
      <c r="E1616" s="2">
        <v>41668</v>
      </c>
      <c r="F1616" s="2" t="s">
        <v>103</v>
      </c>
      <c r="G1616" s="3">
        <v>2119.6999999999998</v>
      </c>
      <c r="H1616" s="18">
        <f t="shared" si="50"/>
        <v>1241.4379999999999</v>
      </c>
      <c r="I1616" s="16">
        <f t="shared" si="51"/>
        <v>0.70745538641478678</v>
      </c>
    </row>
    <row r="1617" spans="1:9" x14ac:dyDescent="0.35">
      <c r="A1617" t="s">
        <v>5</v>
      </c>
      <c r="B1617" t="s">
        <v>54</v>
      </c>
      <c r="C1617" s="1">
        <v>52</v>
      </c>
      <c r="D1617" s="2">
        <v>41669</v>
      </c>
      <c r="E1617" s="2">
        <v>41675</v>
      </c>
      <c r="F1617" s="2" t="s">
        <v>103</v>
      </c>
      <c r="G1617" s="3">
        <v>438.54</v>
      </c>
      <c r="H1617" s="18">
        <f t="shared" si="50"/>
        <v>1241.4379999999999</v>
      </c>
      <c r="I1617" s="16">
        <f t="shared" si="51"/>
        <v>-0.64674836761884202</v>
      </c>
    </row>
    <row r="1618" spans="1:9" x14ac:dyDescent="0.35">
      <c r="A1618" t="s">
        <v>5</v>
      </c>
      <c r="B1618" t="s">
        <v>54</v>
      </c>
      <c r="C1618" s="1">
        <v>53</v>
      </c>
      <c r="D1618" s="2">
        <v>41676</v>
      </c>
      <c r="E1618" s="2">
        <v>41682</v>
      </c>
      <c r="F1618" s="2" t="s">
        <v>103</v>
      </c>
      <c r="G1618" s="3">
        <v>920.86</v>
      </c>
      <c r="H1618" s="18">
        <f t="shared" si="50"/>
        <v>1241.4379999999999</v>
      </c>
      <c r="I1618" s="16">
        <f t="shared" si="51"/>
        <v>-0.25823118029253161</v>
      </c>
    </row>
    <row r="1619" spans="1:9" x14ac:dyDescent="0.35">
      <c r="A1619" t="s">
        <v>5</v>
      </c>
      <c r="B1619" t="s">
        <v>54</v>
      </c>
      <c r="C1619" s="1">
        <v>54</v>
      </c>
      <c r="D1619" s="2">
        <v>41683</v>
      </c>
      <c r="E1619" s="2">
        <v>41689</v>
      </c>
      <c r="F1619" s="2" t="s">
        <v>103</v>
      </c>
      <c r="G1619" s="3">
        <v>1614.98</v>
      </c>
      <c r="H1619" s="18">
        <f t="shared" si="50"/>
        <v>1241.4379999999999</v>
      </c>
      <c r="I1619" s="16">
        <f t="shared" si="51"/>
        <v>0.30089460770493587</v>
      </c>
    </row>
    <row r="1620" spans="1:9" x14ac:dyDescent="0.35">
      <c r="A1620" t="s">
        <v>5</v>
      </c>
      <c r="B1620" t="s">
        <v>54</v>
      </c>
      <c r="C1620" s="1">
        <v>55</v>
      </c>
      <c r="D1620" s="2">
        <v>41690</v>
      </c>
      <c r="E1620" s="2">
        <v>41696</v>
      </c>
      <c r="F1620" s="2" t="s">
        <v>103</v>
      </c>
      <c r="G1620" s="3">
        <v>1092.3699999999999</v>
      </c>
      <c r="H1620" s="18">
        <f t="shared" si="50"/>
        <v>1241.4379999999999</v>
      </c>
      <c r="I1620" s="16">
        <f t="shared" si="51"/>
        <v>-0.12007687858757345</v>
      </c>
    </row>
    <row r="1621" spans="1:9" x14ac:dyDescent="0.35">
      <c r="A1621" t="s">
        <v>5</v>
      </c>
      <c r="B1621" t="s">
        <v>54</v>
      </c>
      <c r="C1621" s="1">
        <v>56</v>
      </c>
      <c r="D1621" s="2">
        <v>41697</v>
      </c>
      <c r="E1621" s="2">
        <v>41703</v>
      </c>
      <c r="F1621" s="2" t="s">
        <v>103</v>
      </c>
      <c r="G1621" s="3">
        <v>2025.35</v>
      </c>
      <c r="H1621" s="18">
        <f t="shared" si="50"/>
        <v>1241.4379999999999</v>
      </c>
      <c r="I1621" s="16">
        <f t="shared" si="51"/>
        <v>0.63145481288634642</v>
      </c>
    </row>
    <row r="1622" spans="1:9" x14ac:dyDescent="0.35">
      <c r="A1622" t="s">
        <v>5</v>
      </c>
      <c r="B1622" t="s">
        <v>54</v>
      </c>
      <c r="C1622" s="1">
        <v>57</v>
      </c>
      <c r="D1622" s="2">
        <v>41704</v>
      </c>
      <c r="E1622" s="2">
        <v>41710</v>
      </c>
      <c r="F1622" s="2" t="s">
        <v>103</v>
      </c>
      <c r="G1622" s="3">
        <v>320.02</v>
      </c>
      <c r="H1622" s="18">
        <f t="shared" si="50"/>
        <v>1241.4379999999999</v>
      </c>
      <c r="I1622" s="16">
        <f t="shared" si="51"/>
        <v>-0.74221829845711185</v>
      </c>
    </row>
    <row r="1623" spans="1:9" x14ac:dyDescent="0.35">
      <c r="A1623" t="s">
        <v>5</v>
      </c>
      <c r="B1623" t="s">
        <v>54</v>
      </c>
      <c r="C1623" s="1">
        <v>58</v>
      </c>
      <c r="D1623" s="2">
        <v>41711</v>
      </c>
      <c r="E1623" s="2">
        <v>41717</v>
      </c>
      <c r="F1623" s="2" t="s">
        <v>103</v>
      </c>
      <c r="G1623" s="3">
        <v>619.57000000000005</v>
      </c>
      <c r="H1623" s="18">
        <f t="shared" si="50"/>
        <v>1241.4379999999999</v>
      </c>
      <c r="I1623" s="16">
        <f t="shared" si="51"/>
        <v>-0.50092553957587882</v>
      </c>
    </row>
    <row r="1624" spans="1:9" x14ac:dyDescent="0.35">
      <c r="A1624" t="s">
        <v>5</v>
      </c>
      <c r="B1624" t="s">
        <v>54</v>
      </c>
      <c r="C1624" s="1">
        <v>59</v>
      </c>
      <c r="D1624" s="2">
        <v>41718</v>
      </c>
      <c r="E1624" s="2">
        <v>41724</v>
      </c>
      <c r="F1624" s="2" t="s">
        <v>102</v>
      </c>
      <c r="G1624" s="3">
        <v>2492.2399999999998</v>
      </c>
      <c r="H1624" s="18">
        <f t="shared" si="50"/>
        <v>1241.4379999999999</v>
      </c>
      <c r="I1624" s="16">
        <f t="shared" si="51"/>
        <v>1.007542865612298</v>
      </c>
    </row>
    <row r="1625" spans="1:9" x14ac:dyDescent="0.35">
      <c r="A1625" t="s">
        <v>5</v>
      </c>
      <c r="B1625" t="s">
        <v>54</v>
      </c>
      <c r="C1625" s="1">
        <v>60</v>
      </c>
      <c r="D1625" s="2">
        <v>41725</v>
      </c>
      <c r="E1625" s="2">
        <v>41731</v>
      </c>
      <c r="F1625" s="2" t="s">
        <v>102</v>
      </c>
      <c r="G1625" s="3">
        <v>1133.23</v>
      </c>
      <c r="H1625" s="18">
        <f t="shared" si="50"/>
        <v>1241.4379999999999</v>
      </c>
      <c r="I1625" s="16">
        <f t="shared" si="51"/>
        <v>-8.7163434662061154E-2</v>
      </c>
    </row>
    <row r="1626" spans="1:9" x14ac:dyDescent="0.35">
      <c r="A1626" t="s">
        <v>5</v>
      </c>
      <c r="B1626" t="s">
        <v>54</v>
      </c>
      <c r="C1626" s="1">
        <v>61</v>
      </c>
      <c r="D1626" s="2">
        <v>41732</v>
      </c>
      <c r="E1626" s="2">
        <v>41738</v>
      </c>
      <c r="F1626" s="2" t="s">
        <v>102</v>
      </c>
      <c r="G1626" s="3">
        <v>1828.07</v>
      </c>
      <c r="H1626" s="18">
        <f t="shared" si="50"/>
        <v>1241.4379999999999</v>
      </c>
      <c r="I1626" s="16">
        <f t="shared" si="51"/>
        <v>0.47254232591559153</v>
      </c>
    </row>
    <row r="1627" spans="1:9" x14ac:dyDescent="0.35">
      <c r="A1627" t="s">
        <v>5</v>
      </c>
      <c r="B1627" t="s">
        <v>54</v>
      </c>
      <c r="C1627" s="1">
        <v>62</v>
      </c>
      <c r="D1627" s="2">
        <v>41739</v>
      </c>
      <c r="E1627" s="2">
        <v>41745</v>
      </c>
      <c r="F1627" s="2" t="s">
        <v>102</v>
      </c>
      <c r="G1627" s="3">
        <v>1376.03</v>
      </c>
      <c r="H1627" s="18">
        <f t="shared" si="50"/>
        <v>1241.4379999999999</v>
      </c>
      <c r="I1627" s="16">
        <f t="shared" si="51"/>
        <v>0.10841620765596036</v>
      </c>
    </row>
    <row r="1628" spans="1:9" x14ac:dyDescent="0.35">
      <c r="A1628" t="s">
        <v>5</v>
      </c>
      <c r="B1628" t="s">
        <v>54</v>
      </c>
      <c r="C1628" s="1">
        <v>63</v>
      </c>
      <c r="D1628" s="2">
        <v>41746</v>
      </c>
      <c r="E1628" s="2">
        <v>41752</v>
      </c>
      <c r="F1628" s="2" t="s">
        <v>102</v>
      </c>
      <c r="G1628" s="3">
        <v>812.49</v>
      </c>
      <c r="H1628" s="18">
        <f t="shared" si="50"/>
        <v>1241.4379999999999</v>
      </c>
      <c r="I1628" s="16">
        <f t="shared" si="51"/>
        <v>-0.34552510878513459</v>
      </c>
    </row>
    <row r="1629" spans="1:9" x14ac:dyDescent="0.35">
      <c r="A1629" t="s">
        <v>5</v>
      </c>
      <c r="B1629" t="s">
        <v>54</v>
      </c>
      <c r="C1629" s="1">
        <v>64</v>
      </c>
      <c r="D1629" s="2">
        <v>41753</v>
      </c>
      <c r="E1629" s="2">
        <v>41759</v>
      </c>
      <c r="F1629" s="2" t="s">
        <v>102</v>
      </c>
      <c r="G1629" s="3">
        <v>1251.48</v>
      </c>
      <c r="H1629" s="18">
        <f t="shared" si="50"/>
        <v>1241.4379999999999</v>
      </c>
      <c r="I1629" s="16">
        <f t="shared" si="51"/>
        <v>8.089006458639211E-3</v>
      </c>
    </row>
    <row r="1630" spans="1:9" x14ac:dyDescent="0.35">
      <c r="A1630" t="s">
        <v>5</v>
      </c>
      <c r="B1630" t="s">
        <v>54</v>
      </c>
      <c r="C1630" s="1">
        <v>65</v>
      </c>
      <c r="D1630" s="2">
        <v>41760</v>
      </c>
      <c r="E1630" s="2">
        <v>41766</v>
      </c>
      <c r="F1630" s="2" t="s">
        <v>102</v>
      </c>
      <c r="G1630" s="3">
        <v>720.82</v>
      </c>
      <c r="H1630" s="18">
        <f t="shared" si="50"/>
        <v>1241.4379999999999</v>
      </c>
      <c r="I1630" s="16">
        <f t="shared" si="51"/>
        <v>-0.41936689548732992</v>
      </c>
    </row>
    <row r="1631" spans="1:9" x14ac:dyDescent="0.35">
      <c r="A1631" t="s">
        <v>5</v>
      </c>
      <c r="B1631" t="s">
        <v>54</v>
      </c>
      <c r="C1631" s="1">
        <v>66</v>
      </c>
      <c r="D1631" s="2">
        <v>41767</v>
      </c>
      <c r="E1631" s="2">
        <v>41773</v>
      </c>
      <c r="F1631" s="2" t="s">
        <v>102</v>
      </c>
      <c r="G1631" s="3">
        <v>874.29</v>
      </c>
      <c r="H1631" s="18">
        <f t="shared" si="50"/>
        <v>1241.4379999999999</v>
      </c>
      <c r="I1631" s="16">
        <f t="shared" si="51"/>
        <v>-0.2957441289859018</v>
      </c>
    </row>
    <row r="1632" spans="1:9" x14ac:dyDescent="0.35">
      <c r="A1632" t="s">
        <v>5</v>
      </c>
      <c r="B1632" t="s">
        <v>54</v>
      </c>
      <c r="C1632" s="1">
        <v>67</v>
      </c>
      <c r="D1632" s="2">
        <v>41774</v>
      </c>
      <c r="E1632" s="2">
        <v>41780</v>
      </c>
      <c r="F1632" s="2" t="s">
        <v>102</v>
      </c>
      <c r="G1632" s="3">
        <v>1171.1400000000001</v>
      </c>
      <c r="H1632" s="18">
        <f t="shared" si="50"/>
        <v>1241.4379999999999</v>
      </c>
      <c r="I1632" s="16">
        <f t="shared" si="51"/>
        <v>-5.66262672803634E-2</v>
      </c>
    </row>
    <row r="1633" spans="1:9" x14ac:dyDescent="0.35">
      <c r="A1633" t="s">
        <v>5</v>
      </c>
      <c r="B1633" t="s">
        <v>54</v>
      </c>
      <c r="C1633" s="1">
        <v>68</v>
      </c>
      <c r="D1633" s="2">
        <v>41781</v>
      </c>
      <c r="E1633" s="2">
        <v>41787</v>
      </c>
      <c r="F1633" s="2" t="s">
        <v>102</v>
      </c>
      <c r="G1633" s="3">
        <v>1078.18</v>
      </c>
      <c r="H1633" s="18">
        <f t="shared" si="50"/>
        <v>1241.4379999999999</v>
      </c>
      <c r="I1633" s="16">
        <f t="shared" si="51"/>
        <v>-0.13150717152205735</v>
      </c>
    </row>
    <row r="1634" spans="1:9" x14ac:dyDescent="0.35">
      <c r="A1634" t="s">
        <v>5</v>
      </c>
      <c r="B1634" t="s">
        <v>55</v>
      </c>
      <c r="C1634" s="1">
        <v>49</v>
      </c>
      <c r="D1634" s="2">
        <v>41648</v>
      </c>
      <c r="E1634" s="2">
        <v>41654</v>
      </c>
      <c r="F1634" s="2" t="s">
        <v>103</v>
      </c>
      <c r="G1634" s="3">
        <v>1635.81</v>
      </c>
      <c r="H1634" s="18">
        <f t="shared" si="50"/>
        <v>1978.797</v>
      </c>
      <c r="I1634" s="16">
        <f t="shared" si="51"/>
        <v>-0.17333106933151812</v>
      </c>
    </row>
    <row r="1635" spans="1:9" x14ac:dyDescent="0.35">
      <c r="A1635" t="s">
        <v>5</v>
      </c>
      <c r="B1635" t="s">
        <v>55</v>
      </c>
      <c r="C1635" s="1">
        <v>50</v>
      </c>
      <c r="D1635" s="2">
        <v>41655</v>
      </c>
      <c r="E1635" s="2">
        <v>41661</v>
      </c>
      <c r="F1635" s="2" t="s">
        <v>103</v>
      </c>
      <c r="G1635" s="3">
        <v>1278.6500000000001</v>
      </c>
      <c r="H1635" s="18">
        <f t="shared" si="50"/>
        <v>1978.797</v>
      </c>
      <c r="I1635" s="16">
        <f t="shared" si="51"/>
        <v>-0.35382457119148653</v>
      </c>
    </row>
    <row r="1636" spans="1:9" x14ac:dyDescent="0.35">
      <c r="A1636" t="s">
        <v>5</v>
      </c>
      <c r="B1636" t="s">
        <v>55</v>
      </c>
      <c r="C1636" s="1">
        <v>51</v>
      </c>
      <c r="D1636" s="2">
        <v>41662</v>
      </c>
      <c r="E1636" s="2">
        <v>41668</v>
      </c>
      <c r="F1636" s="2" t="s">
        <v>103</v>
      </c>
      <c r="G1636" s="3">
        <v>876.88</v>
      </c>
      <c r="H1636" s="18">
        <f t="shared" si="50"/>
        <v>1978.797</v>
      </c>
      <c r="I1636" s="16">
        <f t="shared" si="51"/>
        <v>-0.55686207326976944</v>
      </c>
    </row>
    <row r="1637" spans="1:9" x14ac:dyDescent="0.35">
      <c r="A1637" t="s">
        <v>5</v>
      </c>
      <c r="B1637" t="s">
        <v>55</v>
      </c>
      <c r="C1637" s="1">
        <v>52</v>
      </c>
      <c r="D1637" s="2">
        <v>41669</v>
      </c>
      <c r="E1637" s="2">
        <v>41675</v>
      </c>
      <c r="F1637" s="2" t="s">
        <v>103</v>
      </c>
      <c r="G1637" s="3">
        <v>1391</v>
      </c>
      <c r="H1637" s="18">
        <f t="shared" si="50"/>
        <v>1978.797</v>
      </c>
      <c r="I1637" s="16">
        <f t="shared" si="51"/>
        <v>-0.29704765066856276</v>
      </c>
    </row>
    <row r="1638" spans="1:9" x14ac:dyDescent="0.35">
      <c r="A1638" t="s">
        <v>5</v>
      </c>
      <c r="B1638" t="s">
        <v>55</v>
      </c>
      <c r="C1638" s="1">
        <v>53</v>
      </c>
      <c r="D1638" s="2">
        <v>41676</v>
      </c>
      <c r="E1638" s="2">
        <v>41682</v>
      </c>
      <c r="F1638" s="2" t="s">
        <v>103</v>
      </c>
      <c r="G1638" s="3">
        <v>5086.32</v>
      </c>
      <c r="H1638" s="18">
        <f t="shared" si="50"/>
        <v>1978.797</v>
      </c>
      <c r="I1638" s="16">
        <f t="shared" si="51"/>
        <v>1.5704102037753238</v>
      </c>
    </row>
    <row r="1639" spans="1:9" x14ac:dyDescent="0.35">
      <c r="A1639" t="s">
        <v>5</v>
      </c>
      <c r="B1639" t="s">
        <v>55</v>
      </c>
      <c r="C1639" s="1">
        <v>54</v>
      </c>
      <c r="D1639" s="2">
        <v>41683</v>
      </c>
      <c r="E1639" s="2">
        <v>41689</v>
      </c>
      <c r="F1639" s="2" t="s">
        <v>103</v>
      </c>
      <c r="G1639" s="3">
        <v>2443.6799999999998</v>
      </c>
      <c r="H1639" s="18">
        <f t="shared" si="50"/>
        <v>1978.797</v>
      </c>
      <c r="I1639" s="16">
        <f t="shared" si="51"/>
        <v>0.2349321330080851</v>
      </c>
    </row>
    <row r="1640" spans="1:9" x14ac:dyDescent="0.35">
      <c r="A1640" t="s">
        <v>5</v>
      </c>
      <c r="B1640" t="s">
        <v>55</v>
      </c>
      <c r="C1640" s="1">
        <v>55</v>
      </c>
      <c r="D1640" s="2">
        <v>41690</v>
      </c>
      <c r="E1640" s="2">
        <v>41696</v>
      </c>
      <c r="F1640" s="2" t="s">
        <v>103</v>
      </c>
      <c r="G1640" s="3">
        <v>2285.89</v>
      </c>
      <c r="H1640" s="18">
        <f t="shared" si="50"/>
        <v>1978.797</v>
      </c>
      <c r="I1640" s="16">
        <f t="shared" si="51"/>
        <v>0.15519176550196906</v>
      </c>
    </row>
    <row r="1641" spans="1:9" x14ac:dyDescent="0.35">
      <c r="A1641" t="s">
        <v>5</v>
      </c>
      <c r="B1641" t="s">
        <v>55</v>
      </c>
      <c r="C1641" s="1">
        <v>56</v>
      </c>
      <c r="D1641" s="2">
        <v>41697</v>
      </c>
      <c r="E1641" s="2">
        <v>41703</v>
      </c>
      <c r="F1641" s="2" t="s">
        <v>103</v>
      </c>
      <c r="G1641" s="3">
        <v>2228.1999999999998</v>
      </c>
      <c r="H1641" s="18">
        <f t="shared" si="50"/>
        <v>1978.797</v>
      </c>
      <c r="I1641" s="16">
        <f t="shared" si="51"/>
        <v>0.12603768855521805</v>
      </c>
    </row>
    <row r="1642" spans="1:9" x14ac:dyDescent="0.35">
      <c r="A1642" t="s">
        <v>5</v>
      </c>
      <c r="B1642" t="s">
        <v>55</v>
      </c>
      <c r="C1642" s="1">
        <v>57</v>
      </c>
      <c r="D1642" s="2">
        <v>41704</v>
      </c>
      <c r="E1642" s="2">
        <v>41710</v>
      </c>
      <c r="F1642" s="2" t="s">
        <v>103</v>
      </c>
      <c r="G1642" s="3">
        <v>1747.35</v>
      </c>
      <c r="H1642" s="18">
        <f t="shared" si="50"/>
        <v>1978.797</v>
      </c>
      <c r="I1642" s="16">
        <f t="shared" si="51"/>
        <v>-0.11696348842251131</v>
      </c>
    </row>
    <row r="1643" spans="1:9" x14ac:dyDescent="0.35">
      <c r="A1643" t="s">
        <v>5</v>
      </c>
      <c r="B1643" t="s">
        <v>55</v>
      </c>
      <c r="C1643" s="1">
        <v>58</v>
      </c>
      <c r="D1643" s="2">
        <v>41711</v>
      </c>
      <c r="E1643" s="2">
        <v>41717</v>
      </c>
      <c r="F1643" s="2" t="s">
        <v>103</v>
      </c>
      <c r="G1643" s="3">
        <v>814.19</v>
      </c>
      <c r="H1643" s="18">
        <f t="shared" si="50"/>
        <v>1978.797</v>
      </c>
      <c r="I1643" s="16">
        <f t="shared" si="51"/>
        <v>-0.5885429379567485</v>
      </c>
    </row>
    <row r="1644" spans="1:9" x14ac:dyDescent="0.35">
      <c r="A1644" t="s">
        <v>5</v>
      </c>
      <c r="B1644" t="s">
        <v>55</v>
      </c>
      <c r="C1644" s="1">
        <v>59</v>
      </c>
      <c r="D1644" s="2">
        <v>41718</v>
      </c>
      <c r="E1644" s="2">
        <v>41724</v>
      </c>
      <c r="F1644" s="2" t="s">
        <v>102</v>
      </c>
      <c r="G1644" s="3">
        <v>2639.44</v>
      </c>
      <c r="H1644" s="18">
        <f t="shared" si="50"/>
        <v>1978.797</v>
      </c>
      <c r="I1644" s="16">
        <f t="shared" si="51"/>
        <v>0.33386092661349298</v>
      </c>
    </row>
    <row r="1645" spans="1:9" x14ac:dyDescent="0.35">
      <c r="A1645" t="s">
        <v>5</v>
      </c>
      <c r="B1645" t="s">
        <v>55</v>
      </c>
      <c r="C1645" s="1">
        <v>60</v>
      </c>
      <c r="D1645" s="2">
        <v>41725</v>
      </c>
      <c r="E1645" s="2">
        <v>41731</v>
      </c>
      <c r="F1645" s="2" t="s">
        <v>102</v>
      </c>
      <c r="G1645" s="3">
        <v>1187.58</v>
      </c>
      <c r="H1645" s="18">
        <f t="shared" si="50"/>
        <v>1978.797</v>
      </c>
      <c r="I1645" s="16">
        <f t="shared" si="51"/>
        <v>-0.39984748309199986</v>
      </c>
    </row>
    <row r="1646" spans="1:9" x14ac:dyDescent="0.35">
      <c r="A1646" t="s">
        <v>5</v>
      </c>
      <c r="B1646" t="s">
        <v>55</v>
      </c>
      <c r="C1646" s="1">
        <v>61</v>
      </c>
      <c r="D1646" s="2">
        <v>41732</v>
      </c>
      <c r="E1646" s="2">
        <v>41738</v>
      </c>
      <c r="F1646" s="2" t="s">
        <v>102</v>
      </c>
      <c r="G1646" s="3">
        <v>1888.18</v>
      </c>
      <c r="H1646" s="18">
        <f t="shared" si="50"/>
        <v>1978.797</v>
      </c>
      <c r="I1646" s="16">
        <f t="shared" si="51"/>
        <v>-4.5793984931248616E-2</v>
      </c>
    </row>
    <row r="1647" spans="1:9" x14ac:dyDescent="0.35">
      <c r="A1647" t="s">
        <v>5</v>
      </c>
      <c r="B1647" t="s">
        <v>55</v>
      </c>
      <c r="C1647" s="1">
        <v>62</v>
      </c>
      <c r="D1647" s="2">
        <v>41739</v>
      </c>
      <c r="E1647" s="2">
        <v>41745</v>
      </c>
      <c r="F1647" s="2" t="s">
        <v>102</v>
      </c>
      <c r="G1647" s="3">
        <v>1862.03</v>
      </c>
      <c r="H1647" s="18">
        <f t="shared" si="50"/>
        <v>1978.797</v>
      </c>
      <c r="I1647" s="16">
        <f t="shared" si="51"/>
        <v>-5.9009084812641242E-2</v>
      </c>
    </row>
    <row r="1648" spans="1:9" x14ac:dyDescent="0.35">
      <c r="A1648" t="s">
        <v>5</v>
      </c>
      <c r="B1648" t="s">
        <v>55</v>
      </c>
      <c r="C1648" s="1">
        <v>63</v>
      </c>
      <c r="D1648" s="2">
        <v>41746</v>
      </c>
      <c r="E1648" s="2">
        <v>41752</v>
      </c>
      <c r="F1648" s="2" t="s">
        <v>102</v>
      </c>
      <c r="G1648" s="3">
        <v>2584.4</v>
      </c>
      <c r="H1648" s="18">
        <f t="shared" si="50"/>
        <v>1978.797</v>
      </c>
      <c r="I1648" s="16">
        <f t="shared" si="51"/>
        <v>0.30604604716906286</v>
      </c>
    </row>
    <row r="1649" spans="1:9" x14ac:dyDescent="0.35">
      <c r="A1649" t="s">
        <v>5</v>
      </c>
      <c r="B1649" t="s">
        <v>55</v>
      </c>
      <c r="C1649" s="1">
        <v>64</v>
      </c>
      <c r="D1649" s="2">
        <v>41753</v>
      </c>
      <c r="E1649" s="2">
        <v>41759</v>
      </c>
      <c r="F1649" s="2" t="s">
        <v>102</v>
      </c>
      <c r="G1649" s="3">
        <v>645.35</v>
      </c>
      <c r="H1649" s="18">
        <f t="shared" si="50"/>
        <v>1978.797</v>
      </c>
      <c r="I1649" s="16">
        <f t="shared" si="51"/>
        <v>-0.67386750636876858</v>
      </c>
    </row>
    <row r="1650" spans="1:9" x14ac:dyDescent="0.35">
      <c r="A1650" t="s">
        <v>5</v>
      </c>
      <c r="B1650" t="s">
        <v>55</v>
      </c>
      <c r="C1650" s="1">
        <v>65</v>
      </c>
      <c r="D1650" s="2">
        <v>41760</v>
      </c>
      <c r="E1650" s="2">
        <v>41766</v>
      </c>
      <c r="F1650" s="2" t="s">
        <v>102</v>
      </c>
      <c r="G1650" s="3">
        <v>2726.71</v>
      </c>
      <c r="H1650" s="18">
        <f t="shared" si="50"/>
        <v>1978.797</v>
      </c>
      <c r="I1650" s="16">
        <f t="shared" si="51"/>
        <v>0.37796347983143291</v>
      </c>
    </row>
    <row r="1651" spans="1:9" x14ac:dyDescent="0.35">
      <c r="A1651" t="s">
        <v>5</v>
      </c>
      <c r="B1651" t="s">
        <v>55</v>
      </c>
      <c r="C1651" s="1">
        <v>66</v>
      </c>
      <c r="D1651" s="2">
        <v>41767</v>
      </c>
      <c r="E1651" s="2">
        <v>41773</v>
      </c>
      <c r="F1651" s="2" t="s">
        <v>102</v>
      </c>
      <c r="G1651" s="3">
        <v>1151.44</v>
      </c>
      <c r="H1651" s="18">
        <f t="shared" si="50"/>
        <v>1978.797</v>
      </c>
      <c r="I1651" s="16">
        <f t="shared" si="51"/>
        <v>-0.418111104878368</v>
      </c>
    </row>
    <row r="1652" spans="1:9" x14ac:dyDescent="0.35">
      <c r="A1652" t="s">
        <v>5</v>
      </c>
      <c r="B1652" t="s">
        <v>55</v>
      </c>
      <c r="C1652" s="1">
        <v>67</v>
      </c>
      <c r="D1652" s="2">
        <v>41774</v>
      </c>
      <c r="E1652" s="2">
        <v>41780</v>
      </c>
      <c r="F1652" s="2" t="s">
        <v>102</v>
      </c>
      <c r="G1652" s="3">
        <v>1323.06</v>
      </c>
      <c r="H1652" s="18">
        <f t="shared" si="50"/>
        <v>1978.797</v>
      </c>
      <c r="I1652" s="16">
        <f t="shared" si="51"/>
        <v>-0.33138164248278124</v>
      </c>
    </row>
    <row r="1653" spans="1:9" x14ac:dyDescent="0.35">
      <c r="A1653" t="s">
        <v>5</v>
      </c>
      <c r="B1653" t="s">
        <v>55</v>
      </c>
      <c r="C1653" s="1">
        <v>68</v>
      </c>
      <c r="D1653" s="2">
        <v>41781</v>
      </c>
      <c r="E1653" s="2">
        <v>41787</v>
      </c>
      <c r="F1653" s="2" t="s">
        <v>102</v>
      </c>
      <c r="G1653" s="3">
        <v>1199.8399999999999</v>
      </c>
      <c r="H1653" s="18">
        <f t="shared" si="50"/>
        <v>1978.797</v>
      </c>
      <c r="I1653" s="16">
        <f t="shared" si="51"/>
        <v>-0.39365179955296076</v>
      </c>
    </row>
    <row r="1654" spans="1:9" x14ac:dyDescent="0.35">
      <c r="A1654" t="s">
        <v>5</v>
      </c>
      <c r="B1654" t="s">
        <v>56</v>
      </c>
      <c r="C1654" s="1">
        <v>49</v>
      </c>
      <c r="D1654" s="2">
        <v>41648</v>
      </c>
      <c r="E1654" s="2">
        <v>41654</v>
      </c>
      <c r="F1654" s="2" t="s">
        <v>103</v>
      </c>
      <c r="G1654" s="3">
        <v>1882.96</v>
      </c>
      <c r="H1654" s="18">
        <f t="shared" si="50"/>
        <v>2006.6240000000003</v>
      </c>
      <c r="I1654" s="16">
        <f t="shared" si="51"/>
        <v>-6.1627888433508318E-2</v>
      </c>
    </row>
    <row r="1655" spans="1:9" x14ac:dyDescent="0.35">
      <c r="A1655" t="s">
        <v>5</v>
      </c>
      <c r="B1655" t="s">
        <v>56</v>
      </c>
      <c r="C1655" s="1">
        <v>50</v>
      </c>
      <c r="D1655" s="2">
        <v>41655</v>
      </c>
      <c r="E1655" s="2">
        <v>41661</v>
      </c>
      <c r="F1655" s="2" t="s">
        <v>103</v>
      </c>
      <c r="G1655" s="3">
        <v>2237.35</v>
      </c>
      <c r="H1655" s="18">
        <f t="shared" si="50"/>
        <v>2006.6240000000003</v>
      </c>
      <c r="I1655" s="16">
        <f t="shared" si="51"/>
        <v>0.11498217902307539</v>
      </c>
    </row>
    <row r="1656" spans="1:9" x14ac:dyDescent="0.35">
      <c r="A1656" t="s">
        <v>5</v>
      </c>
      <c r="B1656" t="s">
        <v>56</v>
      </c>
      <c r="C1656" s="1">
        <v>51</v>
      </c>
      <c r="D1656" s="2">
        <v>41662</v>
      </c>
      <c r="E1656" s="2">
        <v>41668</v>
      </c>
      <c r="F1656" s="2" t="s">
        <v>103</v>
      </c>
      <c r="G1656" s="3">
        <v>1050.27</v>
      </c>
      <c r="H1656" s="18">
        <f t="shared" si="50"/>
        <v>2006.6240000000003</v>
      </c>
      <c r="I1656" s="16">
        <f t="shared" si="51"/>
        <v>-0.47659850574895951</v>
      </c>
    </row>
    <row r="1657" spans="1:9" x14ac:dyDescent="0.35">
      <c r="A1657" t="s">
        <v>5</v>
      </c>
      <c r="B1657" t="s">
        <v>56</v>
      </c>
      <c r="C1657" s="1">
        <v>52</v>
      </c>
      <c r="D1657" s="2">
        <v>41669</v>
      </c>
      <c r="E1657" s="2">
        <v>41675</v>
      </c>
      <c r="F1657" s="2" t="s">
        <v>103</v>
      </c>
      <c r="G1657" s="3">
        <v>1598.77</v>
      </c>
      <c r="H1657" s="18">
        <f t="shared" si="50"/>
        <v>2006.6240000000003</v>
      </c>
      <c r="I1657" s="16">
        <f t="shared" si="51"/>
        <v>-0.20325382333710762</v>
      </c>
    </row>
    <row r="1658" spans="1:9" x14ac:dyDescent="0.35">
      <c r="A1658" t="s">
        <v>5</v>
      </c>
      <c r="B1658" t="s">
        <v>56</v>
      </c>
      <c r="C1658" s="1">
        <v>53</v>
      </c>
      <c r="D1658" s="2">
        <v>41676</v>
      </c>
      <c r="E1658" s="2">
        <v>41682</v>
      </c>
      <c r="F1658" s="2" t="s">
        <v>103</v>
      </c>
      <c r="G1658" s="3">
        <v>1843.91</v>
      </c>
      <c r="H1658" s="18">
        <f t="shared" si="50"/>
        <v>2006.6240000000003</v>
      </c>
      <c r="I1658" s="16">
        <f t="shared" si="51"/>
        <v>-8.1088435102939144E-2</v>
      </c>
    </row>
    <row r="1659" spans="1:9" x14ac:dyDescent="0.35">
      <c r="A1659" t="s">
        <v>5</v>
      </c>
      <c r="B1659" t="s">
        <v>56</v>
      </c>
      <c r="C1659" s="1">
        <v>54</v>
      </c>
      <c r="D1659" s="2">
        <v>41683</v>
      </c>
      <c r="E1659" s="2">
        <v>41689</v>
      </c>
      <c r="F1659" s="2" t="s">
        <v>103</v>
      </c>
      <c r="G1659" s="3">
        <v>1604.03</v>
      </c>
      <c r="H1659" s="18">
        <f t="shared" si="50"/>
        <v>2006.6240000000003</v>
      </c>
      <c r="I1659" s="16">
        <f t="shared" si="51"/>
        <v>-0.2006325051429666</v>
      </c>
    </row>
    <row r="1660" spans="1:9" x14ac:dyDescent="0.35">
      <c r="A1660" t="s">
        <v>5</v>
      </c>
      <c r="B1660" t="s">
        <v>56</v>
      </c>
      <c r="C1660" s="1">
        <v>55</v>
      </c>
      <c r="D1660" s="2">
        <v>41690</v>
      </c>
      <c r="E1660" s="2">
        <v>41696</v>
      </c>
      <c r="F1660" s="2" t="s">
        <v>103</v>
      </c>
      <c r="G1660" s="3">
        <v>3862.62</v>
      </c>
      <c r="H1660" s="18">
        <f t="shared" si="50"/>
        <v>2006.6240000000003</v>
      </c>
      <c r="I1660" s="16">
        <f t="shared" si="51"/>
        <v>0.9249346165499861</v>
      </c>
    </row>
    <row r="1661" spans="1:9" x14ac:dyDescent="0.35">
      <c r="A1661" t="s">
        <v>5</v>
      </c>
      <c r="B1661" t="s">
        <v>56</v>
      </c>
      <c r="C1661" s="1">
        <v>56</v>
      </c>
      <c r="D1661" s="2">
        <v>41697</v>
      </c>
      <c r="E1661" s="2">
        <v>41703</v>
      </c>
      <c r="F1661" s="2" t="s">
        <v>103</v>
      </c>
      <c r="G1661" s="3">
        <v>2555.88</v>
      </c>
      <c r="H1661" s="18">
        <f t="shared" si="50"/>
        <v>2006.6240000000003</v>
      </c>
      <c r="I1661" s="16">
        <f t="shared" si="51"/>
        <v>0.27372143460857629</v>
      </c>
    </row>
    <row r="1662" spans="1:9" x14ac:dyDescent="0.35">
      <c r="A1662" t="s">
        <v>5</v>
      </c>
      <c r="B1662" t="s">
        <v>56</v>
      </c>
      <c r="C1662" s="1">
        <v>57</v>
      </c>
      <c r="D1662" s="2">
        <v>41704</v>
      </c>
      <c r="E1662" s="2">
        <v>41710</v>
      </c>
      <c r="F1662" s="2" t="s">
        <v>103</v>
      </c>
      <c r="G1662" s="3">
        <v>2027.64</v>
      </c>
      <c r="H1662" s="18">
        <f t="shared" si="50"/>
        <v>2006.6240000000003</v>
      </c>
      <c r="I1662" s="16">
        <f t="shared" si="51"/>
        <v>1.0473312389366341E-2</v>
      </c>
    </row>
    <row r="1663" spans="1:9" x14ac:dyDescent="0.35">
      <c r="A1663" t="s">
        <v>5</v>
      </c>
      <c r="B1663" t="s">
        <v>56</v>
      </c>
      <c r="C1663" s="1">
        <v>58</v>
      </c>
      <c r="D1663" s="2">
        <v>41711</v>
      </c>
      <c r="E1663" s="2">
        <v>41717</v>
      </c>
      <c r="F1663" s="2" t="s">
        <v>103</v>
      </c>
      <c r="G1663" s="3">
        <v>1402.81</v>
      </c>
      <c r="H1663" s="18">
        <f t="shared" si="50"/>
        <v>2006.6240000000003</v>
      </c>
      <c r="I1663" s="16">
        <f t="shared" si="51"/>
        <v>-0.30091038480552423</v>
      </c>
    </row>
    <row r="1664" spans="1:9" x14ac:dyDescent="0.35">
      <c r="A1664" t="s">
        <v>5</v>
      </c>
      <c r="B1664" t="s">
        <v>56</v>
      </c>
      <c r="C1664" s="1">
        <v>59</v>
      </c>
      <c r="D1664" s="2">
        <v>41718</v>
      </c>
      <c r="E1664" s="2">
        <v>41724</v>
      </c>
      <c r="F1664" s="2" t="s">
        <v>102</v>
      </c>
      <c r="G1664" s="3">
        <v>1526.58</v>
      </c>
      <c r="H1664" s="18">
        <f t="shared" si="50"/>
        <v>2006.6240000000003</v>
      </c>
      <c r="I1664" s="16">
        <f t="shared" si="51"/>
        <v>-0.23922967132855993</v>
      </c>
    </row>
    <row r="1665" spans="1:9" x14ac:dyDescent="0.35">
      <c r="A1665" t="s">
        <v>5</v>
      </c>
      <c r="B1665" t="s">
        <v>56</v>
      </c>
      <c r="C1665" s="1">
        <v>61</v>
      </c>
      <c r="D1665" s="2">
        <v>41732</v>
      </c>
      <c r="E1665" s="2">
        <v>41738</v>
      </c>
      <c r="F1665" s="2" t="s">
        <v>102</v>
      </c>
      <c r="G1665" s="3">
        <v>2991.45</v>
      </c>
      <c r="H1665" s="18">
        <f t="shared" si="50"/>
        <v>2006.6240000000003</v>
      </c>
      <c r="I1665" s="16">
        <f t="shared" si="51"/>
        <v>0.49078751176104712</v>
      </c>
    </row>
    <row r="1666" spans="1:9" x14ac:dyDescent="0.35">
      <c r="A1666" t="s">
        <v>5</v>
      </c>
      <c r="B1666" t="s">
        <v>56</v>
      </c>
      <c r="C1666" s="1">
        <v>62</v>
      </c>
      <c r="D1666" s="2">
        <v>41739</v>
      </c>
      <c r="E1666" s="2">
        <v>41745</v>
      </c>
      <c r="F1666" s="2" t="s">
        <v>102</v>
      </c>
      <c r="G1666" s="3">
        <v>2065.84</v>
      </c>
      <c r="H1666" s="18">
        <f t="shared" si="50"/>
        <v>2006.6240000000003</v>
      </c>
      <c r="I1666" s="16">
        <f t="shared" si="51"/>
        <v>2.9510262012215484E-2</v>
      </c>
    </row>
    <row r="1667" spans="1:9" x14ac:dyDescent="0.35">
      <c r="A1667" t="s">
        <v>5</v>
      </c>
      <c r="B1667" t="s">
        <v>56</v>
      </c>
      <c r="C1667" s="1">
        <v>63</v>
      </c>
      <c r="D1667" s="2">
        <v>41746</v>
      </c>
      <c r="E1667" s="2">
        <v>41752</v>
      </c>
      <c r="F1667" s="2" t="s">
        <v>102</v>
      </c>
      <c r="G1667" s="3">
        <v>1619.17</v>
      </c>
      <c r="H1667" s="18">
        <f t="shared" ref="H1667:H1730" si="52">VLOOKUP(B1667,O:P,2,0)</f>
        <v>2006.6240000000003</v>
      </c>
      <c r="I1667" s="16">
        <f t="shared" ref="I1667:I1730" si="53">(G1667-H1667)/H1667</f>
        <v>-0.19308749421914626</v>
      </c>
    </row>
    <row r="1668" spans="1:9" x14ac:dyDescent="0.35">
      <c r="A1668" t="s">
        <v>5</v>
      </c>
      <c r="B1668" t="s">
        <v>56</v>
      </c>
      <c r="C1668" s="1">
        <v>64</v>
      </c>
      <c r="D1668" s="2">
        <v>41753</v>
      </c>
      <c r="E1668" s="2">
        <v>41759</v>
      </c>
      <c r="F1668" s="2" t="s">
        <v>102</v>
      </c>
      <c r="G1668" s="3">
        <v>1679.28</v>
      </c>
      <c r="H1668" s="18">
        <f t="shared" si="52"/>
        <v>2006.6240000000003</v>
      </c>
      <c r="I1668" s="16">
        <f t="shared" si="53"/>
        <v>-0.16313170778382011</v>
      </c>
    </row>
    <row r="1669" spans="1:9" x14ac:dyDescent="0.35">
      <c r="A1669" t="s">
        <v>5</v>
      </c>
      <c r="B1669" t="s">
        <v>56</v>
      </c>
      <c r="C1669" s="1">
        <v>65</v>
      </c>
      <c r="D1669" s="2">
        <v>41760</v>
      </c>
      <c r="E1669" s="2">
        <v>41766</v>
      </c>
      <c r="F1669" s="2" t="s">
        <v>102</v>
      </c>
      <c r="G1669" s="3">
        <v>3107.42</v>
      </c>
      <c r="H1669" s="18">
        <f t="shared" si="52"/>
        <v>2006.6240000000003</v>
      </c>
      <c r="I1669" s="16">
        <f t="shared" si="53"/>
        <v>0.54858109939879107</v>
      </c>
    </row>
    <row r="1670" spans="1:9" x14ac:dyDescent="0.35">
      <c r="A1670" t="s">
        <v>5</v>
      </c>
      <c r="B1670" t="s">
        <v>56</v>
      </c>
      <c r="C1670" s="1">
        <v>66</v>
      </c>
      <c r="D1670" s="2">
        <v>41767</v>
      </c>
      <c r="E1670" s="2">
        <v>41773</v>
      </c>
      <c r="F1670" s="2" t="s">
        <v>102</v>
      </c>
      <c r="G1670" s="3">
        <v>1685.25</v>
      </c>
      <c r="H1670" s="18">
        <f t="shared" si="52"/>
        <v>2006.6240000000003</v>
      </c>
      <c r="I1670" s="16">
        <f t="shared" si="53"/>
        <v>-0.1601565614684167</v>
      </c>
    </row>
    <row r="1671" spans="1:9" x14ac:dyDescent="0.35">
      <c r="A1671" t="s">
        <v>5</v>
      </c>
      <c r="B1671" t="s">
        <v>56</v>
      </c>
      <c r="C1671" s="1">
        <v>67</v>
      </c>
      <c r="D1671" s="2">
        <v>41774</v>
      </c>
      <c r="E1671" s="2">
        <v>41780</v>
      </c>
      <c r="F1671" s="2" t="s">
        <v>102</v>
      </c>
      <c r="G1671" s="3">
        <v>1213.8900000000001</v>
      </c>
      <c r="H1671" s="18">
        <f t="shared" si="52"/>
        <v>2006.6240000000003</v>
      </c>
      <c r="I1671" s="16">
        <f t="shared" si="53"/>
        <v>-0.39505856602931094</v>
      </c>
    </row>
    <row r="1672" spans="1:9" x14ac:dyDescent="0.35">
      <c r="A1672" t="s">
        <v>5</v>
      </c>
      <c r="B1672" t="s">
        <v>56</v>
      </c>
      <c r="C1672" s="1">
        <v>68</v>
      </c>
      <c r="D1672" s="2">
        <v>41781</v>
      </c>
      <c r="E1672" s="2">
        <v>41787</v>
      </c>
      <c r="F1672" s="2" t="s">
        <v>102</v>
      </c>
      <c r="G1672" s="3">
        <v>1065.05</v>
      </c>
      <c r="H1672" s="18">
        <f t="shared" si="52"/>
        <v>2006.6240000000003</v>
      </c>
      <c r="I1672" s="16">
        <f t="shared" si="53"/>
        <v>-0.46923290063310324</v>
      </c>
    </row>
    <row r="1673" spans="1:9" x14ac:dyDescent="0.35">
      <c r="A1673" t="s">
        <v>5</v>
      </c>
      <c r="B1673" t="s">
        <v>57</v>
      </c>
      <c r="C1673" s="1">
        <v>49</v>
      </c>
      <c r="D1673" s="2">
        <v>41648</v>
      </c>
      <c r="E1673" s="2">
        <v>41654</v>
      </c>
      <c r="F1673" s="2" t="s">
        <v>103</v>
      </c>
      <c r="G1673" s="3">
        <v>2100.46</v>
      </c>
      <c r="H1673" s="18">
        <f t="shared" si="52"/>
        <v>2915.0160000000001</v>
      </c>
      <c r="I1673" s="16">
        <f t="shared" si="53"/>
        <v>-0.2794344868089918</v>
      </c>
    </row>
    <row r="1674" spans="1:9" x14ac:dyDescent="0.35">
      <c r="A1674" t="s">
        <v>5</v>
      </c>
      <c r="B1674" t="s">
        <v>57</v>
      </c>
      <c r="C1674" s="1">
        <v>50</v>
      </c>
      <c r="D1674" s="2">
        <v>41655</v>
      </c>
      <c r="E1674" s="2">
        <v>41661</v>
      </c>
      <c r="F1674" s="2" t="s">
        <v>103</v>
      </c>
      <c r="G1674" s="3">
        <v>2858.16</v>
      </c>
      <c r="H1674" s="18">
        <f t="shared" si="52"/>
        <v>2915.0160000000001</v>
      </c>
      <c r="I1674" s="16">
        <f t="shared" si="53"/>
        <v>-1.9504524160416349E-2</v>
      </c>
    </row>
    <row r="1675" spans="1:9" x14ac:dyDescent="0.35">
      <c r="A1675" t="s">
        <v>5</v>
      </c>
      <c r="B1675" t="s">
        <v>57</v>
      </c>
      <c r="C1675" s="1">
        <v>51</v>
      </c>
      <c r="D1675" s="2">
        <v>41662</v>
      </c>
      <c r="E1675" s="2">
        <v>41668</v>
      </c>
      <c r="F1675" s="2" t="s">
        <v>103</v>
      </c>
      <c r="G1675" s="3">
        <v>2310.67</v>
      </c>
      <c r="H1675" s="18">
        <f t="shared" si="52"/>
        <v>2915.0160000000001</v>
      </c>
      <c r="I1675" s="16">
        <f t="shared" si="53"/>
        <v>-0.20732167507828431</v>
      </c>
    </row>
    <row r="1676" spans="1:9" x14ac:dyDescent="0.35">
      <c r="A1676" t="s">
        <v>5</v>
      </c>
      <c r="B1676" t="s">
        <v>57</v>
      </c>
      <c r="C1676" s="1">
        <v>52</v>
      </c>
      <c r="D1676" s="2">
        <v>41669</v>
      </c>
      <c r="E1676" s="2">
        <v>41675</v>
      </c>
      <c r="F1676" s="2" t="s">
        <v>103</v>
      </c>
      <c r="G1676" s="3">
        <v>1750.2</v>
      </c>
      <c r="H1676" s="18">
        <f t="shared" si="52"/>
        <v>2915.0160000000001</v>
      </c>
      <c r="I1676" s="16">
        <f t="shared" si="53"/>
        <v>-0.39959163174404533</v>
      </c>
    </row>
    <row r="1677" spans="1:9" x14ac:dyDescent="0.35">
      <c r="A1677" t="s">
        <v>5</v>
      </c>
      <c r="B1677" t="s">
        <v>57</v>
      </c>
      <c r="C1677" s="1">
        <v>53</v>
      </c>
      <c r="D1677" s="2">
        <v>41676</v>
      </c>
      <c r="E1677" s="2">
        <v>41682</v>
      </c>
      <c r="F1677" s="2" t="s">
        <v>103</v>
      </c>
      <c r="G1677" s="3">
        <v>2114.91</v>
      </c>
      <c r="H1677" s="18">
        <f t="shared" si="52"/>
        <v>2915.0160000000001</v>
      </c>
      <c r="I1677" s="16">
        <f t="shared" si="53"/>
        <v>-0.27447739566438062</v>
      </c>
    </row>
    <row r="1678" spans="1:9" x14ac:dyDescent="0.35">
      <c r="A1678" t="s">
        <v>5</v>
      </c>
      <c r="B1678" t="s">
        <v>57</v>
      </c>
      <c r="C1678" s="1">
        <v>54</v>
      </c>
      <c r="D1678" s="2">
        <v>41683</v>
      </c>
      <c r="E1678" s="2">
        <v>41689</v>
      </c>
      <c r="F1678" s="2" t="s">
        <v>103</v>
      </c>
      <c r="G1678" s="3">
        <v>2335.25</v>
      </c>
      <c r="H1678" s="18">
        <f t="shared" si="52"/>
        <v>2915.0160000000001</v>
      </c>
      <c r="I1678" s="16">
        <f t="shared" si="53"/>
        <v>-0.19888947436309098</v>
      </c>
    </row>
    <row r="1679" spans="1:9" x14ac:dyDescent="0.35">
      <c r="A1679" t="s">
        <v>5</v>
      </c>
      <c r="B1679" t="s">
        <v>57</v>
      </c>
      <c r="C1679" s="1">
        <v>55</v>
      </c>
      <c r="D1679" s="2">
        <v>41690</v>
      </c>
      <c r="E1679" s="2">
        <v>41696</v>
      </c>
      <c r="F1679" s="2" t="s">
        <v>103</v>
      </c>
      <c r="G1679" s="3">
        <v>4054.06</v>
      </c>
      <c r="H1679" s="18">
        <f t="shared" si="52"/>
        <v>2915.0160000000001</v>
      </c>
      <c r="I1679" s="16">
        <f t="shared" si="53"/>
        <v>0.39075051389083282</v>
      </c>
    </row>
    <row r="1680" spans="1:9" x14ac:dyDescent="0.35">
      <c r="A1680" t="s">
        <v>5</v>
      </c>
      <c r="B1680" t="s">
        <v>57</v>
      </c>
      <c r="C1680" s="1">
        <v>56</v>
      </c>
      <c r="D1680" s="2">
        <v>41697</v>
      </c>
      <c r="E1680" s="2">
        <v>41703</v>
      </c>
      <c r="F1680" s="2" t="s">
        <v>103</v>
      </c>
      <c r="G1680" s="3">
        <v>3981.81</v>
      </c>
      <c r="H1680" s="18">
        <f t="shared" si="52"/>
        <v>2915.0160000000001</v>
      </c>
      <c r="I1680" s="16">
        <f t="shared" si="53"/>
        <v>0.36596505816777675</v>
      </c>
    </row>
    <row r="1681" spans="1:9" x14ac:dyDescent="0.35">
      <c r="A1681" t="s">
        <v>5</v>
      </c>
      <c r="B1681" t="s">
        <v>57</v>
      </c>
      <c r="C1681" s="1">
        <v>57</v>
      </c>
      <c r="D1681" s="2">
        <v>41704</v>
      </c>
      <c r="E1681" s="2">
        <v>41710</v>
      </c>
      <c r="F1681" s="2" t="s">
        <v>103</v>
      </c>
      <c r="G1681" s="3">
        <v>5439.34</v>
      </c>
      <c r="H1681" s="18">
        <f t="shared" si="52"/>
        <v>2915.0160000000001</v>
      </c>
      <c r="I1681" s="16">
        <f t="shared" si="53"/>
        <v>0.86597260529616304</v>
      </c>
    </row>
    <row r="1682" spans="1:9" x14ac:dyDescent="0.35">
      <c r="A1682" t="s">
        <v>5</v>
      </c>
      <c r="B1682" t="s">
        <v>57</v>
      </c>
      <c r="C1682" s="1">
        <v>58</v>
      </c>
      <c r="D1682" s="2">
        <v>41711</v>
      </c>
      <c r="E1682" s="2">
        <v>41717</v>
      </c>
      <c r="F1682" s="2" t="s">
        <v>103</v>
      </c>
      <c r="G1682" s="3">
        <v>2205.3000000000002</v>
      </c>
      <c r="H1682" s="18">
        <f t="shared" si="52"/>
        <v>2915.0160000000001</v>
      </c>
      <c r="I1682" s="16">
        <f t="shared" si="53"/>
        <v>-0.2434689895355634</v>
      </c>
    </row>
    <row r="1683" spans="1:9" x14ac:dyDescent="0.35">
      <c r="A1683" t="s">
        <v>5</v>
      </c>
      <c r="B1683" t="s">
        <v>57</v>
      </c>
      <c r="C1683" s="1">
        <v>59</v>
      </c>
      <c r="D1683" s="2">
        <v>41718</v>
      </c>
      <c r="E1683" s="2">
        <v>41724</v>
      </c>
      <c r="F1683" s="2" t="s">
        <v>102</v>
      </c>
      <c r="G1683" s="3">
        <v>3097.61</v>
      </c>
      <c r="H1683" s="18">
        <f t="shared" si="52"/>
        <v>2915.0160000000001</v>
      </c>
      <c r="I1683" s="16">
        <f t="shared" si="53"/>
        <v>6.2639107298210386E-2</v>
      </c>
    </row>
    <row r="1684" spans="1:9" x14ac:dyDescent="0.35">
      <c r="A1684" t="s">
        <v>5</v>
      </c>
      <c r="B1684" t="s">
        <v>57</v>
      </c>
      <c r="C1684" s="1">
        <v>60</v>
      </c>
      <c r="D1684" s="2">
        <v>41725</v>
      </c>
      <c r="E1684" s="2">
        <v>41731</v>
      </c>
      <c r="F1684" s="2" t="s">
        <v>102</v>
      </c>
      <c r="G1684" s="3">
        <v>4390.93</v>
      </c>
      <c r="H1684" s="18">
        <f t="shared" si="52"/>
        <v>2915.0160000000001</v>
      </c>
      <c r="I1684" s="16">
        <f t="shared" si="53"/>
        <v>0.50631420204897681</v>
      </c>
    </row>
    <row r="1685" spans="1:9" x14ac:dyDescent="0.35">
      <c r="A1685" t="s">
        <v>5</v>
      </c>
      <c r="B1685" t="s">
        <v>57</v>
      </c>
      <c r="C1685" s="1">
        <v>61</v>
      </c>
      <c r="D1685" s="2">
        <v>41732</v>
      </c>
      <c r="E1685" s="2">
        <v>41738</v>
      </c>
      <c r="F1685" s="2" t="s">
        <v>102</v>
      </c>
      <c r="G1685" s="3">
        <v>4554.9799999999996</v>
      </c>
      <c r="H1685" s="18">
        <f t="shared" si="52"/>
        <v>2915.0160000000001</v>
      </c>
      <c r="I1685" s="16">
        <f t="shared" si="53"/>
        <v>0.56259176622015095</v>
      </c>
    </row>
    <row r="1686" spans="1:9" x14ac:dyDescent="0.35">
      <c r="A1686" t="s">
        <v>5</v>
      </c>
      <c r="B1686" t="s">
        <v>57</v>
      </c>
      <c r="C1686" s="1">
        <v>62</v>
      </c>
      <c r="D1686" s="2">
        <v>41739</v>
      </c>
      <c r="E1686" s="2">
        <v>41745</v>
      </c>
      <c r="F1686" s="2" t="s">
        <v>102</v>
      </c>
      <c r="G1686" s="3">
        <v>4370.09</v>
      </c>
      <c r="H1686" s="18">
        <f t="shared" si="52"/>
        <v>2915.0160000000001</v>
      </c>
      <c r="I1686" s="16">
        <f t="shared" si="53"/>
        <v>0.4991650131594475</v>
      </c>
    </row>
    <row r="1687" spans="1:9" x14ac:dyDescent="0.35">
      <c r="A1687" t="s">
        <v>5</v>
      </c>
      <c r="B1687" t="s">
        <v>57</v>
      </c>
      <c r="C1687" s="1">
        <v>63</v>
      </c>
      <c r="D1687" s="2">
        <v>41746</v>
      </c>
      <c r="E1687" s="2">
        <v>41752</v>
      </c>
      <c r="F1687" s="2" t="s">
        <v>102</v>
      </c>
      <c r="G1687" s="3">
        <v>2254.94</v>
      </c>
      <c r="H1687" s="18">
        <f t="shared" si="52"/>
        <v>2915.0160000000001</v>
      </c>
      <c r="I1687" s="16">
        <f t="shared" si="53"/>
        <v>-0.22643992348584022</v>
      </c>
    </row>
    <row r="1688" spans="1:9" x14ac:dyDescent="0.35">
      <c r="A1688" t="s">
        <v>5</v>
      </c>
      <c r="B1688" t="s">
        <v>57</v>
      </c>
      <c r="C1688" s="1">
        <v>64</v>
      </c>
      <c r="D1688" s="2">
        <v>41753</v>
      </c>
      <c r="E1688" s="2">
        <v>41759</v>
      </c>
      <c r="F1688" s="2" t="s">
        <v>102</v>
      </c>
      <c r="G1688" s="3">
        <v>2527.2399999999998</v>
      </c>
      <c r="H1688" s="18">
        <f t="shared" si="52"/>
        <v>2915.0160000000001</v>
      </c>
      <c r="I1688" s="16">
        <f t="shared" si="53"/>
        <v>-0.13302705714136742</v>
      </c>
    </row>
    <row r="1689" spans="1:9" x14ac:dyDescent="0.35">
      <c r="A1689" t="s">
        <v>5</v>
      </c>
      <c r="B1689" t="s">
        <v>57</v>
      </c>
      <c r="C1689" s="1">
        <v>65</v>
      </c>
      <c r="D1689" s="2">
        <v>41760</v>
      </c>
      <c r="E1689" s="2">
        <v>41766</v>
      </c>
      <c r="F1689" s="2" t="s">
        <v>102</v>
      </c>
      <c r="G1689" s="3">
        <v>2260.36</v>
      </c>
      <c r="H1689" s="18">
        <f t="shared" si="52"/>
        <v>2915.0160000000001</v>
      </c>
      <c r="I1689" s="16">
        <f t="shared" si="53"/>
        <v>-0.22458058549249812</v>
      </c>
    </row>
    <row r="1690" spans="1:9" x14ac:dyDescent="0.35">
      <c r="A1690" t="s">
        <v>5</v>
      </c>
      <c r="B1690" t="s">
        <v>57</v>
      </c>
      <c r="C1690" s="1">
        <v>66</v>
      </c>
      <c r="D1690" s="2">
        <v>41767</v>
      </c>
      <c r="E1690" s="2">
        <v>41773</v>
      </c>
      <c r="F1690" s="2" t="s">
        <v>102</v>
      </c>
      <c r="G1690" s="3">
        <v>2252.7600000000002</v>
      </c>
      <c r="H1690" s="18">
        <f t="shared" si="52"/>
        <v>2915.0160000000001</v>
      </c>
      <c r="I1690" s="16">
        <f t="shared" si="53"/>
        <v>-0.22718777529866041</v>
      </c>
    </row>
    <row r="1691" spans="1:9" x14ac:dyDescent="0.35">
      <c r="A1691" t="s">
        <v>5</v>
      </c>
      <c r="B1691" t="s">
        <v>57</v>
      </c>
      <c r="C1691" s="1">
        <v>67</v>
      </c>
      <c r="D1691" s="2">
        <v>41774</v>
      </c>
      <c r="E1691" s="2">
        <v>41780</v>
      </c>
      <c r="F1691" s="2" t="s">
        <v>102</v>
      </c>
      <c r="G1691" s="3">
        <v>3405.4</v>
      </c>
      <c r="H1691" s="18">
        <f t="shared" si="52"/>
        <v>2915.0160000000001</v>
      </c>
      <c r="I1691" s="16">
        <f t="shared" si="53"/>
        <v>0.16822686393488062</v>
      </c>
    </row>
    <row r="1692" spans="1:9" x14ac:dyDescent="0.35">
      <c r="A1692" t="s">
        <v>5</v>
      </c>
      <c r="B1692" t="s">
        <v>57</v>
      </c>
      <c r="C1692" s="1">
        <v>68</v>
      </c>
      <c r="D1692" s="2">
        <v>41781</v>
      </c>
      <c r="E1692" s="2">
        <v>41787</v>
      </c>
      <c r="F1692" s="2" t="s">
        <v>102</v>
      </c>
      <c r="G1692" s="3">
        <v>3222.88</v>
      </c>
      <c r="H1692" s="18">
        <f t="shared" si="52"/>
        <v>2915.0160000000001</v>
      </c>
      <c r="I1692" s="16">
        <f t="shared" si="53"/>
        <v>0.10561314243215132</v>
      </c>
    </row>
    <row r="1693" spans="1:9" x14ac:dyDescent="0.35">
      <c r="A1693" t="s">
        <v>5</v>
      </c>
      <c r="B1693" t="s">
        <v>58</v>
      </c>
      <c r="C1693" s="1">
        <v>49</v>
      </c>
      <c r="D1693" s="2">
        <v>41648</v>
      </c>
      <c r="E1693" s="2">
        <v>41654</v>
      </c>
      <c r="F1693" s="2" t="s">
        <v>103</v>
      </c>
      <c r="G1693" s="3">
        <v>1773.48</v>
      </c>
      <c r="H1693" s="18">
        <f t="shared" si="52"/>
        <v>1884.9559999999997</v>
      </c>
      <c r="I1693" s="16">
        <f t="shared" si="53"/>
        <v>-5.9139841991006518E-2</v>
      </c>
    </row>
    <row r="1694" spans="1:9" x14ac:dyDescent="0.35">
      <c r="A1694" t="s">
        <v>5</v>
      </c>
      <c r="B1694" t="s">
        <v>58</v>
      </c>
      <c r="C1694" s="1">
        <v>50</v>
      </c>
      <c r="D1694" s="2">
        <v>41655</v>
      </c>
      <c r="E1694" s="2">
        <v>41661</v>
      </c>
      <c r="F1694" s="2" t="s">
        <v>103</v>
      </c>
      <c r="G1694" s="3">
        <v>1965.88</v>
      </c>
      <c r="H1694" s="18">
        <f t="shared" si="52"/>
        <v>1884.9559999999997</v>
      </c>
      <c r="I1694" s="16">
        <f t="shared" si="53"/>
        <v>4.2931506093511172E-2</v>
      </c>
    </row>
    <row r="1695" spans="1:9" x14ac:dyDescent="0.35">
      <c r="A1695" t="s">
        <v>5</v>
      </c>
      <c r="B1695" t="s">
        <v>58</v>
      </c>
      <c r="C1695" s="1">
        <v>51</v>
      </c>
      <c r="D1695" s="2">
        <v>41662</v>
      </c>
      <c r="E1695" s="2">
        <v>41668</v>
      </c>
      <c r="F1695" s="2" t="s">
        <v>103</v>
      </c>
      <c r="G1695" s="3">
        <v>1365.26</v>
      </c>
      <c r="H1695" s="18">
        <f t="shared" si="52"/>
        <v>1884.9559999999997</v>
      </c>
      <c r="I1695" s="16">
        <f t="shared" si="53"/>
        <v>-0.27570723136242958</v>
      </c>
    </row>
    <row r="1696" spans="1:9" x14ac:dyDescent="0.35">
      <c r="A1696" t="s">
        <v>5</v>
      </c>
      <c r="B1696" t="s">
        <v>58</v>
      </c>
      <c r="C1696" s="1">
        <v>52</v>
      </c>
      <c r="D1696" s="2">
        <v>41669</v>
      </c>
      <c r="E1696" s="2">
        <v>41675</v>
      </c>
      <c r="F1696" s="2" t="s">
        <v>103</v>
      </c>
      <c r="G1696" s="3">
        <v>2769.8</v>
      </c>
      <c r="H1696" s="18">
        <f t="shared" si="52"/>
        <v>1884.9559999999997</v>
      </c>
      <c r="I1696" s="16">
        <f t="shared" si="53"/>
        <v>0.46942421998179301</v>
      </c>
    </row>
    <row r="1697" spans="1:9" x14ac:dyDescent="0.35">
      <c r="A1697" t="s">
        <v>5</v>
      </c>
      <c r="B1697" t="s">
        <v>58</v>
      </c>
      <c r="C1697" s="1">
        <v>53</v>
      </c>
      <c r="D1697" s="2">
        <v>41676</v>
      </c>
      <c r="E1697" s="2">
        <v>41682</v>
      </c>
      <c r="F1697" s="2" t="s">
        <v>103</v>
      </c>
      <c r="G1697" s="3">
        <v>1304.8499999999999</v>
      </c>
      <c r="H1697" s="18">
        <f t="shared" si="52"/>
        <v>1884.9559999999997</v>
      </c>
      <c r="I1697" s="16">
        <f t="shared" si="53"/>
        <v>-0.30775572480206426</v>
      </c>
    </row>
    <row r="1698" spans="1:9" x14ac:dyDescent="0.35">
      <c r="A1698" t="s">
        <v>5</v>
      </c>
      <c r="B1698" t="s">
        <v>58</v>
      </c>
      <c r="C1698" s="1">
        <v>54</v>
      </c>
      <c r="D1698" s="2">
        <v>41683</v>
      </c>
      <c r="E1698" s="2">
        <v>41689</v>
      </c>
      <c r="F1698" s="2" t="s">
        <v>103</v>
      </c>
      <c r="G1698" s="3">
        <v>2341.98</v>
      </c>
      <c r="H1698" s="18">
        <f t="shared" si="52"/>
        <v>1884.9559999999997</v>
      </c>
      <c r="I1698" s="16">
        <f t="shared" si="53"/>
        <v>0.24245870991153132</v>
      </c>
    </row>
    <row r="1699" spans="1:9" x14ac:dyDescent="0.35">
      <c r="A1699" t="s">
        <v>5</v>
      </c>
      <c r="B1699" t="s">
        <v>58</v>
      </c>
      <c r="C1699" s="1">
        <v>55</v>
      </c>
      <c r="D1699" s="2">
        <v>41690</v>
      </c>
      <c r="E1699" s="2">
        <v>41696</v>
      </c>
      <c r="F1699" s="2" t="s">
        <v>103</v>
      </c>
      <c r="G1699" s="3">
        <v>1796.44</v>
      </c>
      <c r="H1699" s="18">
        <f t="shared" si="52"/>
        <v>1884.9559999999997</v>
      </c>
      <c r="I1699" s="16">
        <f t="shared" si="53"/>
        <v>-4.6959186315224138E-2</v>
      </c>
    </row>
    <row r="1700" spans="1:9" x14ac:dyDescent="0.35">
      <c r="A1700" t="s">
        <v>5</v>
      </c>
      <c r="B1700" t="s">
        <v>58</v>
      </c>
      <c r="C1700" s="1">
        <v>56</v>
      </c>
      <c r="D1700" s="2">
        <v>41697</v>
      </c>
      <c r="E1700" s="2">
        <v>41703</v>
      </c>
      <c r="F1700" s="2" t="s">
        <v>103</v>
      </c>
      <c r="G1700" s="3">
        <v>1453.41</v>
      </c>
      <c r="H1700" s="18">
        <f t="shared" si="52"/>
        <v>1884.9559999999997</v>
      </c>
      <c r="I1700" s="16">
        <f t="shared" si="53"/>
        <v>-0.22894221403576512</v>
      </c>
    </row>
    <row r="1701" spans="1:9" x14ac:dyDescent="0.35">
      <c r="A1701" t="s">
        <v>5</v>
      </c>
      <c r="B1701" t="s">
        <v>58</v>
      </c>
      <c r="C1701" s="1">
        <v>57</v>
      </c>
      <c r="D1701" s="2">
        <v>41704</v>
      </c>
      <c r="E1701" s="2">
        <v>41710</v>
      </c>
      <c r="F1701" s="2" t="s">
        <v>103</v>
      </c>
      <c r="G1701" s="3">
        <v>1427.55</v>
      </c>
      <c r="H1701" s="18">
        <f t="shared" si="52"/>
        <v>1884.9559999999997</v>
      </c>
      <c r="I1701" s="16">
        <f t="shared" si="53"/>
        <v>-0.24266136716188591</v>
      </c>
    </row>
    <row r="1702" spans="1:9" x14ac:dyDescent="0.35">
      <c r="A1702" t="s">
        <v>5</v>
      </c>
      <c r="B1702" t="s">
        <v>58</v>
      </c>
      <c r="C1702" s="1">
        <v>58</v>
      </c>
      <c r="D1702" s="2">
        <v>41711</v>
      </c>
      <c r="E1702" s="2">
        <v>41717</v>
      </c>
      <c r="F1702" s="2" t="s">
        <v>103</v>
      </c>
      <c r="G1702" s="3">
        <v>2650.91</v>
      </c>
      <c r="H1702" s="18">
        <f t="shared" si="52"/>
        <v>1884.9559999999997</v>
      </c>
      <c r="I1702" s="16">
        <f t="shared" si="53"/>
        <v>0.4063511296815418</v>
      </c>
    </row>
    <row r="1703" spans="1:9" x14ac:dyDescent="0.35">
      <c r="A1703" t="s">
        <v>5</v>
      </c>
      <c r="B1703" t="s">
        <v>58</v>
      </c>
      <c r="C1703" s="1">
        <v>59</v>
      </c>
      <c r="D1703" s="2">
        <v>41718</v>
      </c>
      <c r="E1703" s="2">
        <v>41724</v>
      </c>
      <c r="F1703" s="2" t="s">
        <v>102</v>
      </c>
      <c r="G1703" s="3">
        <v>1273.6400000000001</v>
      </c>
      <c r="H1703" s="18">
        <f t="shared" si="52"/>
        <v>1884.9559999999997</v>
      </c>
      <c r="I1703" s="16">
        <f t="shared" si="53"/>
        <v>-0.32431314046587806</v>
      </c>
    </row>
    <row r="1704" spans="1:9" x14ac:dyDescent="0.35">
      <c r="A1704" t="s">
        <v>5</v>
      </c>
      <c r="B1704" t="s">
        <v>58</v>
      </c>
      <c r="C1704" s="1">
        <v>60</v>
      </c>
      <c r="D1704" s="2">
        <v>41725</v>
      </c>
      <c r="E1704" s="2">
        <v>41731</v>
      </c>
      <c r="F1704" s="2" t="s">
        <v>102</v>
      </c>
      <c r="G1704" s="3">
        <v>1384.13</v>
      </c>
      <c r="H1704" s="18">
        <f t="shared" si="52"/>
        <v>1884.9559999999997</v>
      </c>
      <c r="I1704" s="16">
        <f t="shared" si="53"/>
        <v>-0.26569638760798642</v>
      </c>
    </row>
    <row r="1705" spans="1:9" x14ac:dyDescent="0.35">
      <c r="A1705" t="s">
        <v>5</v>
      </c>
      <c r="B1705" t="s">
        <v>58</v>
      </c>
      <c r="C1705" s="1">
        <v>61</v>
      </c>
      <c r="D1705" s="2">
        <v>41732</v>
      </c>
      <c r="E1705" s="2">
        <v>41738</v>
      </c>
      <c r="F1705" s="2" t="s">
        <v>102</v>
      </c>
      <c r="G1705" s="3">
        <v>1248.23</v>
      </c>
      <c r="H1705" s="18">
        <f t="shared" si="52"/>
        <v>1884.9559999999997</v>
      </c>
      <c r="I1705" s="16">
        <f t="shared" si="53"/>
        <v>-0.33779356122901533</v>
      </c>
    </row>
    <row r="1706" spans="1:9" x14ac:dyDescent="0.35">
      <c r="A1706" t="s">
        <v>5</v>
      </c>
      <c r="B1706" t="s">
        <v>58</v>
      </c>
      <c r="C1706" s="1">
        <v>62</v>
      </c>
      <c r="D1706" s="2">
        <v>41739</v>
      </c>
      <c r="E1706" s="2">
        <v>41745</v>
      </c>
      <c r="F1706" s="2" t="s">
        <v>102</v>
      </c>
      <c r="G1706" s="3">
        <v>1784.35</v>
      </c>
      <c r="H1706" s="18">
        <f t="shared" si="52"/>
        <v>1884.9559999999997</v>
      </c>
      <c r="I1706" s="16">
        <f t="shared" si="53"/>
        <v>-5.3373129134048639E-2</v>
      </c>
    </row>
    <row r="1707" spans="1:9" x14ac:dyDescent="0.35">
      <c r="A1707" t="s">
        <v>5</v>
      </c>
      <c r="B1707" t="s">
        <v>58</v>
      </c>
      <c r="C1707" s="1">
        <v>63</v>
      </c>
      <c r="D1707" s="2">
        <v>41746</v>
      </c>
      <c r="E1707" s="2">
        <v>41752</v>
      </c>
      <c r="F1707" s="2" t="s">
        <v>102</v>
      </c>
      <c r="G1707" s="3">
        <v>1100.33</v>
      </c>
      <c r="H1707" s="18">
        <f t="shared" si="52"/>
        <v>1884.9559999999997</v>
      </c>
      <c r="I1707" s="16">
        <f t="shared" si="53"/>
        <v>-0.41625693119627188</v>
      </c>
    </row>
    <row r="1708" spans="1:9" x14ac:dyDescent="0.35">
      <c r="A1708" t="s">
        <v>5</v>
      </c>
      <c r="B1708" t="s">
        <v>58</v>
      </c>
      <c r="C1708" s="1">
        <v>64</v>
      </c>
      <c r="D1708" s="2">
        <v>41753</v>
      </c>
      <c r="E1708" s="2">
        <v>41759</v>
      </c>
      <c r="F1708" s="2" t="s">
        <v>102</v>
      </c>
      <c r="G1708" s="3">
        <v>1653.78</v>
      </c>
      <c r="H1708" s="18">
        <f t="shared" si="52"/>
        <v>1884.9559999999997</v>
      </c>
      <c r="I1708" s="16">
        <f t="shared" si="53"/>
        <v>-0.12264265054462796</v>
      </c>
    </row>
    <row r="1709" spans="1:9" x14ac:dyDescent="0.35">
      <c r="A1709" t="s">
        <v>5</v>
      </c>
      <c r="B1709" t="s">
        <v>58</v>
      </c>
      <c r="C1709" s="1">
        <v>65</v>
      </c>
      <c r="D1709" s="2">
        <v>41760</v>
      </c>
      <c r="E1709" s="2">
        <v>41766</v>
      </c>
      <c r="F1709" s="2" t="s">
        <v>102</v>
      </c>
      <c r="G1709" s="3">
        <v>1011.44</v>
      </c>
      <c r="H1709" s="18">
        <f t="shared" si="52"/>
        <v>1884.9559999999997</v>
      </c>
      <c r="I1709" s="16">
        <f t="shared" si="53"/>
        <v>-0.46341453063095361</v>
      </c>
    </row>
    <row r="1710" spans="1:9" x14ac:dyDescent="0.35">
      <c r="A1710" t="s">
        <v>5</v>
      </c>
      <c r="B1710" t="s">
        <v>58</v>
      </c>
      <c r="C1710" s="1">
        <v>66</v>
      </c>
      <c r="D1710" s="2">
        <v>41767</v>
      </c>
      <c r="E1710" s="2">
        <v>41773</v>
      </c>
      <c r="F1710" s="2" t="s">
        <v>102</v>
      </c>
      <c r="G1710" s="3">
        <v>425.82</v>
      </c>
      <c r="H1710" s="18">
        <f t="shared" si="52"/>
        <v>1884.9559999999997</v>
      </c>
      <c r="I1710" s="16">
        <f t="shared" si="53"/>
        <v>-0.77409552265410975</v>
      </c>
    </row>
    <row r="1711" spans="1:9" x14ac:dyDescent="0.35">
      <c r="A1711" t="s">
        <v>5</v>
      </c>
      <c r="B1711" t="s">
        <v>58</v>
      </c>
      <c r="C1711" s="1">
        <v>67</v>
      </c>
      <c r="D1711" s="2">
        <v>41774</v>
      </c>
      <c r="E1711" s="2">
        <v>41780</v>
      </c>
      <c r="F1711" s="2" t="s">
        <v>102</v>
      </c>
      <c r="G1711" s="3">
        <v>1329.75</v>
      </c>
      <c r="H1711" s="18">
        <f t="shared" si="52"/>
        <v>1884.9559999999997</v>
      </c>
      <c r="I1711" s="16">
        <f t="shared" si="53"/>
        <v>-0.29454586738364175</v>
      </c>
    </row>
    <row r="1712" spans="1:9" x14ac:dyDescent="0.35">
      <c r="A1712" t="s">
        <v>5</v>
      </c>
      <c r="B1712" t="s">
        <v>58</v>
      </c>
      <c r="C1712" s="1">
        <v>68</v>
      </c>
      <c r="D1712" s="2">
        <v>41781</v>
      </c>
      <c r="E1712" s="2">
        <v>41787</v>
      </c>
      <c r="F1712" s="2" t="s">
        <v>102</v>
      </c>
      <c r="G1712" s="3">
        <v>549.9</v>
      </c>
      <c r="H1712" s="18">
        <f t="shared" si="52"/>
        <v>1884.9559999999997</v>
      </c>
      <c r="I1712" s="16">
        <f t="shared" si="53"/>
        <v>-0.70826905243411509</v>
      </c>
    </row>
    <row r="1713" spans="1:9" x14ac:dyDescent="0.35">
      <c r="A1713" t="s">
        <v>5</v>
      </c>
      <c r="B1713" t="s">
        <v>59</v>
      </c>
      <c r="C1713" s="1">
        <v>49</v>
      </c>
      <c r="D1713" s="2">
        <v>41648</v>
      </c>
      <c r="E1713" s="2">
        <v>41654</v>
      </c>
      <c r="F1713" s="2" t="s">
        <v>103</v>
      </c>
      <c r="G1713" s="3">
        <v>3705.4</v>
      </c>
      <c r="H1713" s="18">
        <f t="shared" si="52"/>
        <v>2291.3010000000004</v>
      </c>
      <c r="I1713" s="16">
        <f t="shared" si="53"/>
        <v>0.61715985808935603</v>
      </c>
    </row>
    <row r="1714" spans="1:9" x14ac:dyDescent="0.35">
      <c r="A1714" t="s">
        <v>5</v>
      </c>
      <c r="B1714" t="s">
        <v>59</v>
      </c>
      <c r="C1714" s="1">
        <v>50</v>
      </c>
      <c r="D1714" s="2">
        <v>41655</v>
      </c>
      <c r="E1714" s="2">
        <v>41661</v>
      </c>
      <c r="F1714" s="2" t="s">
        <v>103</v>
      </c>
      <c r="G1714" s="3">
        <v>995.24</v>
      </c>
      <c r="H1714" s="18">
        <f t="shared" si="52"/>
        <v>2291.3010000000004</v>
      </c>
      <c r="I1714" s="16">
        <f t="shared" si="53"/>
        <v>-0.56564414714609745</v>
      </c>
    </row>
    <row r="1715" spans="1:9" x14ac:dyDescent="0.35">
      <c r="A1715" t="s">
        <v>5</v>
      </c>
      <c r="B1715" t="s">
        <v>59</v>
      </c>
      <c r="C1715" s="1">
        <v>51</v>
      </c>
      <c r="D1715" s="2">
        <v>41662</v>
      </c>
      <c r="E1715" s="2">
        <v>41668</v>
      </c>
      <c r="F1715" s="2" t="s">
        <v>103</v>
      </c>
      <c r="G1715" s="3">
        <v>1602.78</v>
      </c>
      <c r="H1715" s="18">
        <f t="shared" si="52"/>
        <v>2291.3010000000004</v>
      </c>
      <c r="I1715" s="16">
        <f t="shared" si="53"/>
        <v>-0.30049347510431862</v>
      </c>
    </row>
    <row r="1716" spans="1:9" x14ac:dyDescent="0.35">
      <c r="A1716" t="s">
        <v>5</v>
      </c>
      <c r="B1716" t="s">
        <v>59</v>
      </c>
      <c r="C1716" s="1">
        <v>52</v>
      </c>
      <c r="D1716" s="2">
        <v>41669</v>
      </c>
      <c r="E1716" s="2">
        <v>41675</v>
      </c>
      <c r="F1716" s="2" t="s">
        <v>103</v>
      </c>
      <c r="G1716" s="3">
        <v>2377.92</v>
      </c>
      <c r="H1716" s="18">
        <f t="shared" si="52"/>
        <v>2291.3010000000004</v>
      </c>
      <c r="I1716" s="16">
        <f t="shared" si="53"/>
        <v>3.7803413868365471E-2</v>
      </c>
    </row>
    <row r="1717" spans="1:9" x14ac:dyDescent="0.35">
      <c r="A1717" t="s">
        <v>5</v>
      </c>
      <c r="B1717" t="s">
        <v>59</v>
      </c>
      <c r="C1717" s="1">
        <v>53</v>
      </c>
      <c r="D1717" s="2">
        <v>41676</v>
      </c>
      <c r="E1717" s="2">
        <v>41682</v>
      </c>
      <c r="F1717" s="2" t="s">
        <v>103</v>
      </c>
      <c r="G1717" s="3">
        <v>1823.73</v>
      </c>
      <c r="H1717" s="18">
        <f t="shared" si="52"/>
        <v>2291.3010000000004</v>
      </c>
      <c r="I1717" s="16">
        <f t="shared" si="53"/>
        <v>-0.20406354293914256</v>
      </c>
    </row>
    <row r="1718" spans="1:9" x14ac:dyDescent="0.35">
      <c r="A1718" t="s">
        <v>5</v>
      </c>
      <c r="B1718" t="s">
        <v>59</v>
      </c>
      <c r="C1718" s="1">
        <v>54</v>
      </c>
      <c r="D1718" s="2">
        <v>41683</v>
      </c>
      <c r="E1718" s="2">
        <v>41689</v>
      </c>
      <c r="F1718" s="2" t="s">
        <v>103</v>
      </c>
      <c r="G1718" s="3">
        <v>2480.94</v>
      </c>
      <c r="H1718" s="18">
        <f t="shared" si="52"/>
        <v>2291.3010000000004</v>
      </c>
      <c r="I1718" s="16">
        <f t="shared" si="53"/>
        <v>8.2764769884008965E-2</v>
      </c>
    </row>
    <row r="1719" spans="1:9" x14ac:dyDescent="0.35">
      <c r="A1719" t="s">
        <v>5</v>
      </c>
      <c r="B1719" t="s">
        <v>59</v>
      </c>
      <c r="C1719" s="1">
        <v>55</v>
      </c>
      <c r="D1719" s="2">
        <v>41690</v>
      </c>
      <c r="E1719" s="2">
        <v>41696</v>
      </c>
      <c r="F1719" s="2" t="s">
        <v>103</v>
      </c>
      <c r="G1719" s="3">
        <v>3675.51</v>
      </c>
      <c r="H1719" s="18">
        <f t="shared" si="52"/>
        <v>2291.3010000000004</v>
      </c>
      <c r="I1719" s="16">
        <f t="shared" si="53"/>
        <v>0.60411486749231091</v>
      </c>
    </row>
    <row r="1720" spans="1:9" x14ac:dyDescent="0.35">
      <c r="A1720" t="s">
        <v>5</v>
      </c>
      <c r="B1720" t="s">
        <v>59</v>
      </c>
      <c r="C1720" s="1">
        <v>56</v>
      </c>
      <c r="D1720" s="2">
        <v>41697</v>
      </c>
      <c r="E1720" s="2">
        <v>41703</v>
      </c>
      <c r="F1720" s="2" t="s">
        <v>103</v>
      </c>
      <c r="G1720" s="3">
        <v>1705.31</v>
      </c>
      <c r="H1720" s="18">
        <f t="shared" si="52"/>
        <v>2291.3010000000004</v>
      </c>
      <c r="I1720" s="16">
        <f t="shared" si="53"/>
        <v>-0.25574597139354471</v>
      </c>
    </row>
    <row r="1721" spans="1:9" x14ac:dyDescent="0.35">
      <c r="A1721" t="s">
        <v>5</v>
      </c>
      <c r="B1721" t="s">
        <v>59</v>
      </c>
      <c r="C1721" s="1">
        <v>57</v>
      </c>
      <c r="D1721" s="2">
        <v>41704</v>
      </c>
      <c r="E1721" s="2">
        <v>41710</v>
      </c>
      <c r="F1721" s="2" t="s">
        <v>103</v>
      </c>
      <c r="G1721" s="3">
        <v>2171.44</v>
      </c>
      <c r="H1721" s="18">
        <f t="shared" si="52"/>
        <v>2291.3010000000004</v>
      </c>
      <c r="I1721" s="16">
        <f t="shared" si="53"/>
        <v>-5.2311328804028938E-2</v>
      </c>
    </row>
    <row r="1722" spans="1:9" x14ac:dyDescent="0.35">
      <c r="A1722" t="s">
        <v>5</v>
      </c>
      <c r="B1722" t="s">
        <v>59</v>
      </c>
      <c r="C1722" s="1">
        <v>58</v>
      </c>
      <c r="D1722" s="2">
        <v>41711</v>
      </c>
      <c r="E1722" s="2">
        <v>41717</v>
      </c>
      <c r="F1722" s="2" t="s">
        <v>103</v>
      </c>
      <c r="G1722" s="3">
        <v>2374.7399999999998</v>
      </c>
      <c r="H1722" s="18">
        <f t="shared" si="52"/>
        <v>2291.3010000000004</v>
      </c>
      <c r="I1722" s="16">
        <f t="shared" si="53"/>
        <v>3.6415556053089222E-2</v>
      </c>
    </row>
    <row r="1723" spans="1:9" x14ac:dyDescent="0.35">
      <c r="A1723" t="s">
        <v>5</v>
      </c>
      <c r="B1723" t="s">
        <v>59</v>
      </c>
      <c r="C1723" s="1">
        <v>59</v>
      </c>
      <c r="D1723" s="2">
        <v>41718</v>
      </c>
      <c r="E1723" s="2">
        <v>41724</v>
      </c>
      <c r="F1723" s="2" t="s">
        <v>102</v>
      </c>
      <c r="G1723" s="3">
        <v>2841.5</v>
      </c>
      <c r="H1723" s="18">
        <f t="shared" si="52"/>
        <v>2291.3010000000004</v>
      </c>
      <c r="I1723" s="16">
        <f t="shared" si="53"/>
        <v>0.24012515160600878</v>
      </c>
    </row>
    <row r="1724" spans="1:9" x14ac:dyDescent="0.35">
      <c r="A1724" t="s">
        <v>5</v>
      </c>
      <c r="B1724" t="s">
        <v>59</v>
      </c>
      <c r="C1724" s="1">
        <v>60</v>
      </c>
      <c r="D1724" s="2">
        <v>41725</v>
      </c>
      <c r="E1724" s="2">
        <v>41731</v>
      </c>
      <c r="F1724" s="2" t="s">
        <v>102</v>
      </c>
      <c r="G1724" s="3">
        <v>2456.8200000000002</v>
      </c>
      <c r="H1724" s="18">
        <f t="shared" si="52"/>
        <v>2291.3010000000004</v>
      </c>
      <c r="I1724" s="16">
        <f t="shared" si="53"/>
        <v>7.2237999285122187E-2</v>
      </c>
    </row>
    <row r="1725" spans="1:9" x14ac:dyDescent="0.35">
      <c r="A1725" t="s">
        <v>5</v>
      </c>
      <c r="B1725" t="s">
        <v>59</v>
      </c>
      <c r="C1725" s="1">
        <v>61</v>
      </c>
      <c r="D1725" s="2">
        <v>41732</v>
      </c>
      <c r="E1725" s="2">
        <v>41738</v>
      </c>
      <c r="F1725" s="2" t="s">
        <v>102</v>
      </c>
      <c r="G1725" s="3">
        <v>3559.23</v>
      </c>
      <c r="H1725" s="18">
        <f t="shared" si="52"/>
        <v>2291.3010000000004</v>
      </c>
      <c r="I1725" s="16">
        <f t="shared" si="53"/>
        <v>0.55336640624693112</v>
      </c>
    </row>
    <row r="1726" spans="1:9" x14ac:dyDescent="0.35">
      <c r="A1726" t="s">
        <v>5</v>
      </c>
      <c r="B1726" t="s">
        <v>59</v>
      </c>
      <c r="C1726" s="1">
        <v>62</v>
      </c>
      <c r="D1726" s="2">
        <v>41739</v>
      </c>
      <c r="E1726" s="2">
        <v>41745</v>
      </c>
      <c r="F1726" s="2" t="s">
        <v>102</v>
      </c>
      <c r="G1726" s="3">
        <v>3084.61</v>
      </c>
      <c r="H1726" s="18">
        <f t="shared" si="52"/>
        <v>2291.3010000000004</v>
      </c>
      <c r="I1726" s="16">
        <f t="shared" si="53"/>
        <v>0.34622644515059331</v>
      </c>
    </row>
    <row r="1727" spans="1:9" x14ac:dyDescent="0.35">
      <c r="A1727" t="s">
        <v>5</v>
      </c>
      <c r="B1727" t="s">
        <v>59</v>
      </c>
      <c r="C1727" s="1">
        <v>63</v>
      </c>
      <c r="D1727" s="2">
        <v>41746</v>
      </c>
      <c r="E1727" s="2">
        <v>41752</v>
      </c>
      <c r="F1727" s="2" t="s">
        <v>102</v>
      </c>
      <c r="G1727" s="3">
        <v>2212.12</v>
      </c>
      <c r="H1727" s="18">
        <f t="shared" si="52"/>
        <v>2291.3010000000004</v>
      </c>
      <c r="I1727" s="16">
        <f t="shared" si="53"/>
        <v>-3.455722316710047E-2</v>
      </c>
    </row>
    <row r="1728" spans="1:9" x14ac:dyDescent="0.35">
      <c r="A1728" t="s">
        <v>5</v>
      </c>
      <c r="B1728" t="s">
        <v>59</v>
      </c>
      <c r="C1728" s="1">
        <v>64</v>
      </c>
      <c r="D1728" s="2">
        <v>41753</v>
      </c>
      <c r="E1728" s="2">
        <v>41759</v>
      </c>
      <c r="F1728" s="2" t="s">
        <v>102</v>
      </c>
      <c r="G1728" s="3">
        <v>2852.5</v>
      </c>
      <c r="H1728" s="18">
        <f t="shared" si="52"/>
        <v>2291.3010000000004</v>
      </c>
      <c r="I1728" s="16">
        <f t="shared" si="53"/>
        <v>0.24492591763369348</v>
      </c>
    </row>
    <row r="1729" spans="1:9" x14ac:dyDescent="0.35">
      <c r="A1729" t="s">
        <v>5</v>
      </c>
      <c r="B1729" t="s">
        <v>59</v>
      </c>
      <c r="C1729" s="1">
        <v>65</v>
      </c>
      <c r="D1729" s="2">
        <v>41760</v>
      </c>
      <c r="E1729" s="2">
        <v>41766</v>
      </c>
      <c r="F1729" s="2" t="s">
        <v>102</v>
      </c>
      <c r="G1729" s="3">
        <v>1357.08</v>
      </c>
      <c r="H1729" s="18">
        <f t="shared" si="52"/>
        <v>2291.3010000000004</v>
      </c>
      <c r="I1729" s="16">
        <f t="shared" si="53"/>
        <v>-0.40772513083178524</v>
      </c>
    </row>
    <row r="1730" spans="1:9" x14ac:dyDescent="0.35">
      <c r="A1730" t="s">
        <v>5</v>
      </c>
      <c r="B1730" t="s">
        <v>59</v>
      </c>
      <c r="C1730" s="1">
        <v>66</v>
      </c>
      <c r="D1730" s="2">
        <v>41767</v>
      </c>
      <c r="E1730" s="2">
        <v>41773</v>
      </c>
      <c r="F1730" s="2" t="s">
        <v>102</v>
      </c>
      <c r="G1730" s="3">
        <v>4351.22</v>
      </c>
      <c r="H1730" s="18">
        <f t="shared" si="52"/>
        <v>2291.3010000000004</v>
      </c>
      <c r="I1730" s="16">
        <f t="shared" si="53"/>
        <v>0.89901719590747764</v>
      </c>
    </row>
    <row r="1731" spans="1:9" x14ac:dyDescent="0.35">
      <c r="A1731" t="s">
        <v>5</v>
      </c>
      <c r="B1731" t="s">
        <v>59</v>
      </c>
      <c r="C1731" s="1">
        <v>67</v>
      </c>
      <c r="D1731" s="2">
        <v>41774</v>
      </c>
      <c r="E1731" s="2">
        <v>41780</v>
      </c>
      <c r="F1731" s="2" t="s">
        <v>102</v>
      </c>
      <c r="G1731" s="3">
        <v>3429.81</v>
      </c>
      <c r="H1731" s="18">
        <f t="shared" ref="H1731:H1772" si="54">VLOOKUP(B1731,O:P,2,0)</f>
        <v>2291.3010000000004</v>
      </c>
      <c r="I1731" s="16">
        <f t="shared" ref="I1731:I1772" si="55">(G1731-H1731)/H1731</f>
        <v>0.49688321176484423</v>
      </c>
    </row>
    <row r="1732" spans="1:9" x14ac:dyDescent="0.35">
      <c r="A1732" t="s">
        <v>5</v>
      </c>
      <c r="B1732" t="s">
        <v>59</v>
      </c>
      <c r="C1732" s="1">
        <v>68</v>
      </c>
      <c r="D1732" s="2">
        <v>41781</v>
      </c>
      <c r="E1732" s="2">
        <v>41787</v>
      </c>
      <c r="F1732" s="2" t="s">
        <v>102</v>
      </c>
      <c r="G1732" s="3">
        <v>2667.39</v>
      </c>
      <c r="H1732" s="18">
        <f t="shared" si="54"/>
        <v>2291.3010000000004</v>
      </c>
      <c r="I1732" s="16">
        <f t="shared" si="55"/>
        <v>0.1641377540532647</v>
      </c>
    </row>
    <row r="1733" spans="1:9" x14ac:dyDescent="0.35">
      <c r="A1733" t="s">
        <v>5</v>
      </c>
      <c r="B1733" t="s">
        <v>60</v>
      </c>
      <c r="C1733" s="1">
        <v>49</v>
      </c>
      <c r="D1733" s="2">
        <v>41648</v>
      </c>
      <c r="E1733" s="2">
        <v>41654</v>
      </c>
      <c r="F1733" s="2" t="s">
        <v>103</v>
      </c>
      <c r="G1733" s="3">
        <v>3887.59</v>
      </c>
      <c r="H1733" s="18">
        <f t="shared" si="54"/>
        <v>2774.9669999999996</v>
      </c>
      <c r="I1733" s="16">
        <f t="shared" si="55"/>
        <v>0.40094999327919961</v>
      </c>
    </row>
    <row r="1734" spans="1:9" x14ac:dyDescent="0.35">
      <c r="A1734" t="s">
        <v>5</v>
      </c>
      <c r="B1734" t="s">
        <v>60</v>
      </c>
      <c r="C1734" s="1">
        <v>50</v>
      </c>
      <c r="D1734" s="2">
        <v>41655</v>
      </c>
      <c r="E1734" s="2">
        <v>41661</v>
      </c>
      <c r="F1734" s="2" t="s">
        <v>103</v>
      </c>
      <c r="G1734" s="3">
        <v>1424.06</v>
      </c>
      <c r="H1734" s="18">
        <f t="shared" si="54"/>
        <v>2774.9669999999996</v>
      </c>
      <c r="I1734" s="16">
        <f t="shared" si="55"/>
        <v>-0.48681912253370935</v>
      </c>
    </row>
    <row r="1735" spans="1:9" x14ac:dyDescent="0.35">
      <c r="A1735" t="s">
        <v>5</v>
      </c>
      <c r="B1735" t="s">
        <v>60</v>
      </c>
      <c r="C1735" s="1">
        <v>51</v>
      </c>
      <c r="D1735" s="2">
        <v>41662</v>
      </c>
      <c r="E1735" s="2">
        <v>41668</v>
      </c>
      <c r="F1735" s="2" t="s">
        <v>103</v>
      </c>
      <c r="G1735" s="3">
        <v>2501.09</v>
      </c>
      <c r="H1735" s="18">
        <f t="shared" si="54"/>
        <v>2774.9669999999996</v>
      </c>
      <c r="I1735" s="16">
        <f t="shared" si="55"/>
        <v>-9.8695588091678041E-2</v>
      </c>
    </row>
    <row r="1736" spans="1:9" x14ac:dyDescent="0.35">
      <c r="A1736" t="s">
        <v>5</v>
      </c>
      <c r="B1736" t="s">
        <v>60</v>
      </c>
      <c r="C1736" s="1">
        <v>52</v>
      </c>
      <c r="D1736" s="2">
        <v>41669</v>
      </c>
      <c r="E1736" s="2">
        <v>41675</v>
      </c>
      <c r="F1736" s="2" t="s">
        <v>103</v>
      </c>
      <c r="G1736" s="3">
        <v>904.26</v>
      </c>
      <c r="H1736" s="18">
        <f t="shared" si="54"/>
        <v>2774.9669999999996</v>
      </c>
      <c r="I1736" s="16">
        <f t="shared" si="55"/>
        <v>-0.67413666540899397</v>
      </c>
    </row>
    <row r="1737" spans="1:9" x14ac:dyDescent="0.35">
      <c r="A1737" t="s">
        <v>5</v>
      </c>
      <c r="B1737" t="s">
        <v>60</v>
      </c>
      <c r="C1737" s="1">
        <v>53</v>
      </c>
      <c r="D1737" s="2">
        <v>41676</v>
      </c>
      <c r="E1737" s="2">
        <v>41682</v>
      </c>
      <c r="F1737" s="2" t="s">
        <v>103</v>
      </c>
      <c r="G1737" s="3">
        <v>4156.58</v>
      </c>
      <c r="H1737" s="18">
        <f t="shared" si="54"/>
        <v>2774.9669999999996</v>
      </c>
      <c r="I1737" s="16">
        <f t="shared" si="55"/>
        <v>0.49788447934696178</v>
      </c>
    </row>
    <row r="1738" spans="1:9" x14ac:dyDescent="0.35">
      <c r="A1738" t="s">
        <v>5</v>
      </c>
      <c r="B1738" t="s">
        <v>60</v>
      </c>
      <c r="C1738" s="1">
        <v>54</v>
      </c>
      <c r="D1738" s="2">
        <v>41683</v>
      </c>
      <c r="E1738" s="2">
        <v>41689</v>
      </c>
      <c r="F1738" s="2" t="s">
        <v>103</v>
      </c>
      <c r="G1738" s="3">
        <v>1852.32</v>
      </c>
      <c r="H1738" s="18">
        <f t="shared" si="54"/>
        <v>2774.9669999999996</v>
      </c>
      <c r="I1738" s="16">
        <f t="shared" si="55"/>
        <v>-0.33248935933292173</v>
      </c>
    </row>
    <row r="1739" spans="1:9" x14ac:dyDescent="0.35">
      <c r="A1739" t="s">
        <v>5</v>
      </c>
      <c r="B1739" t="s">
        <v>60</v>
      </c>
      <c r="C1739" s="1">
        <v>55</v>
      </c>
      <c r="D1739" s="2">
        <v>41690</v>
      </c>
      <c r="E1739" s="2">
        <v>41696</v>
      </c>
      <c r="F1739" s="2" t="s">
        <v>103</v>
      </c>
      <c r="G1739" s="3">
        <v>2447.7600000000002</v>
      </c>
      <c r="H1739" s="18">
        <f t="shared" si="54"/>
        <v>2774.9669999999996</v>
      </c>
      <c r="I1739" s="16">
        <f t="shared" si="55"/>
        <v>-0.11791383465100647</v>
      </c>
    </row>
    <row r="1740" spans="1:9" x14ac:dyDescent="0.35">
      <c r="A1740" t="s">
        <v>5</v>
      </c>
      <c r="B1740" t="s">
        <v>60</v>
      </c>
      <c r="C1740" s="1">
        <v>56</v>
      </c>
      <c r="D1740" s="2">
        <v>41697</v>
      </c>
      <c r="E1740" s="2">
        <v>41703</v>
      </c>
      <c r="F1740" s="2" t="s">
        <v>103</v>
      </c>
      <c r="G1740" s="3">
        <v>2671.17</v>
      </c>
      <c r="H1740" s="18">
        <f t="shared" si="54"/>
        <v>2774.9669999999996</v>
      </c>
      <c r="I1740" s="16">
        <f t="shared" si="55"/>
        <v>-3.7404769137795002E-2</v>
      </c>
    </row>
    <row r="1741" spans="1:9" x14ac:dyDescent="0.35">
      <c r="A1741" t="s">
        <v>5</v>
      </c>
      <c r="B1741" t="s">
        <v>60</v>
      </c>
      <c r="C1741" s="1">
        <v>57</v>
      </c>
      <c r="D1741" s="2">
        <v>41704</v>
      </c>
      <c r="E1741" s="2">
        <v>41710</v>
      </c>
      <c r="F1741" s="2" t="s">
        <v>103</v>
      </c>
      <c r="G1741" s="3">
        <v>3033.61</v>
      </c>
      <c r="H1741" s="18">
        <f t="shared" si="54"/>
        <v>2774.9669999999996</v>
      </c>
      <c r="I1741" s="16">
        <f t="shared" si="55"/>
        <v>9.3205793077899848E-2</v>
      </c>
    </row>
    <row r="1742" spans="1:9" x14ac:dyDescent="0.35">
      <c r="A1742" t="s">
        <v>5</v>
      </c>
      <c r="B1742" t="s">
        <v>60</v>
      </c>
      <c r="C1742" s="1">
        <v>58</v>
      </c>
      <c r="D1742" s="2">
        <v>41711</v>
      </c>
      <c r="E1742" s="2">
        <v>41717</v>
      </c>
      <c r="F1742" s="2" t="s">
        <v>103</v>
      </c>
      <c r="G1742" s="3">
        <v>4871.2299999999996</v>
      </c>
      <c r="H1742" s="18">
        <f t="shared" si="54"/>
        <v>2774.9669999999996</v>
      </c>
      <c r="I1742" s="16">
        <f t="shared" si="55"/>
        <v>0.75541907345204473</v>
      </c>
    </row>
    <row r="1743" spans="1:9" x14ac:dyDescent="0.35">
      <c r="A1743" t="s">
        <v>5</v>
      </c>
      <c r="B1743" t="s">
        <v>60</v>
      </c>
      <c r="C1743" s="1">
        <v>59</v>
      </c>
      <c r="D1743" s="2">
        <v>41718</v>
      </c>
      <c r="E1743" s="2">
        <v>41724</v>
      </c>
      <c r="F1743" s="2" t="s">
        <v>102</v>
      </c>
      <c r="G1743" s="3">
        <v>2300.2600000000002</v>
      </c>
      <c r="H1743" s="18">
        <f t="shared" si="54"/>
        <v>2774.9669999999996</v>
      </c>
      <c r="I1743" s="16">
        <f t="shared" si="55"/>
        <v>-0.1710676199032275</v>
      </c>
    </row>
    <row r="1744" spans="1:9" x14ac:dyDescent="0.35">
      <c r="A1744" t="s">
        <v>5</v>
      </c>
      <c r="B1744" t="s">
        <v>60</v>
      </c>
      <c r="C1744" s="1">
        <v>60</v>
      </c>
      <c r="D1744" s="2">
        <v>41725</v>
      </c>
      <c r="E1744" s="2">
        <v>41731</v>
      </c>
      <c r="F1744" s="2" t="s">
        <v>102</v>
      </c>
      <c r="G1744" s="3">
        <v>1681.87</v>
      </c>
      <c r="H1744" s="18">
        <f t="shared" si="54"/>
        <v>2774.9669999999996</v>
      </c>
      <c r="I1744" s="16">
        <f t="shared" si="55"/>
        <v>-0.39391351320574258</v>
      </c>
    </row>
    <row r="1745" spans="1:9" x14ac:dyDescent="0.35">
      <c r="A1745" t="s">
        <v>5</v>
      </c>
      <c r="B1745" t="s">
        <v>60</v>
      </c>
      <c r="C1745" s="1">
        <v>61</v>
      </c>
      <c r="D1745" s="2">
        <v>41732</v>
      </c>
      <c r="E1745" s="2">
        <v>41738</v>
      </c>
      <c r="F1745" s="2" t="s">
        <v>102</v>
      </c>
      <c r="G1745" s="3">
        <v>2608.04</v>
      </c>
      <c r="H1745" s="18">
        <f t="shared" si="54"/>
        <v>2774.9669999999996</v>
      </c>
      <c r="I1745" s="16">
        <f t="shared" si="55"/>
        <v>-6.0154589225745639E-2</v>
      </c>
    </row>
    <row r="1746" spans="1:9" x14ac:dyDescent="0.35">
      <c r="A1746" t="s">
        <v>5</v>
      </c>
      <c r="B1746" t="s">
        <v>60</v>
      </c>
      <c r="C1746" s="1">
        <v>62</v>
      </c>
      <c r="D1746" s="2">
        <v>41739</v>
      </c>
      <c r="E1746" s="2">
        <v>41745</v>
      </c>
      <c r="F1746" s="2" t="s">
        <v>102</v>
      </c>
      <c r="G1746" s="3">
        <v>1759.17</v>
      </c>
      <c r="H1746" s="18">
        <f t="shared" si="54"/>
        <v>2774.9669999999996</v>
      </c>
      <c r="I1746" s="16">
        <f t="shared" si="55"/>
        <v>-0.36605732608712094</v>
      </c>
    </row>
    <row r="1747" spans="1:9" x14ac:dyDescent="0.35">
      <c r="A1747" t="s">
        <v>5</v>
      </c>
      <c r="B1747" t="s">
        <v>60</v>
      </c>
      <c r="C1747" s="1">
        <v>63</v>
      </c>
      <c r="D1747" s="2">
        <v>41746</v>
      </c>
      <c r="E1747" s="2">
        <v>41752</v>
      </c>
      <c r="F1747" s="2" t="s">
        <v>102</v>
      </c>
      <c r="G1747" s="3">
        <v>4147.5</v>
      </c>
      <c r="H1747" s="18">
        <f t="shared" si="54"/>
        <v>2774.9669999999996</v>
      </c>
      <c r="I1747" s="16">
        <f t="shared" si="55"/>
        <v>0.49461236836329964</v>
      </c>
    </row>
    <row r="1748" spans="1:9" x14ac:dyDescent="0.35">
      <c r="A1748" t="s">
        <v>5</v>
      </c>
      <c r="B1748" t="s">
        <v>60</v>
      </c>
      <c r="C1748" s="1">
        <v>64</v>
      </c>
      <c r="D1748" s="2">
        <v>41753</v>
      </c>
      <c r="E1748" s="2">
        <v>41759</v>
      </c>
      <c r="F1748" s="2" t="s">
        <v>102</v>
      </c>
      <c r="G1748" s="3">
        <v>1000.86</v>
      </c>
      <c r="H1748" s="18">
        <f t="shared" si="54"/>
        <v>2774.9669999999996</v>
      </c>
      <c r="I1748" s="16">
        <f t="shared" si="55"/>
        <v>-0.63932544062686136</v>
      </c>
    </row>
    <row r="1749" spans="1:9" x14ac:dyDescent="0.35">
      <c r="A1749" t="s">
        <v>5</v>
      </c>
      <c r="B1749" t="s">
        <v>60</v>
      </c>
      <c r="C1749" s="1">
        <v>65</v>
      </c>
      <c r="D1749" s="2">
        <v>41760</v>
      </c>
      <c r="E1749" s="2">
        <v>41766</v>
      </c>
      <c r="F1749" s="2" t="s">
        <v>102</v>
      </c>
      <c r="G1749" s="3">
        <v>1969.27</v>
      </c>
      <c r="H1749" s="18">
        <f t="shared" si="54"/>
        <v>2774.9669999999996</v>
      </c>
      <c r="I1749" s="16">
        <f t="shared" si="55"/>
        <v>-0.29034471400921158</v>
      </c>
    </row>
    <row r="1750" spans="1:9" x14ac:dyDescent="0.35">
      <c r="A1750" t="s">
        <v>5</v>
      </c>
      <c r="B1750" t="s">
        <v>60</v>
      </c>
      <c r="C1750" s="1">
        <v>66</v>
      </c>
      <c r="D1750" s="2">
        <v>41767</v>
      </c>
      <c r="E1750" s="2">
        <v>41773</v>
      </c>
      <c r="F1750" s="2" t="s">
        <v>102</v>
      </c>
      <c r="G1750" s="3">
        <v>1632.59</v>
      </c>
      <c r="H1750" s="18">
        <f t="shared" si="54"/>
        <v>2774.9669999999996</v>
      </c>
      <c r="I1750" s="16">
        <f t="shared" si="55"/>
        <v>-0.41167228294967106</v>
      </c>
    </row>
    <row r="1751" spans="1:9" x14ac:dyDescent="0.35">
      <c r="A1751" t="s">
        <v>5</v>
      </c>
      <c r="B1751" t="s">
        <v>60</v>
      </c>
      <c r="C1751" s="1">
        <v>67</v>
      </c>
      <c r="D1751" s="2">
        <v>41774</v>
      </c>
      <c r="E1751" s="2">
        <v>41780</v>
      </c>
      <c r="F1751" s="2" t="s">
        <v>102</v>
      </c>
      <c r="G1751" s="3">
        <v>1181.51</v>
      </c>
      <c r="H1751" s="18">
        <f t="shared" si="54"/>
        <v>2774.9669999999996</v>
      </c>
      <c r="I1751" s="16">
        <f t="shared" si="55"/>
        <v>-0.57422556736710739</v>
      </c>
    </row>
    <row r="1752" spans="1:9" x14ac:dyDescent="0.35">
      <c r="A1752" t="s">
        <v>5</v>
      </c>
      <c r="B1752" t="s">
        <v>60</v>
      </c>
      <c r="C1752" s="1">
        <v>68</v>
      </c>
      <c r="D1752" s="2">
        <v>41781</v>
      </c>
      <c r="E1752" s="2">
        <v>41787</v>
      </c>
      <c r="F1752" s="2" t="s">
        <v>102</v>
      </c>
      <c r="G1752" s="3">
        <v>2286.21</v>
      </c>
      <c r="H1752" s="18">
        <f t="shared" si="54"/>
        <v>2774.9669999999996</v>
      </c>
      <c r="I1752" s="16">
        <f t="shared" si="55"/>
        <v>-0.17613074317640523</v>
      </c>
    </row>
    <row r="1753" spans="1:9" x14ac:dyDescent="0.35">
      <c r="A1753" t="s">
        <v>5</v>
      </c>
      <c r="B1753" t="s">
        <v>61</v>
      </c>
      <c r="C1753" s="1">
        <v>49</v>
      </c>
      <c r="D1753" s="2">
        <v>41648</v>
      </c>
      <c r="E1753" s="2">
        <v>41654</v>
      </c>
      <c r="F1753" s="2" t="s">
        <v>103</v>
      </c>
      <c r="G1753" s="3">
        <v>1034.3399999999999</v>
      </c>
      <c r="H1753" s="18">
        <f t="shared" si="54"/>
        <v>1803.3259999999998</v>
      </c>
      <c r="I1753" s="16">
        <f t="shared" si="55"/>
        <v>-0.42642650302829327</v>
      </c>
    </row>
    <row r="1754" spans="1:9" x14ac:dyDescent="0.35">
      <c r="A1754" t="s">
        <v>5</v>
      </c>
      <c r="B1754" t="s">
        <v>61</v>
      </c>
      <c r="C1754" s="1">
        <v>50</v>
      </c>
      <c r="D1754" s="2">
        <v>41655</v>
      </c>
      <c r="E1754" s="2">
        <v>41661</v>
      </c>
      <c r="F1754" s="2" t="s">
        <v>103</v>
      </c>
      <c r="G1754" s="3">
        <v>1936.46</v>
      </c>
      <c r="H1754" s="18">
        <f t="shared" si="54"/>
        <v>1803.3259999999998</v>
      </c>
      <c r="I1754" s="16">
        <f t="shared" si="55"/>
        <v>7.3826917595598493E-2</v>
      </c>
    </row>
    <row r="1755" spans="1:9" x14ac:dyDescent="0.35">
      <c r="A1755" t="s">
        <v>5</v>
      </c>
      <c r="B1755" t="s">
        <v>61</v>
      </c>
      <c r="C1755" s="1">
        <v>51</v>
      </c>
      <c r="D1755" s="2">
        <v>41662</v>
      </c>
      <c r="E1755" s="2">
        <v>41668</v>
      </c>
      <c r="F1755" s="2" t="s">
        <v>103</v>
      </c>
      <c r="G1755" s="3">
        <v>1159.02</v>
      </c>
      <c r="H1755" s="18">
        <f t="shared" si="54"/>
        <v>1803.3259999999998</v>
      </c>
      <c r="I1755" s="16">
        <f t="shared" si="55"/>
        <v>-0.35728758970923719</v>
      </c>
    </row>
    <row r="1756" spans="1:9" x14ac:dyDescent="0.35">
      <c r="A1756" t="s">
        <v>5</v>
      </c>
      <c r="B1756" t="s">
        <v>61</v>
      </c>
      <c r="C1756" s="1">
        <v>52</v>
      </c>
      <c r="D1756" s="2">
        <v>41669</v>
      </c>
      <c r="E1756" s="2">
        <v>41675</v>
      </c>
      <c r="F1756" s="2" t="s">
        <v>103</v>
      </c>
      <c r="G1756" s="3">
        <v>2812.95</v>
      </c>
      <c r="H1756" s="18">
        <f t="shared" si="54"/>
        <v>1803.3259999999998</v>
      </c>
      <c r="I1756" s="16">
        <f t="shared" si="55"/>
        <v>0.55986771110714317</v>
      </c>
    </row>
    <row r="1757" spans="1:9" x14ac:dyDescent="0.35">
      <c r="A1757" t="s">
        <v>5</v>
      </c>
      <c r="B1757" t="s">
        <v>61</v>
      </c>
      <c r="C1757" s="1">
        <v>53</v>
      </c>
      <c r="D1757" s="2">
        <v>41676</v>
      </c>
      <c r="E1757" s="2">
        <v>41682</v>
      </c>
      <c r="F1757" s="2" t="s">
        <v>103</v>
      </c>
      <c r="G1757" s="3">
        <v>2073.1</v>
      </c>
      <c r="H1757" s="18">
        <f t="shared" si="54"/>
        <v>1803.3259999999998</v>
      </c>
      <c r="I1757" s="16">
        <f t="shared" si="55"/>
        <v>0.14959802054647919</v>
      </c>
    </row>
    <row r="1758" spans="1:9" x14ac:dyDescent="0.35">
      <c r="A1758" t="s">
        <v>5</v>
      </c>
      <c r="B1758" t="s">
        <v>61</v>
      </c>
      <c r="C1758" s="1">
        <v>54</v>
      </c>
      <c r="D1758" s="2">
        <v>41683</v>
      </c>
      <c r="E1758" s="2">
        <v>41689</v>
      </c>
      <c r="F1758" s="2" t="s">
        <v>103</v>
      </c>
      <c r="G1758" s="3">
        <v>2450.56</v>
      </c>
      <c r="H1758" s="18">
        <f t="shared" si="54"/>
        <v>1803.3259999999998</v>
      </c>
      <c r="I1758" s="16">
        <f t="shared" si="55"/>
        <v>0.35891125620104197</v>
      </c>
    </row>
    <row r="1759" spans="1:9" x14ac:dyDescent="0.35">
      <c r="A1759" t="s">
        <v>5</v>
      </c>
      <c r="B1759" t="s">
        <v>61</v>
      </c>
      <c r="C1759" s="1">
        <v>55</v>
      </c>
      <c r="D1759" s="2">
        <v>41690</v>
      </c>
      <c r="E1759" s="2">
        <v>41696</v>
      </c>
      <c r="F1759" s="2" t="s">
        <v>103</v>
      </c>
      <c r="G1759" s="3">
        <v>532.71</v>
      </c>
      <c r="H1759" s="18">
        <f t="shared" si="54"/>
        <v>1803.3259999999998</v>
      </c>
      <c r="I1759" s="16">
        <f t="shared" si="55"/>
        <v>-0.70459584124001973</v>
      </c>
    </row>
    <row r="1760" spans="1:9" x14ac:dyDescent="0.35">
      <c r="A1760" t="s">
        <v>5</v>
      </c>
      <c r="B1760" t="s">
        <v>61</v>
      </c>
      <c r="C1760" s="1">
        <v>56</v>
      </c>
      <c r="D1760" s="2">
        <v>41697</v>
      </c>
      <c r="E1760" s="2">
        <v>41703</v>
      </c>
      <c r="F1760" s="2" t="s">
        <v>103</v>
      </c>
      <c r="G1760" s="3">
        <v>1893.07</v>
      </c>
      <c r="H1760" s="18">
        <f t="shared" si="54"/>
        <v>1803.3259999999998</v>
      </c>
      <c r="I1760" s="16">
        <f t="shared" si="55"/>
        <v>4.9765821598535237E-2</v>
      </c>
    </row>
    <row r="1761" spans="1:9" x14ac:dyDescent="0.35">
      <c r="A1761" t="s">
        <v>5</v>
      </c>
      <c r="B1761" t="s">
        <v>61</v>
      </c>
      <c r="C1761" s="1">
        <v>57</v>
      </c>
      <c r="D1761" s="2">
        <v>41704</v>
      </c>
      <c r="E1761" s="2">
        <v>41710</v>
      </c>
      <c r="F1761" s="2" t="s">
        <v>103</v>
      </c>
      <c r="G1761" s="3">
        <v>1085.6500000000001</v>
      </c>
      <c r="H1761" s="18">
        <f t="shared" si="54"/>
        <v>1803.3259999999998</v>
      </c>
      <c r="I1761" s="16">
        <f t="shared" si="55"/>
        <v>-0.39797352225831589</v>
      </c>
    </row>
    <row r="1762" spans="1:9" x14ac:dyDescent="0.35">
      <c r="A1762" t="s">
        <v>5</v>
      </c>
      <c r="B1762" t="s">
        <v>61</v>
      </c>
      <c r="C1762" s="1">
        <v>58</v>
      </c>
      <c r="D1762" s="2">
        <v>41711</v>
      </c>
      <c r="E1762" s="2">
        <v>41717</v>
      </c>
      <c r="F1762" s="2" t="s">
        <v>103</v>
      </c>
      <c r="G1762" s="3">
        <v>3055.4</v>
      </c>
      <c r="H1762" s="18">
        <f t="shared" si="54"/>
        <v>1803.3259999999998</v>
      </c>
      <c r="I1762" s="16">
        <f t="shared" si="55"/>
        <v>0.69431372918706902</v>
      </c>
    </row>
    <row r="1763" spans="1:9" x14ac:dyDescent="0.35">
      <c r="A1763" t="s">
        <v>5</v>
      </c>
      <c r="B1763" t="s">
        <v>61</v>
      </c>
      <c r="C1763" s="1">
        <v>59</v>
      </c>
      <c r="D1763" s="2">
        <v>41718</v>
      </c>
      <c r="E1763" s="2">
        <v>41724</v>
      </c>
      <c r="F1763" s="2" t="s">
        <v>102</v>
      </c>
      <c r="G1763" s="3">
        <v>1372.99</v>
      </c>
      <c r="H1763" s="18">
        <f t="shared" si="54"/>
        <v>1803.3259999999998</v>
      </c>
      <c r="I1763" s="16">
        <f t="shared" si="55"/>
        <v>-0.23863461182282064</v>
      </c>
    </row>
    <row r="1764" spans="1:9" x14ac:dyDescent="0.35">
      <c r="A1764" t="s">
        <v>5</v>
      </c>
      <c r="B1764" t="s">
        <v>61</v>
      </c>
      <c r="C1764" s="1">
        <v>60</v>
      </c>
      <c r="D1764" s="2">
        <v>41725</v>
      </c>
      <c r="E1764" s="2">
        <v>41731</v>
      </c>
      <c r="F1764" s="2" t="s">
        <v>102</v>
      </c>
      <c r="G1764" s="3">
        <v>1108.06</v>
      </c>
      <c r="H1764" s="18">
        <f t="shared" si="54"/>
        <v>1803.3259999999998</v>
      </c>
      <c r="I1764" s="16">
        <f t="shared" si="55"/>
        <v>-0.38554648466222963</v>
      </c>
    </row>
    <row r="1765" spans="1:9" x14ac:dyDescent="0.35">
      <c r="A1765" t="s">
        <v>5</v>
      </c>
      <c r="B1765" t="s">
        <v>61</v>
      </c>
      <c r="C1765" s="1">
        <v>61</v>
      </c>
      <c r="D1765" s="2">
        <v>41732</v>
      </c>
      <c r="E1765" s="2">
        <v>41738</v>
      </c>
      <c r="F1765" s="2" t="s">
        <v>102</v>
      </c>
      <c r="G1765" s="3">
        <v>984.71</v>
      </c>
      <c r="H1765" s="18">
        <f t="shared" si="54"/>
        <v>1803.3259999999998</v>
      </c>
      <c r="I1765" s="16">
        <f t="shared" si="55"/>
        <v>-0.45394787187674324</v>
      </c>
    </row>
    <row r="1766" spans="1:9" x14ac:dyDescent="0.35">
      <c r="A1766" t="s">
        <v>5</v>
      </c>
      <c r="B1766" t="s">
        <v>61</v>
      </c>
      <c r="C1766" s="1">
        <v>62</v>
      </c>
      <c r="D1766" s="2">
        <v>41739</v>
      </c>
      <c r="E1766" s="2">
        <v>41745</v>
      </c>
      <c r="F1766" s="2" t="s">
        <v>102</v>
      </c>
      <c r="G1766" s="3">
        <v>5203.22</v>
      </c>
      <c r="H1766" s="18">
        <f t="shared" si="54"/>
        <v>1803.3259999999998</v>
      </c>
      <c r="I1766" s="16">
        <f t="shared" si="55"/>
        <v>1.8853462990052827</v>
      </c>
    </row>
    <row r="1767" spans="1:9" x14ac:dyDescent="0.35">
      <c r="A1767" t="s">
        <v>5</v>
      </c>
      <c r="B1767" t="s">
        <v>61</v>
      </c>
      <c r="C1767" s="1">
        <v>63</v>
      </c>
      <c r="D1767" s="2">
        <v>41746</v>
      </c>
      <c r="E1767" s="2">
        <v>41752</v>
      </c>
      <c r="F1767" s="2" t="s">
        <v>102</v>
      </c>
      <c r="G1767" s="3">
        <v>1245.77</v>
      </c>
      <c r="H1767" s="18">
        <f t="shared" si="54"/>
        <v>1803.3259999999998</v>
      </c>
      <c r="I1767" s="16">
        <f t="shared" si="55"/>
        <v>-0.30918203364228092</v>
      </c>
    </row>
    <row r="1768" spans="1:9" x14ac:dyDescent="0.35">
      <c r="A1768" t="s">
        <v>5</v>
      </c>
      <c r="B1768" t="s">
        <v>61</v>
      </c>
      <c r="C1768" s="1">
        <v>64</v>
      </c>
      <c r="D1768" s="2">
        <v>41753</v>
      </c>
      <c r="E1768" s="2">
        <v>41759</v>
      </c>
      <c r="F1768" s="2" t="s">
        <v>102</v>
      </c>
      <c r="G1768" s="3">
        <v>1225.3599999999999</v>
      </c>
      <c r="H1768" s="18">
        <f t="shared" si="54"/>
        <v>1803.3259999999998</v>
      </c>
      <c r="I1768" s="16">
        <f t="shared" si="55"/>
        <v>-0.32050000942702539</v>
      </c>
    </row>
    <row r="1769" spans="1:9" x14ac:dyDescent="0.35">
      <c r="A1769" t="s">
        <v>5</v>
      </c>
      <c r="B1769" t="s">
        <v>61</v>
      </c>
      <c r="C1769" s="1">
        <v>65</v>
      </c>
      <c r="D1769" s="2">
        <v>41760</v>
      </c>
      <c r="E1769" s="2">
        <v>41766</v>
      </c>
      <c r="F1769" s="2" t="s">
        <v>102</v>
      </c>
      <c r="G1769" s="3">
        <v>1644.16</v>
      </c>
      <c r="H1769" s="18">
        <f t="shared" si="54"/>
        <v>1803.3259999999998</v>
      </c>
      <c r="I1769" s="16">
        <f t="shared" si="55"/>
        <v>-8.8262466132024792E-2</v>
      </c>
    </row>
    <row r="1770" spans="1:9" x14ac:dyDescent="0.35">
      <c r="A1770" t="s">
        <v>5</v>
      </c>
      <c r="B1770" t="s">
        <v>61</v>
      </c>
      <c r="C1770" s="1">
        <v>66</v>
      </c>
      <c r="D1770" s="2">
        <v>41767</v>
      </c>
      <c r="E1770" s="2">
        <v>41773</v>
      </c>
      <c r="F1770" s="2" t="s">
        <v>102</v>
      </c>
      <c r="G1770" s="3">
        <v>1459.73</v>
      </c>
      <c r="H1770" s="18">
        <f t="shared" si="54"/>
        <v>1803.3259999999998</v>
      </c>
      <c r="I1770" s="16">
        <f t="shared" si="55"/>
        <v>-0.19053460106492104</v>
      </c>
    </row>
    <row r="1771" spans="1:9" x14ac:dyDescent="0.35">
      <c r="A1771" t="s">
        <v>5</v>
      </c>
      <c r="B1771" t="s">
        <v>61</v>
      </c>
      <c r="C1771" s="1">
        <v>67</v>
      </c>
      <c r="D1771" s="2">
        <v>41774</v>
      </c>
      <c r="E1771" s="2">
        <v>41780</v>
      </c>
      <c r="F1771" s="2" t="s">
        <v>102</v>
      </c>
      <c r="G1771" s="3">
        <v>1288.8</v>
      </c>
      <c r="H1771" s="18">
        <f t="shared" si="54"/>
        <v>1803.3259999999998</v>
      </c>
      <c r="I1771" s="16">
        <f t="shared" si="55"/>
        <v>-0.28532056877125928</v>
      </c>
    </row>
    <row r="1772" spans="1:9" x14ac:dyDescent="0.35">
      <c r="A1772" t="s">
        <v>5</v>
      </c>
      <c r="B1772" t="s">
        <v>61</v>
      </c>
      <c r="C1772" s="1">
        <v>68</v>
      </c>
      <c r="D1772" s="2">
        <v>41781</v>
      </c>
      <c r="E1772" s="2">
        <v>41787</v>
      </c>
      <c r="F1772" s="2" t="s">
        <v>102</v>
      </c>
      <c r="G1772" s="3">
        <v>2606.5100000000002</v>
      </c>
      <c r="H1772" s="18">
        <f t="shared" si="54"/>
        <v>1803.3259999999998</v>
      </c>
      <c r="I1772" s="16">
        <f t="shared" si="55"/>
        <v>0.44539035094042922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2"/>
  <sheetViews>
    <sheetView tabSelected="1" workbookViewId="0">
      <selection activeCell="B1" sqref="B1"/>
    </sheetView>
  </sheetViews>
  <sheetFormatPr defaultRowHeight="14.5" x14ac:dyDescent="0.35"/>
  <cols>
    <col min="1" max="1" width="25" customWidth="1"/>
    <col min="2" max="2" width="14.08984375" customWidth="1"/>
    <col min="3" max="3" width="12.453125" customWidth="1"/>
    <col min="4" max="4" width="9.90625" bestFit="1" customWidth="1"/>
  </cols>
  <sheetData>
    <row r="1" spans="1:9" s="12" customFormat="1" ht="26.25" customHeight="1" x14ac:dyDescent="0.35">
      <c r="A1" s="12" t="s">
        <v>170</v>
      </c>
      <c r="I1" s="17"/>
    </row>
    <row r="2" spans="1:9" x14ac:dyDescent="0.35">
      <c r="A2" s="4" t="s">
        <v>167</v>
      </c>
      <c r="B2" s="4" t="s">
        <v>105</v>
      </c>
    </row>
    <row r="3" spans="1:9" x14ac:dyDescent="0.35">
      <c r="A3" s="4" t="s">
        <v>104</v>
      </c>
      <c r="B3" t="s">
        <v>103</v>
      </c>
      <c r="C3" t="s">
        <v>102</v>
      </c>
    </row>
    <row r="4" spans="1:9" x14ac:dyDescent="0.35">
      <c r="A4" s="5" t="s">
        <v>6</v>
      </c>
      <c r="B4" s="15">
        <v>8.3266726846886741E-17</v>
      </c>
      <c r="C4" s="15">
        <v>9.8795300078584419E-2</v>
      </c>
    </row>
    <row r="5" spans="1:9" x14ac:dyDescent="0.35">
      <c r="A5" s="5" t="s">
        <v>7</v>
      </c>
      <c r="B5" s="15">
        <v>2.6645352591003756E-16</v>
      </c>
      <c r="C5" s="15">
        <v>-0.54273747226856961</v>
      </c>
    </row>
    <row r="6" spans="1:9" x14ac:dyDescent="0.35">
      <c r="A6" s="5" t="s">
        <v>8</v>
      </c>
      <c r="B6" s="15">
        <v>8.8817841970012528E-17</v>
      </c>
      <c r="C6" s="15">
        <v>0.19991837008463401</v>
      </c>
    </row>
    <row r="7" spans="1:9" x14ac:dyDescent="0.35">
      <c r="A7" s="5" t="s">
        <v>9</v>
      </c>
      <c r="B7" s="15">
        <v>-1.5419764230904951E-16</v>
      </c>
      <c r="C7" s="15">
        <v>-0.21163229118687005</v>
      </c>
    </row>
    <row r="8" spans="1:9" x14ac:dyDescent="0.35">
      <c r="A8" s="5" t="s">
        <v>10</v>
      </c>
      <c r="B8" s="15">
        <v>1.4155343563970745E-16</v>
      </c>
      <c r="C8" s="15">
        <v>-0.18779483532919253</v>
      </c>
    </row>
    <row r="9" spans="1:9" x14ac:dyDescent="0.35">
      <c r="A9" s="5" t="s">
        <v>11</v>
      </c>
      <c r="B9" s="15">
        <v>-1.3877787807814457E-16</v>
      </c>
      <c r="C9" s="15">
        <v>-0.50394187506450705</v>
      </c>
    </row>
    <row r="10" spans="1:9" x14ac:dyDescent="0.35">
      <c r="A10" s="5" t="s">
        <v>12</v>
      </c>
      <c r="B10" s="15">
        <v>-1.6098233857064769E-16</v>
      </c>
      <c r="C10" s="15">
        <v>-0.15351322330008363</v>
      </c>
    </row>
    <row r="11" spans="1:9" x14ac:dyDescent="0.35">
      <c r="A11" s="5" t="s">
        <v>13</v>
      </c>
      <c r="B11" s="15">
        <v>-1.6653345369377347E-17</v>
      </c>
      <c r="C11" s="15">
        <v>-3.2286399394697435E-2</v>
      </c>
    </row>
    <row r="12" spans="1:9" x14ac:dyDescent="0.35">
      <c r="A12" s="5" t="s">
        <v>63</v>
      </c>
      <c r="B12" s="15">
        <v>1.5543122344752191E-16</v>
      </c>
      <c r="C12" s="15">
        <v>-8.080694249097177E-2</v>
      </c>
    </row>
    <row r="13" spans="1:9" x14ac:dyDescent="0.35">
      <c r="A13" s="5" t="s">
        <v>14</v>
      </c>
      <c r="B13" s="15">
        <v>1.3461454173580022E-16</v>
      </c>
      <c r="C13" s="15">
        <v>-0.11574977832762637</v>
      </c>
    </row>
    <row r="14" spans="1:9" x14ac:dyDescent="0.35">
      <c r="A14" s="5" t="s">
        <v>15</v>
      </c>
      <c r="B14" s="15">
        <v>1.8041124150158794E-17</v>
      </c>
      <c r="C14" s="15">
        <v>-0.31937793500441092</v>
      </c>
    </row>
    <row r="15" spans="1:9" x14ac:dyDescent="0.35">
      <c r="A15" s="5" t="s">
        <v>16</v>
      </c>
      <c r="B15" s="15">
        <v>1.7208456881689927E-16</v>
      </c>
      <c r="C15" s="15">
        <v>0.11654378452634984</v>
      </c>
    </row>
    <row r="16" spans="1:9" x14ac:dyDescent="0.35">
      <c r="A16" s="5" t="s">
        <v>64</v>
      </c>
      <c r="B16" s="15">
        <v>5.551115123125783E-18</v>
      </c>
      <c r="C16" s="15">
        <v>-1.3891573439816582E-2</v>
      </c>
    </row>
    <row r="17" spans="1:3" x14ac:dyDescent="0.35">
      <c r="A17" s="5" t="s">
        <v>65</v>
      </c>
      <c r="B17" s="15">
        <v>-1.5543122344752191E-16</v>
      </c>
      <c r="C17" s="15">
        <v>-0.15993909483810614</v>
      </c>
    </row>
    <row r="18" spans="1:3" x14ac:dyDescent="0.35">
      <c r="A18" s="5" t="s">
        <v>66</v>
      </c>
      <c r="B18" s="15">
        <v>2.4980018054066022E-16</v>
      </c>
      <c r="C18" s="15">
        <v>-0.4053149335105154</v>
      </c>
    </row>
    <row r="19" spans="1:3" x14ac:dyDescent="0.35">
      <c r="A19" s="5" t="s">
        <v>67</v>
      </c>
      <c r="B19" s="15">
        <v>-4.2674197509029457E-17</v>
      </c>
      <c r="C19" s="15">
        <v>-0.11546504717450194</v>
      </c>
    </row>
    <row r="20" spans="1:3" x14ac:dyDescent="0.35">
      <c r="A20" s="5" t="s">
        <v>68</v>
      </c>
      <c r="B20" s="15">
        <v>-1.3322676295501878E-16</v>
      </c>
      <c r="C20" s="15">
        <v>-0.21364669476234663</v>
      </c>
    </row>
    <row r="21" spans="1:3" x14ac:dyDescent="0.35">
      <c r="A21" s="5" t="s">
        <v>69</v>
      </c>
      <c r="B21" s="15">
        <v>-1.3877787807814457E-16</v>
      </c>
      <c r="C21" s="15">
        <v>-0.26546812746049131</v>
      </c>
    </row>
    <row r="22" spans="1:3" x14ac:dyDescent="0.35">
      <c r="A22" s="5" t="s">
        <v>70</v>
      </c>
      <c r="B22" s="15">
        <v>1.1102230246251566E-17</v>
      </c>
      <c r="C22" s="15">
        <v>-0.14649941415950779</v>
      </c>
    </row>
    <row r="23" spans="1:3" x14ac:dyDescent="0.35">
      <c r="A23" s="5" t="s">
        <v>71</v>
      </c>
      <c r="B23" s="15">
        <v>1.0130785099704553E-16</v>
      </c>
      <c r="C23" s="15">
        <v>-0.11841597318968239</v>
      </c>
    </row>
    <row r="24" spans="1:3" x14ac:dyDescent="0.35">
      <c r="A24" s="5" t="s">
        <v>72</v>
      </c>
      <c r="B24" s="15">
        <v>5.551115123125783E-18</v>
      </c>
      <c r="C24" s="15">
        <v>-0.12360963268499285</v>
      </c>
    </row>
    <row r="25" spans="1:3" x14ac:dyDescent="0.35">
      <c r="A25" s="5" t="s">
        <v>73</v>
      </c>
      <c r="B25" s="15">
        <v>3.3306690738754695E-17</v>
      </c>
      <c r="C25" s="15">
        <v>6.9318957543620177E-2</v>
      </c>
    </row>
    <row r="26" spans="1:3" x14ac:dyDescent="0.35">
      <c r="A26" s="5" t="s">
        <v>74</v>
      </c>
      <c r="B26" s="15">
        <v>-5.8286708792820721E-17</v>
      </c>
      <c r="C26" s="15">
        <v>-0.33113341211914366</v>
      </c>
    </row>
    <row r="27" spans="1:3" x14ac:dyDescent="0.35">
      <c r="A27" s="5" t="s">
        <v>75</v>
      </c>
      <c r="B27" s="15">
        <v>1.637578961322106E-16</v>
      </c>
      <c r="C27" s="15">
        <v>-0.11650063550873094</v>
      </c>
    </row>
    <row r="28" spans="1:3" x14ac:dyDescent="0.35">
      <c r="A28" s="5" t="s">
        <v>76</v>
      </c>
      <c r="B28" s="15">
        <v>-1.3877787807814458E-18</v>
      </c>
      <c r="C28" s="15">
        <v>-0.12463960579426511</v>
      </c>
    </row>
    <row r="29" spans="1:3" x14ac:dyDescent="0.35">
      <c r="A29" s="5" t="s">
        <v>77</v>
      </c>
      <c r="B29" s="15">
        <v>2.7755575615628914E-17</v>
      </c>
      <c r="C29" s="15">
        <v>-0.16531686208613577</v>
      </c>
    </row>
    <row r="30" spans="1:3" x14ac:dyDescent="0.35">
      <c r="A30" s="5" t="s">
        <v>78</v>
      </c>
      <c r="B30" s="15">
        <v>-1.5543122344752191E-16</v>
      </c>
      <c r="C30" s="15">
        <v>-0.1242374333455845</v>
      </c>
    </row>
    <row r="31" spans="1:3" x14ac:dyDescent="0.35">
      <c r="A31" s="5" t="s">
        <v>79</v>
      </c>
      <c r="B31" s="15">
        <v>1.1102230246251565E-16</v>
      </c>
      <c r="C31" s="15">
        <v>-6.3051861683324731E-2</v>
      </c>
    </row>
    <row r="32" spans="1:3" x14ac:dyDescent="0.35">
      <c r="A32" s="5" t="s">
        <v>80</v>
      </c>
      <c r="B32" s="15">
        <v>1.1934897514720432E-16</v>
      </c>
      <c r="C32" s="15">
        <v>-0.1183702096310892</v>
      </c>
    </row>
    <row r="33" spans="1:3" x14ac:dyDescent="0.35">
      <c r="A33" s="5" t="s">
        <v>81</v>
      </c>
      <c r="B33" s="15">
        <v>-7.7715611723760953E-17</v>
      </c>
      <c r="C33" s="15">
        <v>-0.34866909007530883</v>
      </c>
    </row>
    <row r="34" spans="1:3" x14ac:dyDescent="0.35">
      <c r="A34" s="5" t="s">
        <v>17</v>
      </c>
      <c r="B34" s="15">
        <v>-2.7755575615628914E-17</v>
      </c>
      <c r="C34" s="15">
        <v>-0.2451905359411341</v>
      </c>
    </row>
    <row r="35" spans="1:3" x14ac:dyDescent="0.35">
      <c r="A35" s="5" t="s">
        <v>82</v>
      </c>
      <c r="B35" s="15">
        <v>6.4763009769800802E-17</v>
      </c>
      <c r="C35" s="15">
        <v>-0.4089156099716309</v>
      </c>
    </row>
    <row r="36" spans="1:3" x14ac:dyDescent="0.35">
      <c r="A36" s="5" t="s">
        <v>83</v>
      </c>
      <c r="B36" s="15">
        <v>-2.7755575615628914E-17</v>
      </c>
      <c r="C36" s="15">
        <v>0.17668108948666311</v>
      </c>
    </row>
    <row r="37" spans="1:3" x14ac:dyDescent="0.35">
      <c r="A37" s="5" t="s">
        <v>84</v>
      </c>
      <c r="B37" s="15">
        <v>5.551115123125783E-18</v>
      </c>
      <c r="C37" s="15">
        <v>-0.29868024448179442</v>
      </c>
    </row>
    <row r="38" spans="1:3" x14ac:dyDescent="0.35">
      <c r="A38" s="5" t="s">
        <v>85</v>
      </c>
      <c r="B38" s="15">
        <v>-7.0776717819853725E-17</v>
      </c>
      <c r="C38" s="15">
        <v>0.66716806603020262</v>
      </c>
    </row>
    <row r="39" spans="1:3" x14ac:dyDescent="0.35">
      <c r="A39" s="5" t="s">
        <v>86</v>
      </c>
      <c r="B39" s="15">
        <v>4.9343245538895844E-17</v>
      </c>
      <c r="C39" s="15">
        <v>0.71643327554040781</v>
      </c>
    </row>
    <row r="40" spans="1:3" x14ac:dyDescent="0.35">
      <c r="A40" s="5" t="s">
        <v>87</v>
      </c>
      <c r="B40" s="15">
        <v>-5.5511151231257827E-17</v>
      </c>
      <c r="C40" s="15">
        <v>-0.22484100806501933</v>
      </c>
    </row>
    <row r="41" spans="1:3" x14ac:dyDescent="0.35">
      <c r="A41" s="5" t="s">
        <v>18</v>
      </c>
      <c r="B41" s="15">
        <v>-1.3600232051658169E-16</v>
      </c>
      <c r="C41" s="15">
        <v>-0.41558018241062755</v>
      </c>
    </row>
    <row r="42" spans="1:3" x14ac:dyDescent="0.35">
      <c r="A42" s="5" t="s">
        <v>88</v>
      </c>
      <c r="B42" s="15">
        <v>8.8817841970012528E-17</v>
      </c>
      <c r="C42" s="15">
        <v>-0.1602557484187801</v>
      </c>
    </row>
    <row r="43" spans="1:3" x14ac:dyDescent="0.35">
      <c r="A43" s="5" t="s">
        <v>19</v>
      </c>
      <c r="B43" s="15">
        <v>8.8817841970012528E-17</v>
      </c>
      <c r="C43" s="15">
        <v>9.3712487538233219E-2</v>
      </c>
    </row>
    <row r="44" spans="1:3" x14ac:dyDescent="0.35">
      <c r="A44" s="5" t="s">
        <v>89</v>
      </c>
      <c r="B44" s="15">
        <v>-3.3306690738754695E-17</v>
      </c>
      <c r="C44" s="15">
        <v>0.70641159517146312</v>
      </c>
    </row>
    <row r="45" spans="1:3" x14ac:dyDescent="0.35">
      <c r="A45" s="5" t="s">
        <v>20</v>
      </c>
      <c r="B45" s="15">
        <v>1.4242079737769585E-16</v>
      </c>
      <c r="C45" s="15">
        <v>-7.8961656832480572E-3</v>
      </c>
    </row>
    <row r="46" spans="1:3" x14ac:dyDescent="0.35">
      <c r="A46" s="5" t="s">
        <v>90</v>
      </c>
      <c r="B46" s="15">
        <v>3.8857805861880476E-17</v>
      </c>
      <c r="C46" s="15">
        <v>-0.14943586734548683</v>
      </c>
    </row>
    <row r="47" spans="1:3" x14ac:dyDescent="0.35">
      <c r="A47" s="5" t="s">
        <v>91</v>
      </c>
      <c r="B47" s="15">
        <v>-1.1934897514720432E-16</v>
      </c>
      <c r="C47" s="15">
        <v>-0.22604780983635497</v>
      </c>
    </row>
    <row r="48" spans="1:3" x14ac:dyDescent="0.35">
      <c r="A48" s="5" t="s">
        <v>92</v>
      </c>
      <c r="B48" s="15">
        <v>1.8873791418627661E-16</v>
      </c>
      <c r="C48" s="15">
        <v>-2.7962956384681908E-2</v>
      </c>
    </row>
    <row r="49" spans="1:3" x14ac:dyDescent="0.35">
      <c r="A49" s="5" t="s">
        <v>93</v>
      </c>
      <c r="B49" s="15">
        <v>3.3306690738754695E-17</v>
      </c>
      <c r="C49" s="15">
        <v>4.205976950643895E-2</v>
      </c>
    </row>
    <row r="50" spans="1:3" x14ac:dyDescent="0.35">
      <c r="A50" s="5" t="s">
        <v>94</v>
      </c>
      <c r="B50" s="15">
        <v>1.2212453270876723E-16</v>
      </c>
      <c r="C50" s="15">
        <v>-0.24140071716026762</v>
      </c>
    </row>
    <row r="51" spans="1:3" x14ac:dyDescent="0.35">
      <c r="A51" s="5" t="s">
        <v>21</v>
      </c>
      <c r="B51" s="15">
        <v>5.5511151231257827E-17</v>
      </c>
      <c r="C51" s="15">
        <v>-0.51536276192441466</v>
      </c>
    </row>
    <row r="52" spans="1:3" x14ac:dyDescent="0.35">
      <c r="A52" s="5" t="s">
        <v>95</v>
      </c>
      <c r="B52" s="15">
        <v>-2.1094237467877973E-16</v>
      </c>
      <c r="C52" s="15">
        <v>-0.29970374023066793</v>
      </c>
    </row>
    <row r="53" spans="1:3" x14ac:dyDescent="0.35">
      <c r="A53" s="5" t="s">
        <v>22</v>
      </c>
      <c r="B53" s="15">
        <v>-1.8414089697493808E-16</v>
      </c>
      <c r="C53" s="15">
        <v>-0.25428898046623105</v>
      </c>
    </row>
    <row r="54" spans="1:3" x14ac:dyDescent="0.35">
      <c r="A54" s="5" t="s">
        <v>23</v>
      </c>
      <c r="B54" s="15">
        <v>-4.9960036108132046E-17</v>
      </c>
      <c r="C54" s="15">
        <v>-0.26279591479563136</v>
      </c>
    </row>
    <row r="55" spans="1:3" x14ac:dyDescent="0.35">
      <c r="A55" s="5" t="s">
        <v>24</v>
      </c>
      <c r="B55" s="15">
        <v>-7.7715611723760953E-17</v>
      </c>
      <c r="C55" s="15">
        <v>-0.35154088479307871</v>
      </c>
    </row>
    <row r="56" spans="1:3" x14ac:dyDescent="0.35">
      <c r="A56" s="5" t="s">
        <v>25</v>
      </c>
      <c r="B56" s="15">
        <v>1.6653345369377347E-17</v>
      </c>
      <c r="C56" s="15">
        <v>-0.10601299008405203</v>
      </c>
    </row>
    <row r="57" spans="1:3" x14ac:dyDescent="0.35">
      <c r="A57" s="5" t="s">
        <v>26</v>
      </c>
      <c r="B57" s="15">
        <v>-1.1934897514720432E-16</v>
      </c>
      <c r="C57" s="15">
        <v>-0.48096341369813145</v>
      </c>
    </row>
    <row r="58" spans="1:3" x14ac:dyDescent="0.35">
      <c r="A58" s="5" t="s">
        <v>27</v>
      </c>
      <c r="B58" s="15">
        <v>1.1865508575681362E-16</v>
      </c>
      <c r="C58" s="15">
        <v>8.97558603349356E-2</v>
      </c>
    </row>
    <row r="59" spans="1:3" x14ac:dyDescent="0.35">
      <c r="A59" s="5" t="s">
        <v>28</v>
      </c>
      <c r="B59" s="15">
        <v>-2.7755575615628914E-17</v>
      </c>
      <c r="C59" s="15">
        <v>-5.934442221359533E-2</v>
      </c>
    </row>
    <row r="60" spans="1:3" x14ac:dyDescent="0.35">
      <c r="A60" s="5" t="s">
        <v>29</v>
      </c>
      <c r="B60" s="15">
        <v>-4.4408920985006264E-17</v>
      </c>
      <c r="C60" s="15">
        <v>-0.40674571386999503</v>
      </c>
    </row>
    <row r="61" spans="1:3" x14ac:dyDescent="0.35">
      <c r="A61" s="5" t="s">
        <v>30</v>
      </c>
      <c r="B61" s="15">
        <v>7.1817551905439811E-17</v>
      </c>
      <c r="C61" s="15">
        <v>-0.37456198039942262</v>
      </c>
    </row>
    <row r="62" spans="1:3" x14ac:dyDescent="0.35">
      <c r="A62" s="5" t="s">
        <v>31</v>
      </c>
      <c r="B62" s="15">
        <v>-3.6082248300317589E-17</v>
      </c>
      <c r="C62" s="15">
        <v>-0.14953779539284531</v>
      </c>
    </row>
    <row r="63" spans="1:3" x14ac:dyDescent="0.35">
      <c r="A63" s="5" t="s">
        <v>32</v>
      </c>
      <c r="B63" s="15">
        <v>9.0205620750793969E-17</v>
      </c>
      <c r="C63" s="15">
        <v>-0.14013020157714046</v>
      </c>
    </row>
    <row r="64" spans="1:3" x14ac:dyDescent="0.35">
      <c r="A64" s="5" t="s">
        <v>33</v>
      </c>
      <c r="B64" s="15">
        <v>-1.1102230246251566E-17</v>
      </c>
      <c r="C64" s="15">
        <v>6.1590960465972957E-3</v>
      </c>
    </row>
    <row r="65" spans="1:3" x14ac:dyDescent="0.35">
      <c r="A65" s="5" t="s">
        <v>34</v>
      </c>
      <c r="B65" s="15">
        <v>7.2164496600635178E-17</v>
      </c>
      <c r="C65" s="15">
        <v>-4.5426526746248863E-2</v>
      </c>
    </row>
    <row r="66" spans="1:3" x14ac:dyDescent="0.35">
      <c r="A66" s="5" t="s">
        <v>35</v>
      </c>
      <c r="B66" s="15">
        <v>-1.8318679906315082E-16</v>
      </c>
      <c r="C66" s="15">
        <v>7.7953468222822273E-2</v>
      </c>
    </row>
    <row r="67" spans="1:3" x14ac:dyDescent="0.35">
      <c r="A67" s="5" t="s">
        <v>36</v>
      </c>
      <c r="B67" s="15">
        <v>-1.9810542095655138E-16</v>
      </c>
      <c r="C67" s="15">
        <v>-0.22286499968631443</v>
      </c>
    </row>
    <row r="68" spans="1:3" x14ac:dyDescent="0.35">
      <c r="A68" s="5" t="s">
        <v>37</v>
      </c>
      <c r="B68" s="15">
        <v>-5.5511151231257827E-17</v>
      </c>
      <c r="C68" s="15">
        <v>-0.27508201113825692</v>
      </c>
    </row>
    <row r="69" spans="1:3" x14ac:dyDescent="0.35">
      <c r="A69" s="5" t="s">
        <v>38</v>
      </c>
      <c r="B69" s="15">
        <v>-7.7715611723760953E-17</v>
      </c>
      <c r="C69" s="15">
        <v>0.17786178726356833</v>
      </c>
    </row>
    <row r="70" spans="1:3" x14ac:dyDescent="0.35">
      <c r="A70" s="5" t="s">
        <v>39</v>
      </c>
      <c r="B70" s="15">
        <v>5.551115123125783E-18</v>
      </c>
      <c r="C70" s="15">
        <v>-0.1638600185014964</v>
      </c>
    </row>
    <row r="71" spans="1:3" x14ac:dyDescent="0.35">
      <c r="A71" s="5" t="s">
        <v>40</v>
      </c>
      <c r="B71" s="15">
        <v>1.0269562977782698E-16</v>
      </c>
      <c r="C71" s="15">
        <v>-0.39550708795606926</v>
      </c>
    </row>
    <row r="72" spans="1:3" x14ac:dyDescent="0.35">
      <c r="A72" s="5" t="s">
        <v>41</v>
      </c>
      <c r="B72" s="15">
        <v>9.4368957093138303E-17</v>
      </c>
      <c r="C72" s="15">
        <v>8.8114996020306077E-2</v>
      </c>
    </row>
    <row r="73" spans="1:3" x14ac:dyDescent="0.35">
      <c r="A73" s="5" t="s">
        <v>42</v>
      </c>
      <c r="B73" s="15">
        <v>-1.5543122344752191E-16</v>
      </c>
      <c r="C73" s="15">
        <v>-0.15554121760905121</v>
      </c>
    </row>
    <row r="74" spans="1:3" x14ac:dyDescent="0.35">
      <c r="A74" s="5" t="s">
        <v>43</v>
      </c>
      <c r="B74" s="15">
        <v>2.1926904736346843E-16</v>
      </c>
      <c r="C74" s="15">
        <v>-8.3014416409486119E-2</v>
      </c>
    </row>
    <row r="75" spans="1:3" x14ac:dyDescent="0.35">
      <c r="A75" s="5" t="s">
        <v>44</v>
      </c>
      <c r="B75" s="15">
        <v>-1.1102230246251565E-16</v>
      </c>
      <c r="C75" s="15">
        <v>0.17419453412353061</v>
      </c>
    </row>
    <row r="76" spans="1:3" x14ac:dyDescent="0.35">
      <c r="A76" s="5" t="s">
        <v>45</v>
      </c>
      <c r="B76" s="15">
        <v>1.8041124150158794E-16</v>
      </c>
      <c r="C76" s="15">
        <v>0.18851299148861161</v>
      </c>
    </row>
    <row r="77" spans="1:3" x14ac:dyDescent="0.35">
      <c r="A77" s="5" t="s">
        <v>46</v>
      </c>
      <c r="B77" s="15">
        <v>1.4432899320127036E-16</v>
      </c>
      <c r="C77" s="15">
        <v>6.5915540830046859E-3</v>
      </c>
    </row>
    <row r="78" spans="1:3" x14ac:dyDescent="0.35">
      <c r="A78" s="5" t="s">
        <v>47</v>
      </c>
      <c r="B78" s="15">
        <v>8.3266726846886737E-18</v>
      </c>
      <c r="C78" s="15">
        <v>-0.44763621752043203</v>
      </c>
    </row>
    <row r="79" spans="1:3" x14ac:dyDescent="0.35">
      <c r="A79" s="5" t="s">
        <v>48</v>
      </c>
      <c r="B79" s="15">
        <v>2.2204460492503132E-17</v>
      </c>
      <c r="C79" s="15">
        <v>-0.41330951609197941</v>
      </c>
    </row>
    <row r="80" spans="1:3" x14ac:dyDescent="0.35">
      <c r="A80" s="5" t="s">
        <v>49</v>
      </c>
      <c r="B80" s="15">
        <v>0</v>
      </c>
      <c r="C80" s="15">
        <v>-0.1731068811411175</v>
      </c>
    </row>
    <row r="81" spans="1:3" x14ac:dyDescent="0.35">
      <c r="A81" s="5" t="s">
        <v>50</v>
      </c>
      <c r="B81" s="15">
        <v>1.3877787807814457E-16</v>
      </c>
      <c r="C81" s="15">
        <v>3.8625529642779106E-2</v>
      </c>
    </row>
    <row r="82" spans="1:3" x14ac:dyDescent="0.35">
      <c r="A82" s="5" t="s">
        <v>51</v>
      </c>
      <c r="B82" s="15">
        <v>2.0539125955565397E-16</v>
      </c>
      <c r="C82" s="15">
        <v>-0.16616907056755964</v>
      </c>
    </row>
    <row r="83" spans="1:3" x14ac:dyDescent="0.35">
      <c r="A83" s="5" t="s">
        <v>52</v>
      </c>
      <c r="B83" s="15">
        <v>-9.9920072216264091E-17</v>
      </c>
      <c r="C83" s="15">
        <v>-0.14792643103980138</v>
      </c>
    </row>
    <row r="84" spans="1:3" x14ac:dyDescent="0.35">
      <c r="A84" s="5" t="s">
        <v>53</v>
      </c>
      <c r="B84" s="15">
        <v>7.2164496600635178E-17</v>
      </c>
      <c r="C84" s="15">
        <v>-0.28311146073272081</v>
      </c>
    </row>
    <row r="85" spans="1:3" x14ac:dyDescent="0.35">
      <c r="A85" s="5" t="s">
        <v>54</v>
      </c>
      <c r="B85" s="15">
        <v>6.661338147750939E-17</v>
      </c>
      <c r="C85" s="15">
        <v>2.606573989196409E-2</v>
      </c>
    </row>
    <row r="86" spans="1:3" x14ac:dyDescent="0.35">
      <c r="A86" s="5" t="s">
        <v>55</v>
      </c>
      <c r="B86" s="15">
        <v>-5.5511151231257827E-17</v>
      </c>
      <c r="C86" s="15">
        <v>-0.13037921525047796</v>
      </c>
    </row>
    <row r="87" spans="1:3" x14ac:dyDescent="0.35">
      <c r="A87" s="5" t="s">
        <v>56</v>
      </c>
      <c r="B87" s="15">
        <v>-1.2767564783189299E-16</v>
      </c>
      <c r="C87" s="15">
        <v>-6.1224225365589281E-2</v>
      </c>
    </row>
    <row r="88" spans="1:3" x14ac:dyDescent="0.35">
      <c r="A88" s="5" t="s">
        <v>57</v>
      </c>
      <c r="B88" s="15">
        <v>0</v>
      </c>
      <c r="C88" s="15">
        <v>0.10933147536754513</v>
      </c>
    </row>
    <row r="89" spans="1:3" x14ac:dyDescent="0.35">
      <c r="A89" s="5" t="s">
        <v>58</v>
      </c>
      <c r="B89" s="15">
        <v>1.7208456881689927E-16</v>
      </c>
      <c r="C89" s="15">
        <v>-0.37604007732806483</v>
      </c>
    </row>
    <row r="90" spans="1:3" x14ac:dyDescent="0.35">
      <c r="A90" s="5" t="s">
        <v>59</v>
      </c>
      <c r="B90" s="15">
        <v>-1.7069679003611783E-16</v>
      </c>
      <c r="C90" s="15">
        <v>0.25746377276490495</v>
      </c>
    </row>
    <row r="91" spans="1:3" x14ac:dyDescent="0.35">
      <c r="A91" s="5" t="s">
        <v>60</v>
      </c>
      <c r="B91" s="15">
        <v>1.4432899320127036E-16</v>
      </c>
      <c r="C91" s="15">
        <v>-0.25882794281877936</v>
      </c>
    </row>
    <row r="92" spans="1:3" x14ac:dyDescent="0.35">
      <c r="A92" s="5" t="s">
        <v>61</v>
      </c>
      <c r="B92" s="15">
        <v>9.9920072216264091E-17</v>
      </c>
      <c r="C92" s="15">
        <v>5.8808002546407168E-3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53"/>
  <sheetViews>
    <sheetView topLeftCell="A4" zoomScaleNormal="100" workbookViewId="0">
      <selection activeCell="E28" sqref="E28"/>
    </sheetView>
  </sheetViews>
  <sheetFormatPr defaultRowHeight="14.5" x14ac:dyDescent="0.35"/>
  <cols>
    <col min="1" max="1" width="13.36328125" customWidth="1"/>
    <col min="2" max="2" width="15.08984375" bestFit="1" customWidth="1"/>
    <col min="4" max="4" width="9.90625" customWidth="1"/>
    <col min="5" max="5" width="25.36328125" bestFit="1" customWidth="1"/>
    <col min="13" max="13" width="10.7265625" customWidth="1"/>
    <col min="14" max="14" width="16.1796875" bestFit="1" customWidth="1"/>
    <col min="15" max="15" width="9.81640625" customWidth="1"/>
    <col min="16" max="16" width="11.7265625" customWidth="1"/>
  </cols>
  <sheetData>
    <row r="1" spans="1:5" s="12" customFormat="1" ht="26.25" customHeight="1" x14ac:dyDescent="0.35">
      <c r="A1" s="12" t="s">
        <v>113</v>
      </c>
    </row>
    <row r="2" spans="1:5" x14ac:dyDescent="0.35">
      <c r="A2" s="6" t="s">
        <v>114</v>
      </c>
      <c r="B2" s="6" t="s">
        <v>115</v>
      </c>
      <c r="C2" s="6" t="s">
        <v>0</v>
      </c>
      <c r="D2" s="6" t="s">
        <v>107</v>
      </c>
      <c r="E2" s="6" t="s">
        <v>112</v>
      </c>
    </row>
    <row r="3" spans="1:5" x14ac:dyDescent="0.35">
      <c r="A3" t="s">
        <v>10</v>
      </c>
      <c r="B3" t="s">
        <v>53</v>
      </c>
      <c r="C3" t="s">
        <v>5</v>
      </c>
      <c r="D3" t="s">
        <v>108</v>
      </c>
      <c r="E3" t="str">
        <f t="shared" ref="E3:E36" si="0">A3&amp;" &lt;-&gt; "&amp;B3</f>
        <v>store_029 &lt;-&gt; store_767</v>
      </c>
    </row>
    <row r="4" spans="1:5" x14ac:dyDescent="0.35">
      <c r="A4" t="s">
        <v>11</v>
      </c>
      <c r="B4" t="s">
        <v>54</v>
      </c>
      <c r="C4" t="s">
        <v>5</v>
      </c>
      <c r="D4" t="s">
        <v>108</v>
      </c>
      <c r="E4" t="str">
        <f t="shared" si="0"/>
        <v>store_033 &lt;-&gt; store_769</v>
      </c>
    </row>
    <row r="5" spans="1:5" x14ac:dyDescent="0.35">
      <c r="A5" t="s">
        <v>12</v>
      </c>
      <c r="B5" t="s">
        <v>41</v>
      </c>
      <c r="C5" t="s">
        <v>5</v>
      </c>
      <c r="D5" t="s">
        <v>108</v>
      </c>
      <c r="E5" t="str">
        <f t="shared" si="0"/>
        <v>store_150 &lt;-&gt; store_724</v>
      </c>
    </row>
    <row r="6" spans="1:5" x14ac:dyDescent="0.35">
      <c r="A6" t="s">
        <v>13</v>
      </c>
      <c r="B6" t="s">
        <v>50</v>
      </c>
      <c r="C6" t="s">
        <v>5</v>
      </c>
      <c r="D6" t="s">
        <v>108</v>
      </c>
      <c r="E6" t="str">
        <f t="shared" si="0"/>
        <v>store_251 &lt;-&gt; store_755</v>
      </c>
    </row>
    <row r="7" spans="1:5" x14ac:dyDescent="0.35">
      <c r="A7" t="s">
        <v>64</v>
      </c>
      <c r="B7" t="s">
        <v>95</v>
      </c>
      <c r="C7" t="s">
        <v>62</v>
      </c>
      <c r="D7" t="s">
        <v>108</v>
      </c>
      <c r="E7" t="str">
        <f t="shared" si="0"/>
        <v>store_478 &lt;-&gt; store_601</v>
      </c>
    </row>
    <row r="8" spans="1:5" x14ac:dyDescent="0.35">
      <c r="A8" t="s">
        <v>74</v>
      </c>
      <c r="B8" t="s">
        <v>94</v>
      </c>
      <c r="C8" t="s">
        <v>62</v>
      </c>
      <c r="D8" t="s">
        <v>108</v>
      </c>
      <c r="E8" t="str">
        <f t="shared" si="0"/>
        <v>store_526 &lt;-&gt; store_596</v>
      </c>
    </row>
    <row r="9" spans="1:5" x14ac:dyDescent="0.35">
      <c r="A9" t="s">
        <v>75</v>
      </c>
      <c r="B9" t="s">
        <v>95</v>
      </c>
      <c r="C9" t="s">
        <v>62</v>
      </c>
      <c r="D9" t="s">
        <v>108</v>
      </c>
      <c r="E9" t="str">
        <f t="shared" si="0"/>
        <v>store_527 &lt;-&gt; store_601</v>
      </c>
    </row>
    <row r="10" spans="1:5" x14ac:dyDescent="0.35">
      <c r="A10" t="s">
        <v>17</v>
      </c>
      <c r="B10" t="s">
        <v>29</v>
      </c>
      <c r="C10" t="s">
        <v>5</v>
      </c>
      <c r="D10" t="s">
        <v>108</v>
      </c>
      <c r="E10" t="str">
        <f t="shared" si="0"/>
        <v>store_550 &lt;-&gt; store_695</v>
      </c>
    </row>
    <row r="11" spans="1:5" x14ac:dyDescent="0.35">
      <c r="A11" t="s">
        <v>19</v>
      </c>
      <c r="B11" t="s">
        <v>50</v>
      </c>
      <c r="C11" t="s">
        <v>5</v>
      </c>
      <c r="D11" t="s">
        <v>108</v>
      </c>
      <c r="E11" t="str">
        <f t="shared" si="0"/>
        <v>store_577 &lt;-&gt; store_755</v>
      </c>
    </row>
    <row r="12" spans="1:5" x14ac:dyDescent="0.35">
      <c r="A12" t="s">
        <v>93</v>
      </c>
      <c r="B12" t="s">
        <v>94</v>
      </c>
      <c r="C12" t="s">
        <v>62</v>
      </c>
      <c r="D12" t="s">
        <v>108</v>
      </c>
      <c r="E12" t="str">
        <f t="shared" si="0"/>
        <v>store_594 &lt;-&gt; store_596</v>
      </c>
    </row>
    <row r="13" spans="1:5" x14ac:dyDescent="0.35">
      <c r="A13" s="11" t="s">
        <v>21</v>
      </c>
      <c r="B13" t="s">
        <v>8</v>
      </c>
      <c r="C13" t="s">
        <v>5</v>
      </c>
      <c r="D13" t="s">
        <v>108</v>
      </c>
      <c r="E13" t="str">
        <f t="shared" si="0"/>
        <v>store_597 &lt;-&gt; store_024</v>
      </c>
    </row>
    <row r="14" spans="1:5" x14ac:dyDescent="0.35">
      <c r="A14" s="11" t="s">
        <v>21</v>
      </c>
      <c r="B14" t="s">
        <v>9</v>
      </c>
      <c r="C14" t="s">
        <v>5</v>
      </c>
      <c r="D14" t="s">
        <v>108</v>
      </c>
      <c r="E14" t="str">
        <f t="shared" si="0"/>
        <v>store_597 &lt;-&gt; store_027</v>
      </c>
    </row>
    <row r="15" spans="1:5" x14ac:dyDescent="0.35">
      <c r="A15" t="s">
        <v>22</v>
      </c>
      <c r="B15" t="s">
        <v>39</v>
      </c>
      <c r="C15" t="s">
        <v>5</v>
      </c>
      <c r="D15" t="s">
        <v>108</v>
      </c>
      <c r="E15" t="str">
        <f t="shared" si="0"/>
        <v>store_615 &lt;-&gt; store_719</v>
      </c>
    </row>
    <row r="16" spans="1:5" x14ac:dyDescent="0.35">
      <c r="A16" t="s">
        <v>23</v>
      </c>
      <c r="B16" t="s">
        <v>54</v>
      </c>
      <c r="C16" t="s">
        <v>5</v>
      </c>
      <c r="D16" t="s">
        <v>108</v>
      </c>
      <c r="E16" t="str">
        <f t="shared" si="0"/>
        <v>store_636 &lt;-&gt; store_769</v>
      </c>
    </row>
    <row r="17" spans="1:5" x14ac:dyDescent="0.35">
      <c r="A17" t="s">
        <v>24</v>
      </c>
      <c r="B17" t="s">
        <v>29</v>
      </c>
      <c r="C17" t="s">
        <v>5</v>
      </c>
      <c r="D17" t="s">
        <v>108</v>
      </c>
      <c r="E17" t="str">
        <f t="shared" si="0"/>
        <v>store_654 &lt;-&gt; store_695</v>
      </c>
    </row>
    <row r="18" spans="1:5" x14ac:dyDescent="0.35">
      <c r="A18" t="s">
        <v>28</v>
      </c>
      <c r="B18" t="s">
        <v>7</v>
      </c>
      <c r="C18" t="s">
        <v>5</v>
      </c>
      <c r="D18" t="s">
        <v>108</v>
      </c>
      <c r="E18" t="str">
        <f t="shared" si="0"/>
        <v>store_687 &lt;-&gt; store_015</v>
      </c>
    </row>
    <row r="19" spans="1:5" x14ac:dyDescent="0.35">
      <c r="A19" t="s">
        <v>31</v>
      </c>
      <c r="B19" t="s">
        <v>43</v>
      </c>
      <c r="C19" t="s">
        <v>5</v>
      </c>
      <c r="D19" t="s">
        <v>108</v>
      </c>
      <c r="E19" t="str">
        <f t="shared" si="0"/>
        <v>store_700 &lt;-&gt; store_727</v>
      </c>
    </row>
    <row r="20" spans="1:5" x14ac:dyDescent="0.35">
      <c r="A20" t="s">
        <v>32</v>
      </c>
      <c r="B20" t="s">
        <v>39</v>
      </c>
      <c r="C20" t="s">
        <v>5</v>
      </c>
      <c r="D20" t="s">
        <v>108</v>
      </c>
      <c r="E20" t="str">
        <f t="shared" si="0"/>
        <v>store_703 &lt;-&gt; store_719</v>
      </c>
    </row>
    <row r="21" spans="1:5" x14ac:dyDescent="0.35">
      <c r="A21" t="s">
        <v>33</v>
      </c>
      <c r="B21" t="s">
        <v>48</v>
      </c>
      <c r="C21" t="s">
        <v>5</v>
      </c>
      <c r="D21" t="s">
        <v>108</v>
      </c>
      <c r="E21" t="str">
        <f t="shared" si="0"/>
        <v>store_705 &lt;-&gt; store_742</v>
      </c>
    </row>
    <row r="22" spans="1:5" x14ac:dyDescent="0.35">
      <c r="A22" t="s">
        <v>35</v>
      </c>
      <c r="B22" t="s">
        <v>34</v>
      </c>
      <c r="C22" t="s">
        <v>5</v>
      </c>
      <c r="D22" t="s">
        <v>108</v>
      </c>
      <c r="E22" t="str">
        <f t="shared" si="0"/>
        <v>store_710 &lt;-&gt; store_707</v>
      </c>
    </row>
    <row r="23" spans="1:5" x14ac:dyDescent="0.35">
      <c r="A23" t="s">
        <v>36</v>
      </c>
      <c r="B23" t="s">
        <v>43</v>
      </c>
      <c r="C23" t="s">
        <v>5</v>
      </c>
      <c r="D23" t="s">
        <v>108</v>
      </c>
      <c r="E23" t="str">
        <f t="shared" si="0"/>
        <v>store_713 &lt;-&gt; store_727</v>
      </c>
    </row>
    <row r="24" spans="1:5" x14ac:dyDescent="0.35">
      <c r="A24" t="s">
        <v>37</v>
      </c>
      <c r="B24" t="s">
        <v>53</v>
      </c>
      <c r="C24" t="s">
        <v>5</v>
      </c>
      <c r="D24" t="s">
        <v>108</v>
      </c>
      <c r="E24" t="str">
        <f t="shared" si="0"/>
        <v>store_714 &lt;-&gt; store_767</v>
      </c>
    </row>
    <row r="25" spans="1:5" x14ac:dyDescent="0.35">
      <c r="A25" t="s">
        <v>44</v>
      </c>
      <c r="B25" t="s">
        <v>7</v>
      </c>
      <c r="C25" t="s">
        <v>5</v>
      </c>
      <c r="D25" t="s">
        <v>108</v>
      </c>
      <c r="E25" t="str">
        <f t="shared" si="0"/>
        <v>store_728 &lt;-&gt; store_015</v>
      </c>
    </row>
    <row r="26" spans="1:5" x14ac:dyDescent="0.35">
      <c r="A26" t="s">
        <v>45</v>
      </c>
      <c r="B26" t="s">
        <v>40</v>
      </c>
      <c r="C26" t="s">
        <v>5</v>
      </c>
      <c r="D26" t="s">
        <v>108</v>
      </c>
      <c r="E26" t="str">
        <f t="shared" si="0"/>
        <v>store_733 &lt;-&gt; store_721</v>
      </c>
    </row>
    <row r="27" spans="1:5" x14ac:dyDescent="0.35">
      <c r="A27" t="s">
        <v>49</v>
      </c>
      <c r="B27" t="s">
        <v>41</v>
      </c>
      <c r="C27" t="s">
        <v>5</v>
      </c>
      <c r="D27" t="s">
        <v>108</v>
      </c>
      <c r="E27" t="str">
        <f t="shared" si="0"/>
        <v>store_751 &lt;-&gt; store_724</v>
      </c>
    </row>
    <row r="28" spans="1:5" x14ac:dyDescent="0.35">
      <c r="A28" t="s">
        <v>51</v>
      </c>
      <c r="B28" t="s">
        <v>40</v>
      </c>
      <c r="C28" t="s">
        <v>5</v>
      </c>
      <c r="D28" t="s">
        <v>108</v>
      </c>
      <c r="E28" t="str">
        <f t="shared" si="0"/>
        <v>store_760 &lt;-&gt; store_721</v>
      </c>
    </row>
    <row r="29" spans="1:5" x14ac:dyDescent="0.35">
      <c r="A29" s="11" t="s">
        <v>55</v>
      </c>
      <c r="B29" t="s">
        <v>8</v>
      </c>
      <c r="C29" t="s">
        <v>5</v>
      </c>
      <c r="D29" t="s">
        <v>108</v>
      </c>
      <c r="E29" t="str">
        <f t="shared" si="0"/>
        <v>store_776 &lt;-&gt; store_024</v>
      </c>
    </row>
    <row r="30" spans="1:5" x14ac:dyDescent="0.35">
      <c r="A30" s="11" t="s">
        <v>55</v>
      </c>
      <c r="B30" t="s">
        <v>9</v>
      </c>
      <c r="C30" t="s">
        <v>5</v>
      </c>
      <c r="D30" t="s">
        <v>108</v>
      </c>
      <c r="E30" t="str">
        <f t="shared" si="0"/>
        <v>store_776 &lt;-&gt; store_027</v>
      </c>
    </row>
    <row r="31" spans="1:5" x14ac:dyDescent="0.35">
      <c r="A31" s="11" t="s">
        <v>55</v>
      </c>
      <c r="B31" t="s">
        <v>30</v>
      </c>
      <c r="C31" t="s">
        <v>5</v>
      </c>
      <c r="D31" t="s">
        <v>108</v>
      </c>
      <c r="E31" t="str">
        <f t="shared" si="0"/>
        <v>store_776 &lt;-&gt; store_696</v>
      </c>
    </row>
    <row r="32" spans="1:5" x14ac:dyDescent="0.35">
      <c r="A32" s="11" t="s">
        <v>55</v>
      </c>
      <c r="B32" t="s">
        <v>34</v>
      </c>
      <c r="C32" t="s">
        <v>5</v>
      </c>
      <c r="D32" t="s">
        <v>108</v>
      </c>
      <c r="E32" t="str">
        <f t="shared" si="0"/>
        <v>store_776 &lt;-&gt; store_707</v>
      </c>
    </row>
    <row r="33" spans="1:5" x14ac:dyDescent="0.35">
      <c r="A33" s="11" t="s">
        <v>55</v>
      </c>
      <c r="B33" t="s">
        <v>47</v>
      </c>
      <c r="C33" t="s">
        <v>5</v>
      </c>
      <c r="D33" t="s">
        <v>108</v>
      </c>
      <c r="E33" t="str">
        <f t="shared" si="0"/>
        <v>store_776 &lt;-&gt; store_741</v>
      </c>
    </row>
    <row r="34" spans="1:5" x14ac:dyDescent="0.35">
      <c r="A34" s="11" t="s">
        <v>55</v>
      </c>
      <c r="B34" t="s">
        <v>48</v>
      </c>
      <c r="C34" t="s">
        <v>5</v>
      </c>
      <c r="D34" t="s">
        <v>108</v>
      </c>
      <c r="E34" t="str">
        <f t="shared" si="0"/>
        <v>store_776 &lt;-&gt; store_742</v>
      </c>
    </row>
    <row r="35" spans="1:5" x14ac:dyDescent="0.35">
      <c r="A35" t="s">
        <v>57</v>
      </c>
      <c r="B35" t="s">
        <v>30</v>
      </c>
      <c r="C35" t="s">
        <v>5</v>
      </c>
      <c r="D35" t="s">
        <v>108</v>
      </c>
      <c r="E35" t="str">
        <f t="shared" si="0"/>
        <v>store_788 &lt;-&gt; store_696</v>
      </c>
    </row>
    <row r="36" spans="1:5" x14ac:dyDescent="0.35">
      <c r="A36" t="s">
        <v>59</v>
      </c>
      <c r="B36" t="s">
        <v>47</v>
      </c>
      <c r="C36" t="s">
        <v>5</v>
      </c>
      <c r="D36" t="s">
        <v>108</v>
      </c>
      <c r="E36" t="str">
        <f t="shared" si="0"/>
        <v>store_798 &lt;-&gt; store_741</v>
      </c>
    </row>
    <row r="37" spans="1:5" x14ac:dyDescent="0.35">
      <c r="A37" t="s">
        <v>7</v>
      </c>
      <c r="C37" t="s">
        <v>5</v>
      </c>
      <c r="D37" t="s">
        <v>106</v>
      </c>
      <c r="E37" t="str">
        <f t="shared" ref="E37:E53" si="1">A37</f>
        <v>store_015</v>
      </c>
    </row>
    <row r="38" spans="1:5" x14ac:dyDescent="0.35">
      <c r="A38" t="s">
        <v>8</v>
      </c>
      <c r="C38" t="s">
        <v>5</v>
      </c>
      <c r="D38" t="s">
        <v>106</v>
      </c>
      <c r="E38" t="str">
        <f t="shared" si="1"/>
        <v>store_024</v>
      </c>
    </row>
    <row r="39" spans="1:5" x14ac:dyDescent="0.35">
      <c r="A39" t="s">
        <v>9</v>
      </c>
      <c r="C39" t="s">
        <v>5</v>
      </c>
      <c r="D39" t="s">
        <v>106</v>
      </c>
      <c r="E39" t="str">
        <f t="shared" si="1"/>
        <v>store_027</v>
      </c>
    </row>
    <row r="40" spans="1:5" x14ac:dyDescent="0.35">
      <c r="A40" t="s">
        <v>29</v>
      </c>
      <c r="C40" t="s">
        <v>5</v>
      </c>
      <c r="D40" t="s">
        <v>106</v>
      </c>
      <c r="E40" t="str">
        <f t="shared" si="1"/>
        <v>store_695</v>
      </c>
    </row>
    <row r="41" spans="1:5" x14ac:dyDescent="0.35">
      <c r="A41" t="s">
        <v>30</v>
      </c>
      <c r="C41" t="s">
        <v>5</v>
      </c>
      <c r="D41" t="s">
        <v>106</v>
      </c>
      <c r="E41" t="str">
        <f t="shared" si="1"/>
        <v>store_696</v>
      </c>
    </row>
    <row r="42" spans="1:5" x14ac:dyDescent="0.35">
      <c r="A42" t="s">
        <v>34</v>
      </c>
      <c r="C42" t="s">
        <v>5</v>
      </c>
      <c r="D42" t="s">
        <v>106</v>
      </c>
      <c r="E42" t="str">
        <f t="shared" si="1"/>
        <v>store_707</v>
      </c>
    </row>
    <row r="43" spans="1:5" x14ac:dyDescent="0.35">
      <c r="A43" t="s">
        <v>39</v>
      </c>
      <c r="C43" t="s">
        <v>5</v>
      </c>
      <c r="D43" t="s">
        <v>106</v>
      </c>
      <c r="E43" t="str">
        <f t="shared" si="1"/>
        <v>store_719</v>
      </c>
    </row>
    <row r="44" spans="1:5" x14ac:dyDescent="0.35">
      <c r="A44" t="s">
        <v>40</v>
      </c>
      <c r="C44" t="s">
        <v>5</v>
      </c>
      <c r="D44" t="s">
        <v>106</v>
      </c>
      <c r="E44" t="str">
        <f t="shared" si="1"/>
        <v>store_721</v>
      </c>
    </row>
    <row r="45" spans="1:5" x14ac:dyDescent="0.35">
      <c r="A45" t="s">
        <v>41</v>
      </c>
      <c r="C45" t="s">
        <v>5</v>
      </c>
      <c r="D45" t="s">
        <v>106</v>
      </c>
      <c r="E45" t="str">
        <f t="shared" si="1"/>
        <v>store_724</v>
      </c>
    </row>
    <row r="46" spans="1:5" x14ac:dyDescent="0.35">
      <c r="A46" t="s">
        <v>43</v>
      </c>
      <c r="C46" t="s">
        <v>5</v>
      </c>
      <c r="D46" t="s">
        <v>106</v>
      </c>
      <c r="E46" t="str">
        <f t="shared" si="1"/>
        <v>store_727</v>
      </c>
    </row>
    <row r="47" spans="1:5" x14ac:dyDescent="0.35">
      <c r="A47" t="s">
        <v>47</v>
      </c>
      <c r="C47" t="s">
        <v>5</v>
      </c>
      <c r="D47" t="s">
        <v>106</v>
      </c>
      <c r="E47" t="str">
        <f t="shared" si="1"/>
        <v>store_741</v>
      </c>
    </row>
    <row r="48" spans="1:5" x14ac:dyDescent="0.35">
      <c r="A48" t="s">
        <v>48</v>
      </c>
      <c r="C48" t="s">
        <v>5</v>
      </c>
      <c r="D48" t="s">
        <v>106</v>
      </c>
      <c r="E48" t="str">
        <f t="shared" si="1"/>
        <v>store_742</v>
      </c>
    </row>
    <row r="49" spans="1:5" x14ac:dyDescent="0.35">
      <c r="A49" t="s">
        <v>50</v>
      </c>
      <c r="C49" t="s">
        <v>5</v>
      </c>
      <c r="D49" t="s">
        <v>106</v>
      </c>
      <c r="E49" t="str">
        <f t="shared" si="1"/>
        <v>store_755</v>
      </c>
    </row>
    <row r="50" spans="1:5" x14ac:dyDescent="0.35">
      <c r="A50" t="s">
        <v>53</v>
      </c>
      <c r="C50" t="s">
        <v>5</v>
      </c>
      <c r="D50" t="s">
        <v>106</v>
      </c>
      <c r="E50" t="str">
        <f t="shared" si="1"/>
        <v>store_767</v>
      </c>
    </row>
    <row r="51" spans="1:5" x14ac:dyDescent="0.35">
      <c r="A51" t="s">
        <v>54</v>
      </c>
      <c r="C51" t="s">
        <v>5</v>
      </c>
      <c r="D51" t="s">
        <v>106</v>
      </c>
      <c r="E51" t="str">
        <f t="shared" si="1"/>
        <v>store_769</v>
      </c>
    </row>
    <row r="52" spans="1:5" x14ac:dyDescent="0.35">
      <c r="A52" t="s">
        <v>94</v>
      </c>
      <c r="C52" t="s">
        <v>62</v>
      </c>
      <c r="D52" t="s">
        <v>106</v>
      </c>
      <c r="E52" t="str">
        <f t="shared" si="1"/>
        <v>store_596</v>
      </c>
    </row>
    <row r="53" spans="1:5" x14ac:dyDescent="0.35">
      <c r="A53" t="s">
        <v>95</v>
      </c>
      <c r="C53" t="s">
        <v>62</v>
      </c>
      <c r="D53" t="s">
        <v>106</v>
      </c>
      <c r="E53" t="str">
        <f t="shared" si="1"/>
        <v>store_601</v>
      </c>
    </row>
  </sheetData>
  <autoFilter ref="A2:E7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F9" sqref="F9"/>
    </sheetView>
  </sheetViews>
  <sheetFormatPr defaultRowHeight="14.5" x14ac:dyDescent="0.35"/>
  <cols>
    <col min="4" max="4" width="9.54296875" bestFit="1" customWidth="1"/>
    <col min="5" max="5" width="23.453125" bestFit="1" customWidth="1"/>
    <col min="6" max="6" width="27" style="18" customWidth="1"/>
    <col min="7" max="7" width="21.7265625" style="18" customWidth="1"/>
  </cols>
  <sheetData>
    <row r="1" spans="1:7" s="12" customFormat="1" ht="26.25" customHeight="1" x14ac:dyDescent="0.35">
      <c r="A1" s="12" t="s">
        <v>168</v>
      </c>
      <c r="F1" s="17"/>
      <c r="G1" s="17"/>
    </row>
    <row r="2" spans="1:7" x14ac:dyDescent="0.35">
      <c r="A2" s="6" t="s">
        <v>114</v>
      </c>
      <c r="B2" s="6" t="s">
        <v>115</v>
      </c>
      <c r="C2" s="6" t="s">
        <v>0</v>
      </c>
      <c r="D2" s="6" t="s">
        <v>107</v>
      </c>
      <c r="E2" s="6" t="s">
        <v>112</v>
      </c>
      <c r="F2" s="19" t="s">
        <v>154</v>
      </c>
      <c r="G2" s="19" t="s">
        <v>153</v>
      </c>
    </row>
    <row r="3" spans="1:7" x14ac:dyDescent="0.35">
      <c r="A3" t="s">
        <v>7</v>
      </c>
      <c r="C3" t="s">
        <v>5</v>
      </c>
      <c r="D3" t="s">
        <v>106</v>
      </c>
      <c r="E3" t="s">
        <v>7</v>
      </c>
      <c r="F3" s="18">
        <f>VLOOKUP(A3,step_2!A:C,2,0)</f>
        <v>2.6645352591003756E-16</v>
      </c>
      <c r="G3" s="18">
        <f>VLOOKUP(A3,step_2!A:C,3,0)</f>
        <v>-0.54273747226856961</v>
      </c>
    </row>
    <row r="4" spans="1:7" x14ac:dyDescent="0.35">
      <c r="A4" t="s">
        <v>8</v>
      </c>
      <c r="C4" t="s">
        <v>5</v>
      </c>
      <c r="D4" t="s">
        <v>106</v>
      </c>
      <c r="E4" t="s">
        <v>8</v>
      </c>
      <c r="F4" s="18">
        <f>VLOOKUP(A4,step_2!A:C,2,0)</f>
        <v>8.8817841970012528E-17</v>
      </c>
      <c r="G4" s="18">
        <f>VLOOKUP(A4,step_2!A:C,3,0)</f>
        <v>0.19991837008463401</v>
      </c>
    </row>
    <row r="5" spans="1:7" x14ac:dyDescent="0.35">
      <c r="A5" t="s">
        <v>9</v>
      </c>
      <c r="C5" t="s">
        <v>5</v>
      </c>
      <c r="D5" t="s">
        <v>106</v>
      </c>
      <c r="E5" t="s">
        <v>9</v>
      </c>
      <c r="F5" s="18">
        <f>VLOOKUP(A5,step_2!A:C,2,0)</f>
        <v>-1.5419764230904951E-16</v>
      </c>
      <c r="G5" s="18">
        <f>VLOOKUP(A5,step_2!A:C,3,0)</f>
        <v>-0.21163229118687005</v>
      </c>
    </row>
    <row r="6" spans="1:7" x14ac:dyDescent="0.35">
      <c r="A6" t="s">
        <v>29</v>
      </c>
      <c r="C6" t="s">
        <v>5</v>
      </c>
      <c r="D6" t="s">
        <v>106</v>
      </c>
      <c r="E6" t="s">
        <v>29</v>
      </c>
      <c r="F6" s="18">
        <f>VLOOKUP(A6,step_2!A:C,2,0)</f>
        <v>-4.4408920985006264E-17</v>
      </c>
      <c r="G6" s="18">
        <f>VLOOKUP(A6,step_2!A:C,3,0)</f>
        <v>-0.40674571386999503</v>
      </c>
    </row>
    <row r="7" spans="1:7" x14ac:dyDescent="0.35">
      <c r="A7" t="s">
        <v>30</v>
      </c>
      <c r="C7" t="s">
        <v>5</v>
      </c>
      <c r="D7" t="s">
        <v>106</v>
      </c>
      <c r="E7" t="s">
        <v>30</v>
      </c>
      <c r="F7" s="18">
        <f>VLOOKUP(A7,step_2!A:C,2,0)</f>
        <v>7.1817551905439811E-17</v>
      </c>
      <c r="G7" s="18">
        <f>VLOOKUP(A7,step_2!A:C,3,0)</f>
        <v>-0.37456198039942262</v>
      </c>
    </row>
    <row r="8" spans="1:7" x14ac:dyDescent="0.35">
      <c r="A8" t="s">
        <v>34</v>
      </c>
      <c r="C8" t="s">
        <v>5</v>
      </c>
      <c r="D8" t="s">
        <v>106</v>
      </c>
      <c r="E8" t="s">
        <v>34</v>
      </c>
      <c r="F8" s="18">
        <f>VLOOKUP(A8,step_2!A:C,2,0)</f>
        <v>7.2164496600635178E-17</v>
      </c>
      <c r="G8" s="18">
        <f>VLOOKUP(A8,step_2!A:C,3,0)</f>
        <v>-4.5426526746248863E-2</v>
      </c>
    </row>
    <row r="9" spans="1:7" x14ac:dyDescent="0.35">
      <c r="A9" t="s">
        <v>39</v>
      </c>
      <c r="C9" t="s">
        <v>5</v>
      </c>
      <c r="D9" t="s">
        <v>106</v>
      </c>
      <c r="E9" t="s">
        <v>39</v>
      </c>
      <c r="F9" s="18">
        <f>VLOOKUP(A9,step_2!A:C,2,0)</f>
        <v>5.551115123125783E-18</v>
      </c>
      <c r="G9" s="18">
        <f>VLOOKUP(A9,step_2!A:C,3,0)</f>
        <v>-0.1638600185014964</v>
      </c>
    </row>
    <row r="10" spans="1:7" x14ac:dyDescent="0.35">
      <c r="A10" t="s">
        <v>40</v>
      </c>
      <c r="C10" t="s">
        <v>5</v>
      </c>
      <c r="D10" t="s">
        <v>106</v>
      </c>
      <c r="E10" t="s">
        <v>40</v>
      </c>
      <c r="F10" s="18">
        <f>VLOOKUP(A10,step_2!A:C,2,0)</f>
        <v>1.0269562977782698E-16</v>
      </c>
      <c r="G10" s="18">
        <f>VLOOKUP(A10,step_2!A:C,3,0)</f>
        <v>-0.39550708795606926</v>
      </c>
    </row>
    <row r="11" spans="1:7" x14ac:dyDescent="0.35">
      <c r="A11" t="s">
        <v>41</v>
      </c>
      <c r="C11" t="s">
        <v>5</v>
      </c>
      <c r="D11" t="s">
        <v>106</v>
      </c>
      <c r="E11" t="s">
        <v>41</v>
      </c>
      <c r="F11" s="18">
        <f>VLOOKUP(A11,step_2!A:C,2,0)</f>
        <v>9.4368957093138303E-17</v>
      </c>
      <c r="G11" s="18">
        <f>VLOOKUP(A11,step_2!A:C,3,0)</f>
        <v>8.8114996020306077E-2</v>
      </c>
    </row>
    <row r="12" spans="1:7" x14ac:dyDescent="0.35">
      <c r="A12" t="s">
        <v>43</v>
      </c>
      <c r="C12" t="s">
        <v>5</v>
      </c>
      <c r="D12" t="s">
        <v>106</v>
      </c>
      <c r="E12" t="s">
        <v>43</v>
      </c>
      <c r="F12" s="18">
        <f>VLOOKUP(A12,step_2!A:C,2,0)</f>
        <v>2.1926904736346843E-16</v>
      </c>
      <c r="G12" s="18">
        <f>VLOOKUP(A12,step_2!A:C,3,0)</f>
        <v>-8.3014416409486119E-2</v>
      </c>
    </row>
    <row r="13" spans="1:7" x14ac:dyDescent="0.35">
      <c r="A13" t="s">
        <v>47</v>
      </c>
      <c r="C13" t="s">
        <v>5</v>
      </c>
      <c r="D13" t="s">
        <v>106</v>
      </c>
      <c r="E13" t="s">
        <v>47</v>
      </c>
      <c r="F13" s="18">
        <f>VLOOKUP(A13,step_2!A:C,2,0)</f>
        <v>8.3266726846886737E-18</v>
      </c>
      <c r="G13" s="18">
        <f>VLOOKUP(A13,step_2!A:C,3,0)</f>
        <v>-0.44763621752043203</v>
      </c>
    </row>
    <row r="14" spans="1:7" x14ac:dyDescent="0.35">
      <c r="A14" t="s">
        <v>48</v>
      </c>
      <c r="C14" t="s">
        <v>5</v>
      </c>
      <c r="D14" t="s">
        <v>106</v>
      </c>
      <c r="E14" t="s">
        <v>48</v>
      </c>
      <c r="F14" s="18">
        <f>VLOOKUP(A14,step_2!A:C,2,0)</f>
        <v>2.2204460492503132E-17</v>
      </c>
      <c r="G14" s="18">
        <f>VLOOKUP(A14,step_2!A:C,3,0)</f>
        <v>-0.41330951609197941</v>
      </c>
    </row>
    <row r="15" spans="1:7" x14ac:dyDescent="0.35">
      <c r="A15" t="s">
        <v>50</v>
      </c>
      <c r="C15" t="s">
        <v>5</v>
      </c>
      <c r="D15" t="s">
        <v>106</v>
      </c>
      <c r="E15" t="s">
        <v>50</v>
      </c>
      <c r="F15" s="18">
        <f>VLOOKUP(A15,step_2!A:C,2,0)</f>
        <v>1.3877787807814457E-16</v>
      </c>
      <c r="G15" s="18">
        <f>VLOOKUP(A15,step_2!A:C,3,0)</f>
        <v>3.8625529642779106E-2</v>
      </c>
    </row>
    <row r="16" spans="1:7" x14ac:dyDescent="0.35">
      <c r="A16" t="s">
        <v>53</v>
      </c>
      <c r="C16" t="s">
        <v>5</v>
      </c>
      <c r="D16" t="s">
        <v>106</v>
      </c>
      <c r="E16" t="s">
        <v>53</v>
      </c>
      <c r="F16" s="18">
        <f>VLOOKUP(A16,step_2!A:C,2,0)</f>
        <v>7.2164496600635178E-17</v>
      </c>
      <c r="G16" s="18">
        <f>VLOOKUP(A16,step_2!A:C,3,0)</f>
        <v>-0.28311146073272081</v>
      </c>
    </row>
    <row r="17" spans="1:7" x14ac:dyDescent="0.35">
      <c r="A17" t="s">
        <v>54</v>
      </c>
      <c r="C17" t="s">
        <v>5</v>
      </c>
      <c r="D17" t="s">
        <v>106</v>
      </c>
      <c r="E17" t="s">
        <v>54</v>
      </c>
      <c r="F17" s="18">
        <f>VLOOKUP(A17,step_2!A:C,2,0)</f>
        <v>6.661338147750939E-17</v>
      </c>
      <c r="G17" s="18">
        <f>VLOOKUP(A17,step_2!A:C,3,0)</f>
        <v>2.606573989196409E-2</v>
      </c>
    </row>
    <row r="18" spans="1:7" x14ac:dyDescent="0.35">
      <c r="A18" t="s">
        <v>94</v>
      </c>
      <c r="C18" t="s">
        <v>62</v>
      </c>
      <c r="D18" t="s">
        <v>106</v>
      </c>
      <c r="E18" t="s">
        <v>94</v>
      </c>
      <c r="F18" s="18">
        <f>VLOOKUP(A18,step_2!A:C,2,0)</f>
        <v>1.2212453270876723E-16</v>
      </c>
      <c r="G18" s="18">
        <f>VLOOKUP(A18,step_2!A:C,3,0)</f>
        <v>-0.24140071716026762</v>
      </c>
    </row>
    <row r="19" spans="1:7" x14ac:dyDescent="0.35">
      <c r="A19" t="s">
        <v>95</v>
      </c>
      <c r="C19" t="s">
        <v>62</v>
      </c>
      <c r="D19" t="s">
        <v>106</v>
      </c>
      <c r="E19" t="s">
        <v>95</v>
      </c>
      <c r="F19" s="18">
        <f>VLOOKUP(A19,step_2!A:C,2,0)</f>
        <v>-2.1094237467877973E-16</v>
      </c>
      <c r="G19" s="18">
        <f>VLOOKUP(A19,step_2!A:C,3,0)</f>
        <v>-0.29970374023066793</v>
      </c>
    </row>
    <row r="20" spans="1:7" x14ac:dyDescent="0.35">
      <c r="A20" t="s">
        <v>10</v>
      </c>
      <c r="B20" t="s">
        <v>53</v>
      </c>
      <c r="C20" t="s">
        <v>5</v>
      </c>
      <c r="D20" t="s">
        <v>108</v>
      </c>
      <c r="E20" t="s">
        <v>116</v>
      </c>
      <c r="F20" s="18">
        <f>VLOOKUP(A20,step_2!A:C,2,0)</f>
        <v>1.4155343563970745E-16</v>
      </c>
      <c r="G20" s="18">
        <f>VLOOKUP(A20,step_2!A:C,3,0)</f>
        <v>-0.18779483532919253</v>
      </c>
    </row>
    <row r="21" spans="1:7" x14ac:dyDescent="0.35">
      <c r="A21" t="s">
        <v>11</v>
      </c>
      <c r="B21" t="s">
        <v>54</v>
      </c>
      <c r="C21" t="s">
        <v>5</v>
      </c>
      <c r="D21" t="s">
        <v>108</v>
      </c>
      <c r="E21" t="s">
        <v>117</v>
      </c>
      <c r="F21" s="18">
        <f>VLOOKUP(A21,step_2!A:C,2,0)</f>
        <v>-1.3877787807814457E-16</v>
      </c>
      <c r="G21" s="18">
        <f>VLOOKUP(A21,step_2!A:C,3,0)</f>
        <v>-0.50394187506450705</v>
      </c>
    </row>
    <row r="22" spans="1:7" x14ac:dyDescent="0.35">
      <c r="A22" t="s">
        <v>12</v>
      </c>
      <c r="B22" t="s">
        <v>41</v>
      </c>
      <c r="C22" t="s">
        <v>5</v>
      </c>
      <c r="D22" t="s">
        <v>108</v>
      </c>
      <c r="E22" t="s">
        <v>118</v>
      </c>
      <c r="F22" s="18">
        <f>VLOOKUP(A22,step_2!A:C,2,0)</f>
        <v>-1.6098233857064769E-16</v>
      </c>
      <c r="G22" s="18">
        <f>VLOOKUP(A22,step_2!A:C,3,0)</f>
        <v>-0.15351322330008363</v>
      </c>
    </row>
    <row r="23" spans="1:7" x14ac:dyDescent="0.35">
      <c r="A23" t="s">
        <v>13</v>
      </c>
      <c r="B23" t="s">
        <v>50</v>
      </c>
      <c r="C23" t="s">
        <v>5</v>
      </c>
      <c r="D23" t="s">
        <v>108</v>
      </c>
      <c r="E23" t="s">
        <v>119</v>
      </c>
      <c r="F23" s="18">
        <f>VLOOKUP(A23,step_2!A:C,2,0)</f>
        <v>-1.6653345369377347E-17</v>
      </c>
      <c r="G23" s="18">
        <f>VLOOKUP(A23,step_2!A:C,3,0)</f>
        <v>-3.2286399394697435E-2</v>
      </c>
    </row>
    <row r="24" spans="1:7" x14ac:dyDescent="0.35">
      <c r="A24" t="s">
        <v>64</v>
      </c>
      <c r="B24" t="s">
        <v>95</v>
      </c>
      <c r="C24" t="s">
        <v>62</v>
      </c>
      <c r="D24" t="s">
        <v>108</v>
      </c>
      <c r="E24" t="s">
        <v>120</v>
      </c>
      <c r="F24" s="18">
        <f>VLOOKUP(A24,step_2!A:C,2,0)</f>
        <v>5.551115123125783E-18</v>
      </c>
      <c r="G24" s="18">
        <f>VLOOKUP(A24,step_2!A:C,3,0)</f>
        <v>-1.3891573439816582E-2</v>
      </c>
    </row>
    <row r="25" spans="1:7" x14ac:dyDescent="0.35">
      <c r="A25" t="s">
        <v>74</v>
      </c>
      <c r="B25" t="s">
        <v>94</v>
      </c>
      <c r="C25" t="s">
        <v>62</v>
      </c>
      <c r="D25" t="s">
        <v>108</v>
      </c>
      <c r="E25" t="s">
        <v>121</v>
      </c>
      <c r="F25" s="18">
        <f>VLOOKUP(A25,step_2!A:C,2,0)</f>
        <v>-5.8286708792820721E-17</v>
      </c>
      <c r="G25" s="18">
        <f>VLOOKUP(A25,step_2!A:C,3,0)</f>
        <v>-0.33113341211914366</v>
      </c>
    </row>
    <row r="26" spans="1:7" x14ac:dyDescent="0.35">
      <c r="A26" t="s">
        <v>75</v>
      </c>
      <c r="B26" t="s">
        <v>95</v>
      </c>
      <c r="C26" t="s">
        <v>62</v>
      </c>
      <c r="D26" t="s">
        <v>108</v>
      </c>
      <c r="E26" t="s">
        <v>122</v>
      </c>
      <c r="F26" s="18">
        <f>VLOOKUP(A26,step_2!A:C,2,0)</f>
        <v>1.637578961322106E-16</v>
      </c>
      <c r="G26" s="18">
        <f>VLOOKUP(A26,step_2!A:C,3,0)</f>
        <v>-0.11650063550873094</v>
      </c>
    </row>
    <row r="27" spans="1:7" x14ac:dyDescent="0.35">
      <c r="A27" t="s">
        <v>17</v>
      </c>
      <c r="B27" t="s">
        <v>29</v>
      </c>
      <c r="C27" t="s">
        <v>5</v>
      </c>
      <c r="D27" t="s">
        <v>108</v>
      </c>
      <c r="E27" t="s">
        <v>123</v>
      </c>
      <c r="F27" s="18">
        <f>VLOOKUP(A27,step_2!A:C,2,0)</f>
        <v>-2.7755575615628914E-17</v>
      </c>
      <c r="G27" s="18">
        <f>VLOOKUP(A27,step_2!A:C,3,0)</f>
        <v>-0.2451905359411341</v>
      </c>
    </row>
    <row r="28" spans="1:7" x14ac:dyDescent="0.35">
      <c r="A28" t="s">
        <v>19</v>
      </c>
      <c r="B28" t="s">
        <v>50</v>
      </c>
      <c r="C28" t="s">
        <v>5</v>
      </c>
      <c r="D28" t="s">
        <v>108</v>
      </c>
      <c r="E28" t="s">
        <v>124</v>
      </c>
      <c r="F28" s="18">
        <f>VLOOKUP(A28,step_2!A:C,2,0)</f>
        <v>8.8817841970012528E-17</v>
      </c>
      <c r="G28" s="18">
        <f>VLOOKUP(A28,step_2!A:C,3,0)</f>
        <v>9.3712487538233219E-2</v>
      </c>
    </row>
    <row r="29" spans="1:7" x14ac:dyDescent="0.35">
      <c r="A29" t="s">
        <v>93</v>
      </c>
      <c r="B29" t="s">
        <v>94</v>
      </c>
      <c r="C29" t="s">
        <v>62</v>
      </c>
      <c r="D29" t="s">
        <v>108</v>
      </c>
      <c r="E29" t="s">
        <v>125</v>
      </c>
      <c r="F29" s="18">
        <f>VLOOKUP(A29,step_2!A:C,2,0)</f>
        <v>3.3306690738754695E-17</v>
      </c>
      <c r="G29" s="18">
        <f>VLOOKUP(A29,step_2!A:C,3,0)</f>
        <v>4.205976950643895E-2</v>
      </c>
    </row>
    <row r="30" spans="1:7" x14ac:dyDescent="0.35">
      <c r="A30" t="s">
        <v>21</v>
      </c>
      <c r="B30" t="s">
        <v>8</v>
      </c>
      <c r="C30" t="s">
        <v>5</v>
      </c>
      <c r="D30" t="s">
        <v>108</v>
      </c>
      <c r="E30" t="s">
        <v>126</v>
      </c>
      <c r="F30" s="18">
        <f>VLOOKUP(A30,step_2!A:C,2,0)</f>
        <v>5.5511151231257827E-17</v>
      </c>
      <c r="G30" s="18">
        <f>VLOOKUP(A30,step_2!A:C,3,0)</f>
        <v>-0.51536276192441466</v>
      </c>
    </row>
    <row r="31" spans="1:7" x14ac:dyDescent="0.35">
      <c r="A31" t="s">
        <v>21</v>
      </c>
      <c r="B31" t="s">
        <v>9</v>
      </c>
      <c r="C31" t="s">
        <v>5</v>
      </c>
      <c r="D31" t="s">
        <v>108</v>
      </c>
      <c r="E31" t="s">
        <v>127</v>
      </c>
      <c r="F31" s="18">
        <f>VLOOKUP(A31,step_2!A:C,2,0)</f>
        <v>5.5511151231257827E-17</v>
      </c>
      <c r="G31" s="18">
        <f>VLOOKUP(A31,step_2!A:C,3,0)</f>
        <v>-0.51536276192441466</v>
      </c>
    </row>
    <row r="32" spans="1:7" x14ac:dyDescent="0.35">
      <c r="A32" t="s">
        <v>22</v>
      </c>
      <c r="B32" t="s">
        <v>39</v>
      </c>
      <c r="C32" t="s">
        <v>5</v>
      </c>
      <c r="D32" t="s">
        <v>108</v>
      </c>
      <c r="E32" t="s">
        <v>128</v>
      </c>
      <c r="F32" s="18">
        <f>VLOOKUP(A32,step_2!A:C,2,0)</f>
        <v>-1.8414089697493808E-16</v>
      </c>
      <c r="G32" s="18">
        <f>VLOOKUP(A32,step_2!A:C,3,0)</f>
        <v>-0.25428898046623105</v>
      </c>
    </row>
    <row r="33" spans="1:7" x14ac:dyDescent="0.35">
      <c r="A33" t="s">
        <v>23</v>
      </c>
      <c r="B33" t="s">
        <v>54</v>
      </c>
      <c r="C33" t="s">
        <v>5</v>
      </c>
      <c r="D33" t="s">
        <v>108</v>
      </c>
      <c r="E33" t="s">
        <v>129</v>
      </c>
      <c r="F33" s="18">
        <f>VLOOKUP(A33,step_2!A:C,2,0)</f>
        <v>-4.9960036108132046E-17</v>
      </c>
      <c r="G33" s="18">
        <f>VLOOKUP(A33,step_2!A:C,3,0)</f>
        <v>-0.26279591479563136</v>
      </c>
    </row>
    <row r="34" spans="1:7" x14ac:dyDescent="0.35">
      <c r="A34" t="s">
        <v>24</v>
      </c>
      <c r="B34" t="s">
        <v>29</v>
      </c>
      <c r="C34" t="s">
        <v>5</v>
      </c>
      <c r="D34" t="s">
        <v>108</v>
      </c>
      <c r="E34" t="s">
        <v>130</v>
      </c>
      <c r="F34" s="18">
        <f>VLOOKUP(A34,step_2!A:C,2,0)</f>
        <v>-7.7715611723760953E-17</v>
      </c>
      <c r="G34" s="18">
        <f>VLOOKUP(A34,step_2!A:C,3,0)</f>
        <v>-0.35154088479307871</v>
      </c>
    </row>
    <row r="35" spans="1:7" x14ac:dyDescent="0.35">
      <c r="A35" t="s">
        <v>28</v>
      </c>
      <c r="B35" t="s">
        <v>7</v>
      </c>
      <c r="C35" t="s">
        <v>5</v>
      </c>
      <c r="D35" t="s">
        <v>108</v>
      </c>
      <c r="E35" t="s">
        <v>131</v>
      </c>
      <c r="F35" s="18">
        <f>VLOOKUP(A35,step_2!A:C,2,0)</f>
        <v>-2.7755575615628914E-17</v>
      </c>
      <c r="G35" s="18">
        <f>VLOOKUP(A35,step_2!A:C,3,0)</f>
        <v>-5.934442221359533E-2</v>
      </c>
    </row>
    <row r="36" spans="1:7" x14ac:dyDescent="0.35">
      <c r="A36" t="s">
        <v>31</v>
      </c>
      <c r="B36" t="s">
        <v>43</v>
      </c>
      <c r="C36" t="s">
        <v>5</v>
      </c>
      <c r="D36" t="s">
        <v>108</v>
      </c>
      <c r="E36" t="s">
        <v>132</v>
      </c>
      <c r="F36" s="18">
        <f>VLOOKUP(A36,step_2!A:C,2,0)</f>
        <v>-3.6082248300317589E-17</v>
      </c>
      <c r="G36" s="18">
        <f>VLOOKUP(A36,step_2!A:C,3,0)</f>
        <v>-0.14953779539284531</v>
      </c>
    </row>
    <row r="37" spans="1:7" x14ac:dyDescent="0.35">
      <c r="A37" t="s">
        <v>32</v>
      </c>
      <c r="B37" t="s">
        <v>39</v>
      </c>
      <c r="C37" t="s">
        <v>5</v>
      </c>
      <c r="D37" t="s">
        <v>108</v>
      </c>
      <c r="E37" t="s">
        <v>133</v>
      </c>
      <c r="F37" s="18">
        <f>VLOOKUP(A37,step_2!A:C,2,0)</f>
        <v>9.0205620750793969E-17</v>
      </c>
      <c r="G37" s="18">
        <f>VLOOKUP(A37,step_2!A:C,3,0)</f>
        <v>-0.14013020157714046</v>
      </c>
    </row>
    <row r="38" spans="1:7" x14ac:dyDescent="0.35">
      <c r="A38" t="s">
        <v>33</v>
      </c>
      <c r="B38" t="s">
        <v>48</v>
      </c>
      <c r="C38" t="s">
        <v>5</v>
      </c>
      <c r="D38" t="s">
        <v>108</v>
      </c>
      <c r="E38" t="s">
        <v>134</v>
      </c>
      <c r="F38" s="18">
        <f>VLOOKUP(A38,step_2!A:C,2,0)</f>
        <v>-1.1102230246251566E-17</v>
      </c>
      <c r="G38" s="18">
        <f>VLOOKUP(A38,step_2!A:C,3,0)</f>
        <v>6.1590960465972957E-3</v>
      </c>
    </row>
    <row r="39" spans="1:7" x14ac:dyDescent="0.35">
      <c r="A39" t="s">
        <v>35</v>
      </c>
      <c r="B39" t="s">
        <v>34</v>
      </c>
      <c r="C39" t="s">
        <v>5</v>
      </c>
      <c r="D39" t="s">
        <v>108</v>
      </c>
      <c r="E39" t="s">
        <v>135</v>
      </c>
      <c r="F39" s="18">
        <f>VLOOKUP(A39,step_2!A:C,2,0)</f>
        <v>-1.8318679906315082E-16</v>
      </c>
      <c r="G39" s="18">
        <f>VLOOKUP(A39,step_2!A:C,3,0)</f>
        <v>7.7953468222822273E-2</v>
      </c>
    </row>
    <row r="40" spans="1:7" x14ac:dyDescent="0.35">
      <c r="A40" t="s">
        <v>36</v>
      </c>
      <c r="B40" t="s">
        <v>43</v>
      </c>
      <c r="C40" t="s">
        <v>5</v>
      </c>
      <c r="D40" t="s">
        <v>108</v>
      </c>
      <c r="E40" t="s">
        <v>136</v>
      </c>
      <c r="F40" s="18">
        <f>VLOOKUP(A40,step_2!A:C,2,0)</f>
        <v>-1.9810542095655138E-16</v>
      </c>
      <c r="G40" s="18">
        <f>VLOOKUP(A40,step_2!A:C,3,0)</f>
        <v>-0.22286499968631443</v>
      </c>
    </row>
    <row r="41" spans="1:7" x14ac:dyDescent="0.35">
      <c r="A41" t="s">
        <v>37</v>
      </c>
      <c r="B41" t="s">
        <v>53</v>
      </c>
      <c r="C41" t="s">
        <v>5</v>
      </c>
      <c r="D41" t="s">
        <v>108</v>
      </c>
      <c r="E41" t="s">
        <v>137</v>
      </c>
      <c r="F41" s="18">
        <f>VLOOKUP(A41,step_2!A:C,2,0)</f>
        <v>-5.5511151231257827E-17</v>
      </c>
      <c r="G41" s="18">
        <f>VLOOKUP(A41,step_2!A:C,3,0)</f>
        <v>-0.27508201113825692</v>
      </c>
    </row>
    <row r="42" spans="1:7" x14ac:dyDescent="0.35">
      <c r="A42" t="s">
        <v>44</v>
      </c>
      <c r="B42" t="s">
        <v>7</v>
      </c>
      <c r="C42" t="s">
        <v>5</v>
      </c>
      <c r="D42" t="s">
        <v>108</v>
      </c>
      <c r="E42" t="s">
        <v>138</v>
      </c>
      <c r="F42" s="18">
        <f>VLOOKUP(A42,step_2!A:C,2,0)</f>
        <v>-1.1102230246251565E-16</v>
      </c>
      <c r="G42" s="18">
        <f>VLOOKUP(A42,step_2!A:C,3,0)</f>
        <v>0.17419453412353061</v>
      </c>
    </row>
    <row r="43" spans="1:7" x14ac:dyDescent="0.35">
      <c r="A43" t="s">
        <v>45</v>
      </c>
      <c r="B43" t="s">
        <v>40</v>
      </c>
      <c r="C43" t="s">
        <v>5</v>
      </c>
      <c r="D43" t="s">
        <v>108</v>
      </c>
      <c r="E43" t="s">
        <v>139</v>
      </c>
      <c r="F43" s="18">
        <f>VLOOKUP(A43,step_2!A:C,2,0)</f>
        <v>1.8041124150158794E-16</v>
      </c>
      <c r="G43" s="18">
        <f>VLOOKUP(A43,step_2!A:C,3,0)</f>
        <v>0.18851299148861161</v>
      </c>
    </row>
    <row r="44" spans="1:7" x14ac:dyDescent="0.35">
      <c r="A44" t="s">
        <v>49</v>
      </c>
      <c r="B44" t="s">
        <v>41</v>
      </c>
      <c r="C44" t="s">
        <v>5</v>
      </c>
      <c r="D44" t="s">
        <v>108</v>
      </c>
      <c r="E44" t="s">
        <v>140</v>
      </c>
      <c r="F44" s="18">
        <f>VLOOKUP(A44,step_2!A:C,2,0)</f>
        <v>0</v>
      </c>
      <c r="G44" s="18">
        <f>VLOOKUP(A44,step_2!A:C,3,0)</f>
        <v>-0.1731068811411175</v>
      </c>
    </row>
    <row r="45" spans="1:7" x14ac:dyDescent="0.35">
      <c r="A45" t="s">
        <v>51</v>
      </c>
      <c r="B45" t="s">
        <v>40</v>
      </c>
      <c r="C45" t="s">
        <v>5</v>
      </c>
      <c r="D45" t="s">
        <v>108</v>
      </c>
      <c r="E45" t="s">
        <v>141</v>
      </c>
      <c r="F45" s="18">
        <f>VLOOKUP(A45,step_2!A:C,2,0)</f>
        <v>2.0539125955565397E-16</v>
      </c>
      <c r="G45" s="18">
        <f>VLOOKUP(A45,step_2!A:C,3,0)</f>
        <v>-0.16616907056755964</v>
      </c>
    </row>
    <row r="46" spans="1:7" x14ac:dyDescent="0.35">
      <c r="A46" t="s">
        <v>55</v>
      </c>
      <c r="B46" t="s">
        <v>8</v>
      </c>
      <c r="C46" t="s">
        <v>5</v>
      </c>
      <c r="D46" t="s">
        <v>108</v>
      </c>
      <c r="E46" t="s">
        <v>142</v>
      </c>
      <c r="F46" s="18">
        <f>VLOOKUP(A46,step_2!A:C,2,0)</f>
        <v>-5.5511151231257827E-17</v>
      </c>
      <c r="G46" s="18">
        <f>VLOOKUP(A46,step_2!A:C,3,0)</f>
        <v>-0.13037921525047796</v>
      </c>
    </row>
    <row r="47" spans="1:7" x14ac:dyDescent="0.35">
      <c r="A47" t="s">
        <v>55</v>
      </c>
      <c r="B47" t="s">
        <v>9</v>
      </c>
      <c r="C47" t="s">
        <v>5</v>
      </c>
      <c r="D47" t="s">
        <v>108</v>
      </c>
      <c r="E47" t="s">
        <v>143</v>
      </c>
      <c r="F47" s="18">
        <f>VLOOKUP(A47,step_2!A:C,2,0)</f>
        <v>-5.5511151231257827E-17</v>
      </c>
      <c r="G47" s="18">
        <f>VLOOKUP(A47,step_2!A:C,3,0)</f>
        <v>-0.13037921525047796</v>
      </c>
    </row>
    <row r="48" spans="1:7" x14ac:dyDescent="0.35">
      <c r="A48" t="s">
        <v>55</v>
      </c>
      <c r="B48" t="s">
        <v>30</v>
      </c>
      <c r="C48" t="s">
        <v>5</v>
      </c>
      <c r="D48" t="s">
        <v>108</v>
      </c>
      <c r="E48" t="s">
        <v>144</v>
      </c>
      <c r="F48" s="18">
        <f>VLOOKUP(A48,step_2!A:C,2,0)</f>
        <v>-5.5511151231257827E-17</v>
      </c>
      <c r="G48" s="18">
        <f>VLOOKUP(A48,step_2!A:C,3,0)</f>
        <v>-0.13037921525047796</v>
      </c>
    </row>
    <row r="49" spans="1:7" x14ac:dyDescent="0.35">
      <c r="A49" t="s">
        <v>55</v>
      </c>
      <c r="B49" t="s">
        <v>34</v>
      </c>
      <c r="C49" t="s">
        <v>5</v>
      </c>
      <c r="D49" t="s">
        <v>108</v>
      </c>
      <c r="E49" t="s">
        <v>145</v>
      </c>
      <c r="F49" s="18">
        <f>VLOOKUP(A49,step_2!A:C,2,0)</f>
        <v>-5.5511151231257827E-17</v>
      </c>
      <c r="G49" s="18">
        <f>VLOOKUP(A49,step_2!A:C,3,0)</f>
        <v>-0.13037921525047796</v>
      </c>
    </row>
    <row r="50" spans="1:7" x14ac:dyDescent="0.35">
      <c r="A50" t="s">
        <v>55</v>
      </c>
      <c r="B50" t="s">
        <v>47</v>
      </c>
      <c r="C50" t="s">
        <v>5</v>
      </c>
      <c r="D50" t="s">
        <v>108</v>
      </c>
      <c r="E50" t="s">
        <v>146</v>
      </c>
      <c r="F50" s="18">
        <f>VLOOKUP(A50,step_2!A:C,2,0)</f>
        <v>-5.5511151231257827E-17</v>
      </c>
      <c r="G50" s="18">
        <f>VLOOKUP(A50,step_2!A:C,3,0)</f>
        <v>-0.13037921525047796</v>
      </c>
    </row>
    <row r="51" spans="1:7" x14ac:dyDescent="0.35">
      <c r="A51" t="s">
        <v>55</v>
      </c>
      <c r="B51" t="s">
        <v>48</v>
      </c>
      <c r="C51" t="s">
        <v>5</v>
      </c>
      <c r="D51" t="s">
        <v>108</v>
      </c>
      <c r="E51" t="s">
        <v>147</v>
      </c>
      <c r="F51" s="18">
        <f>VLOOKUP(A51,step_2!A:C,2,0)</f>
        <v>-5.5511151231257827E-17</v>
      </c>
      <c r="G51" s="18">
        <f>VLOOKUP(A51,step_2!A:C,3,0)</f>
        <v>-0.13037921525047796</v>
      </c>
    </row>
    <row r="52" spans="1:7" x14ac:dyDescent="0.35">
      <c r="A52" t="s">
        <v>57</v>
      </c>
      <c r="B52" t="s">
        <v>30</v>
      </c>
      <c r="C52" t="s">
        <v>5</v>
      </c>
      <c r="D52" t="s">
        <v>108</v>
      </c>
      <c r="E52" t="s">
        <v>148</v>
      </c>
      <c r="F52" s="18">
        <f>VLOOKUP(A52,step_2!A:C,2,0)</f>
        <v>0</v>
      </c>
      <c r="G52" s="18">
        <f>VLOOKUP(A52,step_2!A:C,3,0)</f>
        <v>0.10933147536754513</v>
      </c>
    </row>
    <row r="53" spans="1:7" x14ac:dyDescent="0.35">
      <c r="A53" t="s">
        <v>59</v>
      </c>
      <c r="B53" t="s">
        <v>47</v>
      </c>
      <c r="C53" t="s">
        <v>5</v>
      </c>
      <c r="D53" t="s">
        <v>108</v>
      </c>
      <c r="E53" t="s">
        <v>149</v>
      </c>
      <c r="F53" s="18">
        <f>VLOOKUP(A53,step_2!A:C,2,0)</f>
        <v>-1.7069679003611783E-16</v>
      </c>
      <c r="G53" s="18">
        <f>VLOOKUP(A53,step_2!A:C,3,0)</f>
        <v>0.25746377276490495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3"/>
  <sheetViews>
    <sheetView workbookViewId="0">
      <selection activeCell="L3" sqref="L3"/>
    </sheetView>
  </sheetViews>
  <sheetFormatPr defaultRowHeight="14.5" x14ac:dyDescent="0.35"/>
  <cols>
    <col min="6" max="6" width="23.453125" bestFit="1" customWidth="1"/>
    <col min="7" max="7" width="26.7265625" style="18" customWidth="1"/>
    <col min="8" max="8" width="21.7265625" style="18" customWidth="1"/>
    <col min="9" max="9" width="18" style="18" bestFit="1" customWidth="1"/>
    <col min="11" max="11" width="14.7265625" bestFit="1" customWidth="1"/>
    <col min="12" max="12" width="9.08984375" customWidth="1"/>
  </cols>
  <sheetData>
    <row r="1" spans="1:12" s="12" customFormat="1" ht="26.25" customHeight="1" x14ac:dyDescent="0.35">
      <c r="A1" s="12" t="s">
        <v>155</v>
      </c>
      <c r="G1" s="17"/>
      <c r="H1" s="17"/>
      <c r="I1" s="17"/>
    </row>
    <row r="2" spans="1:12" x14ac:dyDescent="0.35">
      <c r="A2" s="6" t="s">
        <v>114</v>
      </c>
      <c r="B2" s="6" t="s">
        <v>115</v>
      </c>
      <c r="C2" s="6" t="s">
        <v>0</v>
      </c>
      <c r="D2" s="6" t="s">
        <v>99</v>
      </c>
      <c r="E2" s="6" t="s">
        <v>107</v>
      </c>
      <c r="F2" s="6" t="s">
        <v>112</v>
      </c>
      <c r="G2" s="20" t="s">
        <v>154</v>
      </c>
      <c r="H2" s="20" t="s">
        <v>153</v>
      </c>
      <c r="I2" s="21" t="s">
        <v>156</v>
      </c>
    </row>
    <row r="3" spans="1:12" x14ac:dyDescent="0.35">
      <c r="A3" t="s">
        <v>7</v>
      </c>
      <c r="C3" t="s">
        <v>5</v>
      </c>
      <c r="D3" t="s">
        <v>100</v>
      </c>
      <c r="E3" t="s">
        <v>106</v>
      </c>
      <c r="F3" t="s">
        <v>7</v>
      </c>
      <c r="G3" s="18">
        <f>VLOOKUP(A3,step_2!A:C,2,0)</f>
        <v>2.6645352591003756E-16</v>
      </c>
      <c r="H3" s="18">
        <f>VLOOKUP(A3,step_2!A:C,3,0)</f>
        <v>-0.54273747226856961</v>
      </c>
      <c r="I3" s="18">
        <f t="shared" ref="I3:I34" si="0">H3-G3</f>
        <v>-0.54273747226856983</v>
      </c>
      <c r="K3" s="6" t="s">
        <v>157</v>
      </c>
      <c r="L3" s="22">
        <f>_xlfn.T.TEST(I3:I19,I20:I53,2,3)</f>
        <v>0.2222920963516794</v>
      </c>
    </row>
    <row r="4" spans="1:12" x14ac:dyDescent="0.35">
      <c r="A4" t="s">
        <v>8</v>
      </c>
      <c r="C4" t="s">
        <v>5</v>
      </c>
      <c r="D4" t="s">
        <v>100</v>
      </c>
      <c r="E4" t="s">
        <v>106</v>
      </c>
      <c r="F4" t="s">
        <v>8</v>
      </c>
      <c r="G4" s="18">
        <f>VLOOKUP(A4,step_2!A:C,2,0)</f>
        <v>8.8817841970012528E-17</v>
      </c>
      <c r="H4" s="18">
        <f>VLOOKUP(A4,step_2!A:C,3,0)</f>
        <v>0.19991837008463401</v>
      </c>
      <c r="I4" s="18">
        <f t="shared" si="0"/>
        <v>0.19991837008463392</v>
      </c>
      <c r="K4" s="6" t="s">
        <v>111</v>
      </c>
      <c r="L4" s="7">
        <f>1-L3</f>
        <v>0.77770790364832054</v>
      </c>
    </row>
    <row r="5" spans="1:12" x14ac:dyDescent="0.35">
      <c r="A5" t="s">
        <v>9</v>
      </c>
      <c r="C5" t="s">
        <v>5</v>
      </c>
      <c r="D5" t="s">
        <v>100</v>
      </c>
      <c r="E5" t="s">
        <v>106</v>
      </c>
      <c r="F5" t="s">
        <v>9</v>
      </c>
      <c r="G5" s="18">
        <f>VLOOKUP(A5,step_2!A:C,2,0)</f>
        <v>-1.5419764230904951E-16</v>
      </c>
      <c r="H5" s="18">
        <f>VLOOKUP(A5,step_2!A:C,3,0)</f>
        <v>-0.21163229118687005</v>
      </c>
      <c r="I5" s="18">
        <f t="shared" si="0"/>
        <v>-0.21163229118686988</v>
      </c>
    </row>
    <row r="6" spans="1:12" x14ac:dyDescent="0.35">
      <c r="A6" t="s">
        <v>94</v>
      </c>
      <c r="C6" t="s">
        <v>62</v>
      </c>
      <c r="D6" t="s">
        <v>100</v>
      </c>
      <c r="E6" t="s">
        <v>106</v>
      </c>
      <c r="F6" t="s">
        <v>94</v>
      </c>
      <c r="G6" s="18">
        <f>VLOOKUP(A6,step_2!A:C,2,0)</f>
        <v>1.2212453270876723E-16</v>
      </c>
      <c r="H6" s="18">
        <f>VLOOKUP(A6,step_2!A:C,3,0)</f>
        <v>-0.24140071716026762</v>
      </c>
      <c r="I6" s="18">
        <f t="shared" si="0"/>
        <v>-0.24140071716026773</v>
      </c>
    </row>
    <row r="7" spans="1:12" x14ac:dyDescent="0.35">
      <c r="A7" t="s">
        <v>95</v>
      </c>
      <c r="C7" t="s">
        <v>62</v>
      </c>
      <c r="D7" t="s">
        <v>100</v>
      </c>
      <c r="E7" t="s">
        <v>106</v>
      </c>
      <c r="F7" t="s">
        <v>95</v>
      </c>
      <c r="G7" s="18">
        <f>VLOOKUP(A7,step_2!A:C,2,0)</f>
        <v>-2.1094237467877973E-16</v>
      </c>
      <c r="H7" s="18">
        <f>VLOOKUP(A7,step_2!A:C,3,0)</f>
        <v>-0.29970374023066793</v>
      </c>
      <c r="I7" s="18">
        <f t="shared" si="0"/>
        <v>-0.2997037402306677</v>
      </c>
    </row>
    <row r="8" spans="1:12" x14ac:dyDescent="0.35">
      <c r="A8" t="s">
        <v>29</v>
      </c>
      <c r="C8" t="s">
        <v>5</v>
      </c>
      <c r="D8" t="s">
        <v>100</v>
      </c>
      <c r="E8" t="s">
        <v>106</v>
      </c>
      <c r="F8" t="s">
        <v>29</v>
      </c>
      <c r="G8" s="18">
        <f>VLOOKUP(A8,step_2!A:C,2,0)</f>
        <v>-4.4408920985006264E-17</v>
      </c>
      <c r="H8" s="18">
        <f>VLOOKUP(A8,step_2!A:C,3,0)</f>
        <v>-0.40674571386999503</v>
      </c>
      <c r="I8" s="18">
        <f t="shared" si="0"/>
        <v>-0.40674571386999497</v>
      </c>
    </row>
    <row r="9" spans="1:12" x14ac:dyDescent="0.35">
      <c r="A9" t="s">
        <v>30</v>
      </c>
      <c r="C9" t="s">
        <v>5</v>
      </c>
      <c r="D9" t="s">
        <v>100</v>
      </c>
      <c r="E9" t="s">
        <v>106</v>
      </c>
      <c r="F9" t="s">
        <v>30</v>
      </c>
      <c r="G9" s="18">
        <f>VLOOKUP(A9,step_2!A:C,2,0)</f>
        <v>7.1817551905439811E-17</v>
      </c>
      <c r="H9" s="18">
        <f>VLOOKUP(A9,step_2!A:C,3,0)</f>
        <v>-0.37456198039942262</v>
      </c>
      <c r="I9" s="18">
        <f t="shared" si="0"/>
        <v>-0.37456198039942268</v>
      </c>
    </row>
    <row r="10" spans="1:12" x14ac:dyDescent="0.35">
      <c r="A10" t="s">
        <v>34</v>
      </c>
      <c r="C10" t="s">
        <v>5</v>
      </c>
      <c r="D10" t="s">
        <v>100</v>
      </c>
      <c r="E10" t="s">
        <v>106</v>
      </c>
      <c r="F10" t="s">
        <v>34</v>
      </c>
      <c r="G10" s="18">
        <f>VLOOKUP(A10,step_2!A:C,2,0)</f>
        <v>7.2164496600635178E-17</v>
      </c>
      <c r="H10" s="18">
        <f>VLOOKUP(A10,step_2!A:C,3,0)</f>
        <v>-4.5426526746248863E-2</v>
      </c>
      <c r="I10" s="18">
        <f t="shared" si="0"/>
        <v>-4.5426526746248932E-2</v>
      </c>
    </row>
    <row r="11" spans="1:12" x14ac:dyDescent="0.35">
      <c r="A11" t="s">
        <v>39</v>
      </c>
      <c r="C11" t="s">
        <v>5</v>
      </c>
      <c r="D11" t="s">
        <v>100</v>
      </c>
      <c r="E11" t="s">
        <v>106</v>
      </c>
      <c r="F11" t="s">
        <v>39</v>
      </c>
      <c r="G11" s="18">
        <f>VLOOKUP(A11,step_2!A:C,2,0)</f>
        <v>5.551115123125783E-18</v>
      </c>
      <c r="H11" s="18">
        <f>VLOOKUP(A11,step_2!A:C,3,0)</f>
        <v>-0.1638600185014964</v>
      </c>
      <c r="I11" s="18">
        <f t="shared" si="0"/>
        <v>-0.1638600185014964</v>
      </c>
    </row>
    <row r="12" spans="1:12" x14ac:dyDescent="0.35">
      <c r="A12" t="s">
        <v>40</v>
      </c>
      <c r="C12" t="s">
        <v>5</v>
      </c>
      <c r="D12" t="s">
        <v>100</v>
      </c>
      <c r="E12" t="s">
        <v>106</v>
      </c>
      <c r="F12" t="s">
        <v>40</v>
      </c>
      <c r="G12" s="18">
        <f>VLOOKUP(A12,step_2!A:C,2,0)</f>
        <v>1.0269562977782698E-16</v>
      </c>
      <c r="H12" s="18">
        <f>VLOOKUP(A12,step_2!A:C,3,0)</f>
        <v>-0.39550708795606926</v>
      </c>
      <c r="I12" s="18">
        <f t="shared" si="0"/>
        <v>-0.39550708795606937</v>
      </c>
    </row>
    <row r="13" spans="1:12" x14ac:dyDescent="0.35">
      <c r="A13" t="s">
        <v>41</v>
      </c>
      <c r="C13" t="s">
        <v>5</v>
      </c>
      <c r="D13" t="s">
        <v>100</v>
      </c>
      <c r="E13" t="s">
        <v>106</v>
      </c>
      <c r="F13" t="s">
        <v>41</v>
      </c>
      <c r="G13" s="18">
        <f>VLOOKUP(A13,step_2!A:C,2,0)</f>
        <v>9.4368957093138303E-17</v>
      </c>
      <c r="H13" s="18">
        <f>VLOOKUP(A13,step_2!A:C,3,0)</f>
        <v>8.8114996020306077E-2</v>
      </c>
      <c r="I13" s="18">
        <f t="shared" si="0"/>
        <v>8.811499602030598E-2</v>
      </c>
    </row>
    <row r="14" spans="1:12" x14ac:dyDescent="0.35">
      <c r="A14" t="s">
        <v>43</v>
      </c>
      <c r="C14" t="s">
        <v>5</v>
      </c>
      <c r="D14" t="s">
        <v>100</v>
      </c>
      <c r="E14" t="s">
        <v>106</v>
      </c>
      <c r="F14" t="s">
        <v>43</v>
      </c>
      <c r="G14" s="18">
        <f>VLOOKUP(A14,step_2!A:C,2,0)</f>
        <v>2.1926904736346843E-16</v>
      </c>
      <c r="H14" s="18">
        <f>VLOOKUP(A14,step_2!A:C,3,0)</f>
        <v>-8.3014416409486119E-2</v>
      </c>
      <c r="I14" s="18">
        <f t="shared" si="0"/>
        <v>-8.3014416409486341E-2</v>
      </c>
    </row>
    <row r="15" spans="1:12" x14ac:dyDescent="0.35">
      <c r="A15" t="s">
        <v>47</v>
      </c>
      <c r="C15" t="s">
        <v>5</v>
      </c>
      <c r="D15" t="s">
        <v>100</v>
      </c>
      <c r="E15" t="s">
        <v>106</v>
      </c>
      <c r="F15" t="s">
        <v>47</v>
      </c>
      <c r="G15" s="18">
        <f>VLOOKUP(A15,step_2!A:C,2,0)</f>
        <v>8.3266726846886737E-18</v>
      </c>
      <c r="H15" s="18">
        <f>VLOOKUP(A15,step_2!A:C,3,0)</f>
        <v>-0.44763621752043203</v>
      </c>
      <c r="I15" s="18">
        <f t="shared" si="0"/>
        <v>-0.44763621752043203</v>
      </c>
    </row>
    <row r="16" spans="1:12" x14ac:dyDescent="0.35">
      <c r="A16" t="s">
        <v>48</v>
      </c>
      <c r="C16" t="s">
        <v>5</v>
      </c>
      <c r="D16" t="s">
        <v>100</v>
      </c>
      <c r="E16" t="s">
        <v>106</v>
      </c>
      <c r="F16" t="s">
        <v>48</v>
      </c>
      <c r="G16" s="18">
        <f>VLOOKUP(A16,step_2!A:C,2,0)</f>
        <v>2.2204460492503132E-17</v>
      </c>
      <c r="H16" s="18">
        <f>VLOOKUP(A16,step_2!A:C,3,0)</f>
        <v>-0.41330951609197941</v>
      </c>
      <c r="I16" s="18">
        <f t="shared" si="0"/>
        <v>-0.41330951609197941</v>
      </c>
    </row>
    <row r="17" spans="1:9" x14ac:dyDescent="0.35">
      <c r="A17" t="s">
        <v>50</v>
      </c>
      <c r="C17" t="s">
        <v>5</v>
      </c>
      <c r="D17" t="s">
        <v>100</v>
      </c>
      <c r="E17" t="s">
        <v>106</v>
      </c>
      <c r="F17" t="s">
        <v>50</v>
      </c>
      <c r="G17" s="18">
        <f>VLOOKUP(A17,step_2!A:C,2,0)</f>
        <v>1.3877787807814457E-16</v>
      </c>
      <c r="H17" s="18">
        <f>VLOOKUP(A17,step_2!A:C,3,0)</f>
        <v>3.8625529642779106E-2</v>
      </c>
      <c r="I17" s="18">
        <f t="shared" si="0"/>
        <v>3.8625529642778968E-2</v>
      </c>
    </row>
    <row r="18" spans="1:9" x14ac:dyDescent="0.35">
      <c r="A18" t="s">
        <v>53</v>
      </c>
      <c r="C18" t="s">
        <v>5</v>
      </c>
      <c r="D18" t="s">
        <v>100</v>
      </c>
      <c r="E18" t="s">
        <v>106</v>
      </c>
      <c r="F18" t="s">
        <v>53</v>
      </c>
      <c r="G18" s="18">
        <f>VLOOKUP(A18,step_2!A:C,2,0)</f>
        <v>7.2164496600635178E-17</v>
      </c>
      <c r="H18" s="18">
        <f>VLOOKUP(A18,step_2!A:C,3,0)</f>
        <v>-0.28311146073272081</v>
      </c>
      <c r="I18" s="18">
        <f t="shared" si="0"/>
        <v>-0.28311146073272087</v>
      </c>
    </row>
    <row r="19" spans="1:9" x14ac:dyDescent="0.35">
      <c r="A19" t="s">
        <v>54</v>
      </c>
      <c r="C19" t="s">
        <v>5</v>
      </c>
      <c r="D19" t="s">
        <v>100</v>
      </c>
      <c r="E19" t="s">
        <v>106</v>
      </c>
      <c r="F19" t="s">
        <v>54</v>
      </c>
      <c r="G19" s="18">
        <f>VLOOKUP(A19,step_2!A:C,2,0)</f>
        <v>6.661338147750939E-17</v>
      </c>
      <c r="H19" s="18">
        <f>VLOOKUP(A19,step_2!A:C,3,0)</f>
        <v>2.606573989196409E-2</v>
      </c>
      <c r="I19" s="18">
        <f t="shared" si="0"/>
        <v>2.6065739891964024E-2</v>
      </c>
    </row>
    <row r="20" spans="1:9" x14ac:dyDescent="0.35">
      <c r="A20" t="s">
        <v>10</v>
      </c>
      <c r="B20" t="s">
        <v>53</v>
      </c>
      <c r="C20" t="s">
        <v>5</v>
      </c>
      <c r="D20" t="s">
        <v>100</v>
      </c>
      <c r="E20" t="s">
        <v>108</v>
      </c>
      <c r="F20" t="s">
        <v>116</v>
      </c>
      <c r="G20" s="18">
        <f>VLOOKUP(A20,step_2!A:C,2,0)</f>
        <v>1.4155343563970745E-16</v>
      </c>
      <c r="H20" s="18">
        <f>VLOOKUP(A20,step_2!A:C,3,0)</f>
        <v>-0.18779483532919253</v>
      </c>
      <c r="I20" s="18">
        <f t="shared" si="0"/>
        <v>-0.18779483532919267</v>
      </c>
    </row>
    <row r="21" spans="1:9" x14ac:dyDescent="0.35">
      <c r="A21" t="s">
        <v>11</v>
      </c>
      <c r="B21" t="s">
        <v>54</v>
      </c>
      <c r="C21" t="s">
        <v>5</v>
      </c>
      <c r="D21" t="s">
        <v>100</v>
      </c>
      <c r="E21" t="s">
        <v>108</v>
      </c>
      <c r="F21" t="s">
        <v>117</v>
      </c>
      <c r="G21" s="18">
        <f>VLOOKUP(A21,step_2!A:C,2,0)</f>
        <v>-1.3877787807814457E-16</v>
      </c>
      <c r="H21" s="18">
        <f>VLOOKUP(A21,step_2!A:C,3,0)</f>
        <v>-0.50394187506450705</v>
      </c>
      <c r="I21" s="18">
        <f t="shared" si="0"/>
        <v>-0.50394187506450694</v>
      </c>
    </row>
    <row r="22" spans="1:9" x14ac:dyDescent="0.35">
      <c r="A22" t="s">
        <v>12</v>
      </c>
      <c r="B22" t="s">
        <v>41</v>
      </c>
      <c r="C22" t="s">
        <v>5</v>
      </c>
      <c r="D22" t="s">
        <v>100</v>
      </c>
      <c r="E22" t="s">
        <v>108</v>
      </c>
      <c r="F22" t="s">
        <v>118</v>
      </c>
      <c r="G22" s="18">
        <f>VLOOKUP(A22,step_2!A:C,2,0)</f>
        <v>-1.6098233857064769E-16</v>
      </c>
      <c r="H22" s="18">
        <f>VLOOKUP(A22,step_2!A:C,3,0)</f>
        <v>-0.15351322330008363</v>
      </c>
      <c r="I22" s="18">
        <f t="shared" si="0"/>
        <v>-0.15351322330008346</v>
      </c>
    </row>
    <row r="23" spans="1:9" x14ac:dyDescent="0.35">
      <c r="A23" t="s">
        <v>13</v>
      </c>
      <c r="B23" t="s">
        <v>50</v>
      </c>
      <c r="C23" t="s">
        <v>5</v>
      </c>
      <c r="D23" t="s">
        <v>100</v>
      </c>
      <c r="E23" t="s">
        <v>108</v>
      </c>
      <c r="F23" t="s">
        <v>119</v>
      </c>
      <c r="G23" s="18">
        <f>VLOOKUP(A23,step_2!A:C,2,0)</f>
        <v>-1.6653345369377347E-17</v>
      </c>
      <c r="H23" s="18">
        <f>VLOOKUP(A23,step_2!A:C,3,0)</f>
        <v>-3.2286399394697435E-2</v>
      </c>
      <c r="I23" s="18">
        <f t="shared" si="0"/>
        <v>-3.2286399394697421E-2</v>
      </c>
    </row>
    <row r="24" spans="1:9" x14ac:dyDescent="0.35">
      <c r="A24" t="s">
        <v>64</v>
      </c>
      <c r="B24" t="s">
        <v>95</v>
      </c>
      <c r="C24" t="s">
        <v>62</v>
      </c>
      <c r="D24" t="s">
        <v>100</v>
      </c>
      <c r="E24" t="s">
        <v>108</v>
      </c>
      <c r="F24" t="s">
        <v>120</v>
      </c>
      <c r="G24" s="18">
        <f>VLOOKUP(A24,step_2!A:C,2,0)</f>
        <v>5.551115123125783E-18</v>
      </c>
      <c r="H24" s="18">
        <f>VLOOKUP(A24,step_2!A:C,3,0)</f>
        <v>-1.3891573439816582E-2</v>
      </c>
      <c r="I24" s="18">
        <f t="shared" si="0"/>
        <v>-1.3891573439816587E-2</v>
      </c>
    </row>
    <row r="25" spans="1:9" x14ac:dyDescent="0.35">
      <c r="A25" t="s">
        <v>74</v>
      </c>
      <c r="B25" t="s">
        <v>94</v>
      </c>
      <c r="C25" t="s">
        <v>62</v>
      </c>
      <c r="D25" t="s">
        <v>100</v>
      </c>
      <c r="E25" t="s">
        <v>108</v>
      </c>
      <c r="F25" t="s">
        <v>121</v>
      </c>
      <c r="G25" s="18">
        <f>VLOOKUP(A25,step_2!A:C,2,0)</f>
        <v>-5.8286708792820721E-17</v>
      </c>
      <c r="H25" s="18">
        <f>VLOOKUP(A25,step_2!A:C,3,0)</f>
        <v>-0.33113341211914366</v>
      </c>
      <c r="I25" s="18">
        <f t="shared" si="0"/>
        <v>-0.3311334121191436</v>
      </c>
    </row>
    <row r="26" spans="1:9" x14ac:dyDescent="0.35">
      <c r="A26" t="s">
        <v>75</v>
      </c>
      <c r="B26" t="s">
        <v>95</v>
      </c>
      <c r="C26" t="s">
        <v>62</v>
      </c>
      <c r="D26" t="s">
        <v>100</v>
      </c>
      <c r="E26" t="s">
        <v>108</v>
      </c>
      <c r="F26" t="s">
        <v>122</v>
      </c>
      <c r="G26" s="18">
        <f>VLOOKUP(A26,step_2!A:C,2,0)</f>
        <v>1.637578961322106E-16</v>
      </c>
      <c r="H26" s="18">
        <f>VLOOKUP(A26,step_2!A:C,3,0)</f>
        <v>-0.11650063550873094</v>
      </c>
      <c r="I26" s="18">
        <f t="shared" si="0"/>
        <v>-0.1165006355087311</v>
      </c>
    </row>
    <row r="27" spans="1:9" x14ac:dyDescent="0.35">
      <c r="A27" t="s">
        <v>17</v>
      </c>
      <c r="B27" t="s">
        <v>29</v>
      </c>
      <c r="C27" t="s">
        <v>5</v>
      </c>
      <c r="D27" t="s">
        <v>100</v>
      </c>
      <c r="E27" t="s">
        <v>108</v>
      </c>
      <c r="F27" t="s">
        <v>123</v>
      </c>
      <c r="G27" s="18">
        <f>VLOOKUP(A27,step_2!A:C,2,0)</f>
        <v>-2.7755575615628914E-17</v>
      </c>
      <c r="H27" s="18">
        <f>VLOOKUP(A27,step_2!A:C,3,0)</f>
        <v>-0.2451905359411341</v>
      </c>
      <c r="I27" s="18">
        <f t="shared" si="0"/>
        <v>-0.24519053594113407</v>
      </c>
    </row>
    <row r="28" spans="1:9" x14ac:dyDescent="0.35">
      <c r="A28" t="s">
        <v>19</v>
      </c>
      <c r="B28" t="s">
        <v>50</v>
      </c>
      <c r="C28" t="s">
        <v>5</v>
      </c>
      <c r="D28" t="s">
        <v>100</v>
      </c>
      <c r="E28" t="s">
        <v>108</v>
      </c>
      <c r="F28" t="s">
        <v>124</v>
      </c>
      <c r="G28" s="18">
        <f>VLOOKUP(A28,step_2!A:C,2,0)</f>
        <v>8.8817841970012528E-17</v>
      </c>
      <c r="H28" s="18">
        <f>VLOOKUP(A28,step_2!A:C,3,0)</f>
        <v>9.3712487538233219E-2</v>
      </c>
      <c r="I28" s="18">
        <f t="shared" si="0"/>
        <v>9.3712487538233136E-2</v>
      </c>
    </row>
    <row r="29" spans="1:9" x14ac:dyDescent="0.35">
      <c r="A29" t="s">
        <v>93</v>
      </c>
      <c r="B29" t="s">
        <v>94</v>
      </c>
      <c r="C29" t="s">
        <v>62</v>
      </c>
      <c r="D29" t="s">
        <v>100</v>
      </c>
      <c r="E29" t="s">
        <v>108</v>
      </c>
      <c r="F29" t="s">
        <v>125</v>
      </c>
      <c r="G29" s="18">
        <f>VLOOKUP(A29,step_2!A:C,2,0)</f>
        <v>3.3306690738754695E-17</v>
      </c>
      <c r="H29" s="18">
        <f>VLOOKUP(A29,step_2!A:C,3,0)</f>
        <v>4.205976950643895E-2</v>
      </c>
      <c r="I29" s="18">
        <f t="shared" si="0"/>
        <v>4.2059769506438915E-2</v>
      </c>
    </row>
    <row r="30" spans="1:9" x14ac:dyDescent="0.35">
      <c r="A30" t="s">
        <v>21</v>
      </c>
      <c r="B30" t="s">
        <v>8</v>
      </c>
      <c r="C30" t="s">
        <v>5</v>
      </c>
      <c r="D30" t="s">
        <v>100</v>
      </c>
      <c r="E30" t="s">
        <v>108</v>
      </c>
      <c r="F30" t="s">
        <v>126</v>
      </c>
      <c r="G30" s="18">
        <f>VLOOKUP(A30,step_2!A:C,2,0)</f>
        <v>5.5511151231257827E-17</v>
      </c>
      <c r="H30" s="18">
        <f>VLOOKUP(A30,step_2!A:C,3,0)</f>
        <v>-0.51536276192441466</v>
      </c>
      <c r="I30" s="18">
        <f t="shared" si="0"/>
        <v>-0.51536276192441477</v>
      </c>
    </row>
    <row r="31" spans="1:9" x14ac:dyDescent="0.35">
      <c r="A31" t="s">
        <v>21</v>
      </c>
      <c r="B31" t="s">
        <v>9</v>
      </c>
      <c r="C31" t="s">
        <v>5</v>
      </c>
      <c r="D31" t="s">
        <v>100</v>
      </c>
      <c r="E31" t="s">
        <v>108</v>
      </c>
      <c r="F31" t="s">
        <v>127</v>
      </c>
      <c r="G31" s="18">
        <f>VLOOKUP(A31,step_2!A:C,2,0)</f>
        <v>5.5511151231257827E-17</v>
      </c>
      <c r="H31" s="18">
        <f>VLOOKUP(A31,step_2!A:C,3,0)</f>
        <v>-0.51536276192441466</v>
      </c>
      <c r="I31" s="18">
        <f t="shared" si="0"/>
        <v>-0.51536276192441477</v>
      </c>
    </row>
    <row r="32" spans="1:9" x14ac:dyDescent="0.35">
      <c r="A32" t="s">
        <v>22</v>
      </c>
      <c r="B32" t="s">
        <v>39</v>
      </c>
      <c r="C32" t="s">
        <v>5</v>
      </c>
      <c r="D32" t="s">
        <v>100</v>
      </c>
      <c r="E32" t="s">
        <v>108</v>
      </c>
      <c r="F32" t="s">
        <v>128</v>
      </c>
      <c r="G32" s="18">
        <f>VLOOKUP(A32,step_2!A:C,2,0)</f>
        <v>-1.8414089697493808E-16</v>
      </c>
      <c r="H32" s="18">
        <f>VLOOKUP(A32,step_2!A:C,3,0)</f>
        <v>-0.25428898046623105</v>
      </c>
      <c r="I32" s="18">
        <f t="shared" si="0"/>
        <v>-0.25428898046623089</v>
      </c>
    </row>
    <row r="33" spans="1:9" x14ac:dyDescent="0.35">
      <c r="A33" t="s">
        <v>23</v>
      </c>
      <c r="B33" t="s">
        <v>54</v>
      </c>
      <c r="C33" t="s">
        <v>5</v>
      </c>
      <c r="D33" t="s">
        <v>100</v>
      </c>
      <c r="E33" t="s">
        <v>108</v>
      </c>
      <c r="F33" t="s">
        <v>129</v>
      </c>
      <c r="G33" s="18">
        <f>VLOOKUP(A33,step_2!A:C,2,0)</f>
        <v>-4.9960036108132046E-17</v>
      </c>
      <c r="H33" s="18">
        <f>VLOOKUP(A33,step_2!A:C,3,0)</f>
        <v>-0.26279591479563136</v>
      </c>
      <c r="I33" s="18">
        <f t="shared" si="0"/>
        <v>-0.2627959147956313</v>
      </c>
    </row>
    <row r="34" spans="1:9" x14ac:dyDescent="0.35">
      <c r="A34" t="s">
        <v>24</v>
      </c>
      <c r="B34" t="s">
        <v>29</v>
      </c>
      <c r="C34" t="s">
        <v>5</v>
      </c>
      <c r="D34" t="s">
        <v>100</v>
      </c>
      <c r="E34" t="s">
        <v>108</v>
      </c>
      <c r="F34" t="s">
        <v>130</v>
      </c>
      <c r="G34" s="18">
        <f>VLOOKUP(A34,step_2!A:C,2,0)</f>
        <v>-7.7715611723760953E-17</v>
      </c>
      <c r="H34" s="18">
        <f>VLOOKUP(A34,step_2!A:C,3,0)</f>
        <v>-0.35154088479307871</v>
      </c>
      <c r="I34" s="18">
        <f t="shared" si="0"/>
        <v>-0.35154088479307866</v>
      </c>
    </row>
    <row r="35" spans="1:9" x14ac:dyDescent="0.35">
      <c r="A35" t="s">
        <v>28</v>
      </c>
      <c r="B35" t="s">
        <v>7</v>
      </c>
      <c r="C35" t="s">
        <v>5</v>
      </c>
      <c r="D35" t="s">
        <v>100</v>
      </c>
      <c r="E35" t="s">
        <v>108</v>
      </c>
      <c r="F35" t="s">
        <v>131</v>
      </c>
      <c r="G35" s="18">
        <f>VLOOKUP(A35,step_2!A:C,2,0)</f>
        <v>-2.7755575615628914E-17</v>
      </c>
      <c r="H35" s="18">
        <f>VLOOKUP(A35,step_2!A:C,3,0)</f>
        <v>-5.934442221359533E-2</v>
      </c>
      <c r="I35" s="18">
        <f t="shared" ref="I35:I53" si="1">H35-G35</f>
        <v>-5.9344422213595302E-2</v>
      </c>
    </row>
    <row r="36" spans="1:9" x14ac:dyDescent="0.35">
      <c r="A36" t="s">
        <v>31</v>
      </c>
      <c r="B36" t="s">
        <v>43</v>
      </c>
      <c r="C36" t="s">
        <v>5</v>
      </c>
      <c r="D36" t="s">
        <v>100</v>
      </c>
      <c r="E36" t="s">
        <v>108</v>
      </c>
      <c r="F36" t="s">
        <v>132</v>
      </c>
      <c r="G36" s="18">
        <f>VLOOKUP(A36,step_2!A:C,2,0)</f>
        <v>-3.6082248300317589E-17</v>
      </c>
      <c r="H36" s="18">
        <f>VLOOKUP(A36,step_2!A:C,3,0)</f>
        <v>-0.14953779539284531</v>
      </c>
      <c r="I36" s="18">
        <f t="shared" si="1"/>
        <v>-0.14953779539284529</v>
      </c>
    </row>
    <row r="37" spans="1:9" x14ac:dyDescent="0.35">
      <c r="A37" t="s">
        <v>32</v>
      </c>
      <c r="B37" t="s">
        <v>39</v>
      </c>
      <c r="C37" t="s">
        <v>5</v>
      </c>
      <c r="D37" t="s">
        <v>100</v>
      </c>
      <c r="E37" t="s">
        <v>108</v>
      </c>
      <c r="F37" t="s">
        <v>133</v>
      </c>
      <c r="G37" s="18">
        <f>VLOOKUP(A37,step_2!A:C,2,0)</f>
        <v>9.0205620750793969E-17</v>
      </c>
      <c r="H37" s="18">
        <f>VLOOKUP(A37,step_2!A:C,3,0)</f>
        <v>-0.14013020157714046</v>
      </c>
      <c r="I37" s="18">
        <f t="shared" si="1"/>
        <v>-0.14013020157714054</v>
      </c>
    </row>
    <row r="38" spans="1:9" x14ac:dyDescent="0.35">
      <c r="A38" t="s">
        <v>33</v>
      </c>
      <c r="B38" t="s">
        <v>48</v>
      </c>
      <c r="C38" t="s">
        <v>5</v>
      </c>
      <c r="D38" t="s">
        <v>100</v>
      </c>
      <c r="E38" t="s">
        <v>108</v>
      </c>
      <c r="F38" t="s">
        <v>134</v>
      </c>
      <c r="G38" s="18">
        <f>VLOOKUP(A38,step_2!A:C,2,0)</f>
        <v>-1.1102230246251566E-17</v>
      </c>
      <c r="H38" s="18">
        <f>VLOOKUP(A38,step_2!A:C,3,0)</f>
        <v>6.1590960465972957E-3</v>
      </c>
      <c r="I38" s="18">
        <f t="shared" si="1"/>
        <v>6.1590960465973069E-3</v>
      </c>
    </row>
    <row r="39" spans="1:9" x14ac:dyDescent="0.35">
      <c r="A39" t="s">
        <v>35</v>
      </c>
      <c r="B39" t="s">
        <v>34</v>
      </c>
      <c r="C39" t="s">
        <v>5</v>
      </c>
      <c r="D39" t="s">
        <v>100</v>
      </c>
      <c r="E39" t="s">
        <v>108</v>
      </c>
      <c r="F39" t="s">
        <v>135</v>
      </c>
      <c r="G39" s="18">
        <f>VLOOKUP(A39,step_2!A:C,2,0)</f>
        <v>-1.8318679906315082E-16</v>
      </c>
      <c r="H39" s="18">
        <f>VLOOKUP(A39,step_2!A:C,3,0)</f>
        <v>7.7953468222822273E-2</v>
      </c>
      <c r="I39" s="18">
        <f t="shared" si="1"/>
        <v>7.7953468222822453E-2</v>
      </c>
    </row>
    <row r="40" spans="1:9" x14ac:dyDescent="0.35">
      <c r="A40" t="s">
        <v>36</v>
      </c>
      <c r="B40" t="s">
        <v>43</v>
      </c>
      <c r="C40" t="s">
        <v>5</v>
      </c>
      <c r="D40" t="s">
        <v>100</v>
      </c>
      <c r="E40" t="s">
        <v>108</v>
      </c>
      <c r="F40" t="s">
        <v>136</v>
      </c>
      <c r="G40" s="18">
        <f>VLOOKUP(A40,step_2!A:C,2,0)</f>
        <v>-1.9810542095655138E-16</v>
      </c>
      <c r="H40" s="18">
        <f>VLOOKUP(A40,step_2!A:C,3,0)</f>
        <v>-0.22286499968631443</v>
      </c>
      <c r="I40" s="18">
        <f t="shared" si="1"/>
        <v>-0.22286499968631424</v>
      </c>
    </row>
    <row r="41" spans="1:9" x14ac:dyDescent="0.35">
      <c r="A41" t="s">
        <v>37</v>
      </c>
      <c r="B41" t="s">
        <v>53</v>
      </c>
      <c r="C41" t="s">
        <v>5</v>
      </c>
      <c r="D41" t="s">
        <v>100</v>
      </c>
      <c r="E41" t="s">
        <v>108</v>
      </c>
      <c r="F41" t="s">
        <v>137</v>
      </c>
      <c r="G41" s="18">
        <f>VLOOKUP(A41,step_2!A:C,2,0)</f>
        <v>-5.5511151231257827E-17</v>
      </c>
      <c r="H41" s="18">
        <f>VLOOKUP(A41,step_2!A:C,3,0)</f>
        <v>-0.27508201113825692</v>
      </c>
      <c r="I41" s="18">
        <f t="shared" si="1"/>
        <v>-0.27508201113825687</v>
      </c>
    </row>
    <row r="42" spans="1:9" x14ac:dyDescent="0.35">
      <c r="A42" t="s">
        <v>44</v>
      </c>
      <c r="B42" t="s">
        <v>7</v>
      </c>
      <c r="C42" t="s">
        <v>5</v>
      </c>
      <c r="D42" t="s">
        <v>100</v>
      </c>
      <c r="E42" t="s">
        <v>108</v>
      </c>
      <c r="F42" t="s">
        <v>138</v>
      </c>
      <c r="G42" s="18">
        <f>VLOOKUP(A42,step_2!A:C,2,0)</f>
        <v>-1.1102230246251565E-16</v>
      </c>
      <c r="H42" s="18">
        <f>VLOOKUP(A42,step_2!A:C,3,0)</f>
        <v>0.17419453412353061</v>
      </c>
      <c r="I42" s="18">
        <f t="shared" si="1"/>
        <v>0.17419453412353073</v>
      </c>
    </row>
    <row r="43" spans="1:9" x14ac:dyDescent="0.35">
      <c r="A43" t="s">
        <v>45</v>
      </c>
      <c r="B43" t="s">
        <v>40</v>
      </c>
      <c r="C43" t="s">
        <v>5</v>
      </c>
      <c r="D43" t="s">
        <v>100</v>
      </c>
      <c r="E43" t="s">
        <v>108</v>
      </c>
      <c r="F43" t="s">
        <v>139</v>
      </c>
      <c r="G43" s="18">
        <f>VLOOKUP(A43,step_2!A:C,2,0)</f>
        <v>1.8041124150158794E-16</v>
      </c>
      <c r="H43" s="18">
        <f>VLOOKUP(A43,step_2!A:C,3,0)</f>
        <v>0.18851299148861161</v>
      </c>
      <c r="I43" s="18">
        <f t="shared" si="1"/>
        <v>0.18851299148861145</v>
      </c>
    </row>
    <row r="44" spans="1:9" x14ac:dyDescent="0.35">
      <c r="A44" t="s">
        <v>49</v>
      </c>
      <c r="B44" t="s">
        <v>41</v>
      </c>
      <c r="C44" t="s">
        <v>5</v>
      </c>
      <c r="D44" t="s">
        <v>100</v>
      </c>
      <c r="E44" t="s">
        <v>108</v>
      </c>
      <c r="F44" t="s">
        <v>140</v>
      </c>
      <c r="G44" s="18">
        <f>VLOOKUP(A44,step_2!A:C,2,0)</f>
        <v>0</v>
      </c>
      <c r="H44" s="18">
        <f>VLOOKUP(A44,step_2!A:C,3,0)</f>
        <v>-0.1731068811411175</v>
      </c>
      <c r="I44" s="18">
        <f t="shared" si="1"/>
        <v>-0.1731068811411175</v>
      </c>
    </row>
    <row r="45" spans="1:9" x14ac:dyDescent="0.35">
      <c r="A45" t="s">
        <v>51</v>
      </c>
      <c r="B45" t="s">
        <v>40</v>
      </c>
      <c r="C45" t="s">
        <v>5</v>
      </c>
      <c r="D45" t="s">
        <v>100</v>
      </c>
      <c r="E45" t="s">
        <v>108</v>
      </c>
      <c r="F45" t="s">
        <v>141</v>
      </c>
      <c r="G45" s="18">
        <f>VLOOKUP(A45,step_2!A:C,2,0)</f>
        <v>2.0539125955565397E-16</v>
      </c>
      <c r="H45" s="18">
        <f>VLOOKUP(A45,step_2!A:C,3,0)</f>
        <v>-0.16616907056755964</v>
      </c>
      <c r="I45" s="18">
        <f t="shared" si="1"/>
        <v>-0.16616907056755983</v>
      </c>
    </row>
    <row r="46" spans="1:9" x14ac:dyDescent="0.35">
      <c r="A46" t="s">
        <v>55</v>
      </c>
      <c r="B46" t="s">
        <v>8</v>
      </c>
      <c r="C46" t="s">
        <v>5</v>
      </c>
      <c r="D46" t="s">
        <v>100</v>
      </c>
      <c r="E46" t="s">
        <v>108</v>
      </c>
      <c r="F46" t="s">
        <v>142</v>
      </c>
      <c r="G46" s="18">
        <f>VLOOKUP(A46,step_2!A:C,2,0)</f>
        <v>-5.5511151231257827E-17</v>
      </c>
      <c r="H46" s="18">
        <f>VLOOKUP(A46,step_2!A:C,3,0)</f>
        <v>-0.13037921525047796</v>
      </c>
      <c r="I46" s="18">
        <f t="shared" si="1"/>
        <v>-0.13037921525047791</v>
      </c>
    </row>
    <row r="47" spans="1:9" x14ac:dyDescent="0.35">
      <c r="A47" t="s">
        <v>55</v>
      </c>
      <c r="B47" t="s">
        <v>9</v>
      </c>
      <c r="C47" t="s">
        <v>5</v>
      </c>
      <c r="D47" t="s">
        <v>100</v>
      </c>
      <c r="E47" t="s">
        <v>108</v>
      </c>
      <c r="F47" t="s">
        <v>143</v>
      </c>
      <c r="G47" s="18">
        <f>VLOOKUP(A47,step_2!A:C,2,0)</f>
        <v>-5.5511151231257827E-17</v>
      </c>
      <c r="H47" s="18">
        <f>VLOOKUP(A47,step_2!A:C,3,0)</f>
        <v>-0.13037921525047796</v>
      </c>
      <c r="I47" s="18">
        <f t="shared" si="1"/>
        <v>-0.13037921525047791</v>
      </c>
    </row>
    <row r="48" spans="1:9" x14ac:dyDescent="0.35">
      <c r="A48" t="s">
        <v>55</v>
      </c>
      <c r="B48" t="s">
        <v>30</v>
      </c>
      <c r="C48" t="s">
        <v>5</v>
      </c>
      <c r="D48" t="s">
        <v>100</v>
      </c>
      <c r="E48" t="s">
        <v>108</v>
      </c>
      <c r="F48" t="s">
        <v>144</v>
      </c>
      <c r="G48" s="18">
        <f>VLOOKUP(A48,step_2!A:C,2,0)</f>
        <v>-5.5511151231257827E-17</v>
      </c>
      <c r="H48" s="18">
        <f>VLOOKUP(A48,step_2!A:C,3,0)</f>
        <v>-0.13037921525047796</v>
      </c>
      <c r="I48" s="18">
        <f t="shared" si="1"/>
        <v>-0.13037921525047791</v>
      </c>
    </row>
    <row r="49" spans="1:9" x14ac:dyDescent="0.35">
      <c r="A49" t="s">
        <v>55</v>
      </c>
      <c r="B49" t="s">
        <v>34</v>
      </c>
      <c r="C49" t="s">
        <v>5</v>
      </c>
      <c r="D49" t="s">
        <v>100</v>
      </c>
      <c r="E49" t="s">
        <v>108</v>
      </c>
      <c r="F49" t="s">
        <v>145</v>
      </c>
      <c r="G49" s="18">
        <f>VLOOKUP(A49,step_2!A:C,2,0)</f>
        <v>-5.5511151231257827E-17</v>
      </c>
      <c r="H49" s="18">
        <f>VLOOKUP(A49,step_2!A:C,3,0)</f>
        <v>-0.13037921525047796</v>
      </c>
      <c r="I49" s="18">
        <f t="shared" si="1"/>
        <v>-0.13037921525047791</v>
      </c>
    </row>
    <row r="50" spans="1:9" x14ac:dyDescent="0.35">
      <c r="A50" t="s">
        <v>55</v>
      </c>
      <c r="B50" t="s">
        <v>47</v>
      </c>
      <c r="C50" t="s">
        <v>5</v>
      </c>
      <c r="D50" t="s">
        <v>100</v>
      </c>
      <c r="E50" t="s">
        <v>108</v>
      </c>
      <c r="F50" t="s">
        <v>146</v>
      </c>
      <c r="G50" s="18">
        <f>VLOOKUP(A50,step_2!A:C,2,0)</f>
        <v>-5.5511151231257827E-17</v>
      </c>
      <c r="H50" s="18">
        <f>VLOOKUP(A50,step_2!A:C,3,0)</f>
        <v>-0.13037921525047796</v>
      </c>
      <c r="I50" s="18">
        <f t="shared" si="1"/>
        <v>-0.13037921525047791</v>
      </c>
    </row>
    <row r="51" spans="1:9" x14ac:dyDescent="0.35">
      <c r="A51" t="s">
        <v>55</v>
      </c>
      <c r="B51" t="s">
        <v>48</v>
      </c>
      <c r="C51" t="s">
        <v>5</v>
      </c>
      <c r="D51" t="s">
        <v>100</v>
      </c>
      <c r="E51" t="s">
        <v>108</v>
      </c>
      <c r="F51" t="s">
        <v>147</v>
      </c>
      <c r="G51" s="18">
        <f>VLOOKUP(A51,step_2!A:C,2,0)</f>
        <v>-5.5511151231257827E-17</v>
      </c>
      <c r="H51" s="18">
        <f>VLOOKUP(A51,step_2!A:C,3,0)</f>
        <v>-0.13037921525047796</v>
      </c>
      <c r="I51" s="18">
        <f t="shared" si="1"/>
        <v>-0.13037921525047791</v>
      </c>
    </row>
    <row r="52" spans="1:9" x14ac:dyDescent="0.35">
      <c r="A52" t="s">
        <v>57</v>
      </c>
      <c r="B52" t="s">
        <v>30</v>
      </c>
      <c r="C52" t="s">
        <v>5</v>
      </c>
      <c r="D52" t="s">
        <v>100</v>
      </c>
      <c r="E52" t="s">
        <v>108</v>
      </c>
      <c r="F52" t="s">
        <v>148</v>
      </c>
      <c r="G52" s="18">
        <f>VLOOKUP(A52,step_2!A:C,2,0)</f>
        <v>0</v>
      </c>
      <c r="H52" s="18">
        <f>VLOOKUP(A52,step_2!A:C,3,0)</f>
        <v>0.10933147536754513</v>
      </c>
      <c r="I52" s="18">
        <f t="shared" si="1"/>
        <v>0.10933147536754513</v>
      </c>
    </row>
    <row r="53" spans="1:9" x14ac:dyDescent="0.35">
      <c r="A53" t="s">
        <v>59</v>
      </c>
      <c r="B53" t="s">
        <v>47</v>
      </c>
      <c r="C53" t="s">
        <v>5</v>
      </c>
      <c r="D53" t="s">
        <v>100</v>
      </c>
      <c r="E53" t="s">
        <v>108</v>
      </c>
      <c r="F53" t="s">
        <v>149</v>
      </c>
      <c r="G53" s="18">
        <f>VLOOKUP(A53,step_2!A:C,2,0)</f>
        <v>-1.7069679003611783E-16</v>
      </c>
      <c r="H53" s="18">
        <f>VLOOKUP(A53,step_2!A:C,3,0)</f>
        <v>0.25746377276490495</v>
      </c>
      <c r="I53" s="18">
        <f t="shared" si="1"/>
        <v>0.25746377276490512</v>
      </c>
    </row>
  </sheetData>
  <autoFilter ref="A2:I2"/>
  <sortState ref="A3:I53">
    <sortCondition descending="1" ref="E3:E53"/>
    <sortCondition ref="A3:A53"/>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G6" sqref="G6"/>
    </sheetView>
  </sheetViews>
  <sheetFormatPr defaultRowHeight="14.5" x14ac:dyDescent="0.35"/>
  <cols>
    <col min="1" max="1" width="10.36328125" bestFit="1" customWidth="1"/>
    <col min="2" max="2" width="11.08984375" bestFit="1" customWidth="1"/>
    <col min="4" max="4" width="29" style="18" bestFit="1" customWidth="1"/>
    <col min="5" max="5" width="34.36328125" style="18" customWidth="1"/>
    <col min="6" max="6" width="11.7265625" style="18" customWidth="1"/>
    <col min="7" max="7" width="28.90625" style="18" bestFit="1" customWidth="1"/>
    <col min="8" max="8" width="21" style="18" customWidth="1"/>
    <col min="9" max="9" width="6" customWidth="1"/>
    <col min="10" max="10" width="34.08984375" bestFit="1" customWidth="1"/>
    <col min="11" max="11" width="10.26953125" bestFit="1" customWidth="1"/>
  </cols>
  <sheetData>
    <row r="1" spans="1:11" s="12" customFormat="1" ht="26.25" customHeight="1" x14ac:dyDescent="0.35">
      <c r="A1" s="12" t="s">
        <v>158</v>
      </c>
      <c r="D1" s="17"/>
      <c r="E1" s="17"/>
      <c r="F1" s="17"/>
      <c r="G1" s="17"/>
      <c r="H1" s="17"/>
    </row>
    <row r="2" spans="1:11" x14ac:dyDescent="0.35">
      <c r="A2" s="6" t="s">
        <v>96</v>
      </c>
      <c r="B2" s="6" t="s">
        <v>97</v>
      </c>
      <c r="C2" s="6" t="s">
        <v>0</v>
      </c>
      <c r="D2" s="10" t="s">
        <v>109</v>
      </c>
      <c r="E2" s="10" t="s">
        <v>110</v>
      </c>
      <c r="F2" s="21" t="s">
        <v>159</v>
      </c>
      <c r="G2" s="21" t="s">
        <v>169</v>
      </c>
      <c r="H2" s="21" t="s">
        <v>160</v>
      </c>
    </row>
    <row r="3" spans="1:11" x14ac:dyDescent="0.35">
      <c r="A3" t="s">
        <v>28</v>
      </c>
      <c r="B3" t="s">
        <v>7</v>
      </c>
      <c r="C3" t="s">
        <v>5</v>
      </c>
      <c r="D3" s="18">
        <f>VLOOKUP(A3,step_5!A:I,9,0)</f>
        <v>-5.9344422213595302E-2</v>
      </c>
      <c r="E3" s="18">
        <f>VLOOKUP(B3,step_5!A:I,9,0)</f>
        <v>-0.54273747226856983</v>
      </c>
      <c r="F3" s="16">
        <f>(E3-D3)/(1+D3)</f>
        <v>-0.51388952712375124</v>
      </c>
      <c r="G3" s="18">
        <f>VLOOKUP(B3,step_1!O:P,2,0)</f>
        <v>1890.9049999999995</v>
      </c>
      <c r="H3" s="18">
        <f>G3*F3</f>
        <v>-971.7162762859366</v>
      </c>
      <c r="J3" s="6" t="s">
        <v>165</v>
      </c>
      <c r="K3" s="8">
        <f>AVERAGE(F3:F36)</f>
        <v>-1.5580131198396633E-2</v>
      </c>
    </row>
    <row r="4" spans="1:11" x14ac:dyDescent="0.35">
      <c r="A4" t="s">
        <v>44</v>
      </c>
      <c r="B4" t="s">
        <v>7</v>
      </c>
      <c r="C4" t="s">
        <v>5</v>
      </c>
      <c r="D4" s="18">
        <f>VLOOKUP(A4,step_5!A:I,9,0)</f>
        <v>0.17419453412353073</v>
      </c>
      <c r="E4" s="18">
        <f>VLOOKUP(B4,step_5!A:I,9,0)</f>
        <v>-0.54273747226856983</v>
      </c>
      <c r="F4" s="16">
        <f t="shared" ref="F4:F32" si="0">(E4-D4)/(1+D4)</f>
        <v>-0.61057344891087351</v>
      </c>
      <c r="G4" s="18">
        <f>VLOOKUP(B4,step_1!O:P,2,0)</f>
        <v>1890.9049999999995</v>
      </c>
      <c r="H4" s="18">
        <f t="shared" ref="H4:H32" si="1">G4*F4</f>
        <v>-1154.536387412815</v>
      </c>
      <c r="J4" s="6" t="s">
        <v>166</v>
      </c>
      <c r="K4" s="9">
        <f>AVERAGE(H3:H36)</f>
        <v>-122.38087755327369</v>
      </c>
    </row>
    <row r="5" spans="1:11" x14ac:dyDescent="0.35">
      <c r="A5" t="s">
        <v>21</v>
      </c>
      <c r="B5" t="s">
        <v>8</v>
      </c>
      <c r="C5" t="s">
        <v>5</v>
      </c>
      <c r="D5" s="18">
        <f>VLOOKUP(A5,step_5!A:I,9,0)</f>
        <v>-0.51536276192441477</v>
      </c>
      <c r="E5" s="18">
        <f>VLOOKUP(B5,step_5!A:I,9,0)</f>
        <v>0.19991837008463392</v>
      </c>
      <c r="F5" s="16">
        <f t="shared" si="0"/>
        <v>1.4759103837115621</v>
      </c>
      <c r="G5" s="18">
        <f>VLOOKUP(B5,step_1!O:P,2,0)</f>
        <v>1401.4469999999999</v>
      </c>
      <c r="H5" s="18">
        <f t="shared" si="1"/>
        <v>2068.4101795214174</v>
      </c>
      <c r="J5" s="6"/>
    </row>
    <row r="6" spans="1:11" x14ac:dyDescent="0.35">
      <c r="A6" t="s">
        <v>55</v>
      </c>
      <c r="B6" t="s">
        <v>8</v>
      </c>
      <c r="C6" t="s">
        <v>5</v>
      </c>
      <c r="D6" s="18">
        <f>VLOOKUP(A6,step_5!A:I,9,0)</f>
        <v>-0.13037921525047791</v>
      </c>
      <c r="E6" s="18">
        <f>VLOOKUP(B6,step_5!A:I,9,0)</f>
        <v>0.19991837008463392</v>
      </c>
      <c r="F6" s="16">
        <f t="shared" si="0"/>
        <v>0.37981795183316353</v>
      </c>
      <c r="G6" s="18">
        <f>VLOOKUP(B6,step_1!O:P,2,0)</f>
        <v>1401.4469999999999</v>
      </c>
      <c r="H6" s="18">
        <f t="shared" si="1"/>
        <v>532.29472914273151</v>
      </c>
    </row>
    <row r="7" spans="1:11" x14ac:dyDescent="0.35">
      <c r="A7" t="s">
        <v>55</v>
      </c>
      <c r="B7" t="s">
        <v>9</v>
      </c>
      <c r="C7" t="s">
        <v>5</v>
      </c>
      <c r="D7" s="18">
        <f>VLOOKUP(A7,step_5!A:I,9,0)</f>
        <v>-0.13037921525047791</v>
      </c>
      <c r="E7" s="18">
        <f>VLOOKUP(B7,step_5!A:I,9,0)</f>
        <v>-0.21163229118686988</v>
      </c>
      <c r="F7" s="16">
        <f t="shared" si="0"/>
        <v>-9.343506659606278E-2</v>
      </c>
      <c r="G7" s="18">
        <f>VLOOKUP(B7,step_1!O:P,2,0)</f>
        <v>1155.4855555555557</v>
      </c>
      <c r="H7" s="18">
        <f t="shared" si="1"/>
        <v>-107.96286983412195</v>
      </c>
    </row>
    <row r="8" spans="1:11" x14ac:dyDescent="0.35">
      <c r="A8" t="s">
        <v>21</v>
      </c>
      <c r="B8" t="s">
        <v>9</v>
      </c>
      <c r="C8" t="s">
        <v>5</v>
      </c>
      <c r="D8" s="18">
        <f>VLOOKUP(A8,step_5!A:I,9,0)</f>
        <v>-0.51536276192441477</v>
      </c>
      <c r="E8" s="18">
        <f>VLOOKUP(B8,step_5!A:I,9,0)</f>
        <v>-0.21163229118686988</v>
      </c>
      <c r="F8" s="16">
        <f t="shared" si="0"/>
        <v>0.62671715434746333</v>
      </c>
      <c r="G8" s="18">
        <f>VLOOKUP(B8,step_1!O:P,2,0)</f>
        <v>1155.4855555555557</v>
      </c>
      <c r="H8" s="18">
        <f t="shared" si="1"/>
        <v>724.16261926737559</v>
      </c>
    </row>
    <row r="9" spans="1:11" x14ac:dyDescent="0.35">
      <c r="A9" t="s">
        <v>24</v>
      </c>
      <c r="B9" t="s">
        <v>29</v>
      </c>
      <c r="C9" t="s">
        <v>5</v>
      </c>
      <c r="D9" s="18">
        <f>VLOOKUP(A9,step_5!A:I,9,0)</f>
        <v>-0.35154088479307866</v>
      </c>
      <c r="E9" s="18">
        <f>VLOOKUP(B9,step_5!A:I,9,0)</f>
        <v>-0.40674571386999497</v>
      </c>
      <c r="F9" s="16">
        <f t="shared" si="0"/>
        <v>-8.513232026864273E-2</v>
      </c>
      <c r="G9" s="18">
        <f>VLOOKUP(B9,step_1!O:P,2,0)</f>
        <v>1903.7570000000001</v>
      </c>
      <c r="H9" s="18">
        <f t="shared" si="1"/>
        <v>-162.07125063767049</v>
      </c>
    </row>
    <row r="10" spans="1:11" x14ac:dyDescent="0.35">
      <c r="A10" t="s">
        <v>17</v>
      </c>
      <c r="B10" t="s">
        <v>29</v>
      </c>
      <c r="C10" t="s">
        <v>5</v>
      </c>
      <c r="D10" s="18">
        <f>VLOOKUP(A10,step_5!A:I,9,0)</f>
        <v>-0.24519053594113407</v>
      </c>
      <c r="E10" s="18">
        <f>VLOOKUP(B10,step_5!A:I,9,0)</f>
        <v>-0.40674571386999497</v>
      </c>
      <c r="F10" s="16">
        <f t="shared" si="0"/>
        <v>-0.21403438300855956</v>
      </c>
      <c r="G10" s="18">
        <f>VLOOKUP(B10,step_1!O:P,2,0)</f>
        <v>1903.7570000000001</v>
      </c>
      <c r="H10" s="18">
        <f t="shared" si="1"/>
        <v>-407.46945489322633</v>
      </c>
    </row>
    <row r="11" spans="1:11" x14ac:dyDescent="0.35">
      <c r="A11" t="s">
        <v>57</v>
      </c>
      <c r="B11" t="s">
        <v>30</v>
      </c>
      <c r="C11" t="s">
        <v>5</v>
      </c>
      <c r="D11" s="18">
        <f>VLOOKUP(A11,step_5!A:I,9,0)</f>
        <v>0.10933147536754513</v>
      </c>
      <c r="E11" s="18">
        <f>VLOOKUP(B11,step_5!A:I,9,0)</f>
        <v>-0.37456198039942268</v>
      </c>
      <c r="F11" s="16">
        <f t="shared" si="0"/>
        <v>-0.43620276401753011</v>
      </c>
      <c r="G11" s="18">
        <f>VLOOKUP(B11,step_1!O:P,2,0)</f>
        <v>1797.2939999999999</v>
      </c>
      <c r="H11" s="18">
        <f t="shared" si="1"/>
        <v>-783.98461055212272</v>
      </c>
    </row>
    <row r="12" spans="1:11" x14ac:dyDescent="0.35">
      <c r="A12" t="s">
        <v>55</v>
      </c>
      <c r="B12" t="s">
        <v>30</v>
      </c>
      <c r="C12" t="s">
        <v>5</v>
      </c>
      <c r="D12" s="18">
        <f>VLOOKUP(A12,step_5!A:I,9,0)</f>
        <v>-0.13037921525047791</v>
      </c>
      <c r="E12" s="18">
        <f>VLOOKUP(B12,step_5!A:I,9,0)</f>
        <v>-0.37456198039942268</v>
      </c>
      <c r="F12" s="16">
        <f t="shared" si="0"/>
        <v>-0.28079223660607078</v>
      </c>
      <c r="G12" s="18">
        <f>VLOOKUP(B12,step_1!O:P,2,0)</f>
        <v>1797.2939999999999</v>
      </c>
      <c r="H12" s="18">
        <f t="shared" si="1"/>
        <v>-504.66620209867136</v>
      </c>
    </row>
    <row r="13" spans="1:11" x14ac:dyDescent="0.35">
      <c r="A13" t="s">
        <v>35</v>
      </c>
      <c r="B13" t="s">
        <v>34</v>
      </c>
      <c r="C13" t="s">
        <v>5</v>
      </c>
      <c r="D13" s="18">
        <f>VLOOKUP(A13,step_5!A:I,9,0)</f>
        <v>7.7953468222822453E-2</v>
      </c>
      <c r="E13" s="18">
        <f>VLOOKUP(B13,step_5!A:I,9,0)</f>
        <v>-4.5426526746248932E-2</v>
      </c>
      <c r="F13" s="16">
        <f t="shared" si="0"/>
        <v>-0.11445762605363932</v>
      </c>
      <c r="G13" s="18">
        <f>VLOOKUP(B13,step_1!O:P,2,0)</f>
        <v>1064.2239999999999</v>
      </c>
      <c r="H13" s="18">
        <f t="shared" si="1"/>
        <v>-121.80855262930825</v>
      </c>
    </row>
    <row r="14" spans="1:11" x14ac:dyDescent="0.35">
      <c r="A14" t="s">
        <v>55</v>
      </c>
      <c r="B14" t="s">
        <v>34</v>
      </c>
      <c r="C14" t="s">
        <v>5</v>
      </c>
      <c r="D14" s="18">
        <f>VLOOKUP(A14,step_5!A:I,9,0)</f>
        <v>-0.13037921525047791</v>
      </c>
      <c r="E14" s="18">
        <f>VLOOKUP(B14,step_5!A:I,9,0)</f>
        <v>-4.5426526746248932E-2</v>
      </c>
      <c r="F14" s="16">
        <f t="shared" si="0"/>
        <v>9.768934918994375E-2</v>
      </c>
      <c r="G14" s="18">
        <f>VLOOKUP(B14,step_1!O:P,2,0)</f>
        <v>1064.2239999999999</v>
      </c>
      <c r="H14" s="18">
        <f t="shared" si="1"/>
        <v>103.96334995231869</v>
      </c>
    </row>
    <row r="15" spans="1:11" x14ac:dyDescent="0.35">
      <c r="A15" t="s">
        <v>32</v>
      </c>
      <c r="B15" t="s">
        <v>39</v>
      </c>
      <c r="C15" t="s">
        <v>5</v>
      </c>
      <c r="D15" s="18">
        <f>VLOOKUP(A15,step_5!A:I,9,0)</f>
        <v>-0.14013020157714054</v>
      </c>
      <c r="E15" s="18">
        <f>VLOOKUP(B15,step_5!A:I,9,0)</f>
        <v>-0.1638600185014964</v>
      </c>
      <c r="F15" s="16">
        <f t="shared" si="0"/>
        <v>-2.7596988483465968E-2</v>
      </c>
      <c r="G15" s="18">
        <f>VLOOKUP(B15,step_1!O:P,2,0)</f>
        <v>2381.4290000000001</v>
      </c>
      <c r="H15" s="18">
        <f t="shared" si="1"/>
        <v>-65.720268687191876</v>
      </c>
    </row>
    <row r="16" spans="1:11" x14ac:dyDescent="0.35">
      <c r="A16" t="s">
        <v>22</v>
      </c>
      <c r="B16" t="s">
        <v>39</v>
      </c>
      <c r="C16" t="s">
        <v>5</v>
      </c>
      <c r="D16" s="18">
        <f>VLOOKUP(A16,step_5!A:I,9,0)</f>
        <v>-0.25428898046623089</v>
      </c>
      <c r="E16" s="18">
        <f>VLOOKUP(B16,step_5!A:I,9,0)</f>
        <v>-0.1638600185014964</v>
      </c>
      <c r="F16" s="16">
        <f t="shared" si="0"/>
        <v>0.12126542265832706</v>
      </c>
      <c r="G16" s="18">
        <f>VLOOKUP(B16,step_1!O:P,2,0)</f>
        <v>2381.4290000000001</v>
      </c>
      <c r="H16" s="18">
        <f t="shared" si="1"/>
        <v>288.78499421579716</v>
      </c>
    </row>
    <row r="17" spans="1:8" x14ac:dyDescent="0.35">
      <c r="A17" t="s">
        <v>45</v>
      </c>
      <c r="B17" t="s">
        <v>40</v>
      </c>
      <c r="C17" t="s">
        <v>5</v>
      </c>
      <c r="D17" s="18">
        <f>VLOOKUP(A17,step_5!A:I,9,0)</f>
        <v>0.18851299148861145</v>
      </c>
      <c r="E17" s="18">
        <f>VLOOKUP(B17,step_5!A:I,9,0)</f>
        <v>-0.39550708795606937</v>
      </c>
      <c r="F17" s="16">
        <f t="shared" si="0"/>
        <v>-0.49138720706215944</v>
      </c>
      <c r="G17" s="18">
        <f>VLOOKUP(B17,step_1!O:P,2,0)</f>
        <v>2323.66</v>
      </c>
      <c r="H17" s="18">
        <f t="shared" si="1"/>
        <v>-1141.8167975620572</v>
      </c>
    </row>
    <row r="18" spans="1:8" x14ac:dyDescent="0.35">
      <c r="A18" t="s">
        <v>51</v>
      </c>
      <c r="B18" t="s">
        <v>40</v>
      </c>
      <c r="C18" t="s">
        <v>5</v>
      </c>
      <c r="D18" s="18">
        <f>VLOOKUP(A18,step_5!A:I,9,0)</f>
        <v>-0.16616907056755983</v>
      </c>
      <c r="E18" s="18">
        <f>VLOOKUP(B18,step_5!A:I,9,0)</f>
        <v>-0.39550708795606937</v>
      </c>
      <c r="F18" s="16">
        <f t="shared" si="0"/>
        <v>-0.27504138943923795</v>
      </c>
      <c r="G18" s="18">
        <f>VLOOKUP(B18,step_1!O:P,2,0)</f>
        <v>2323.66</v>
      </c>
      <c r="H18" s="18">
        <f t="shared" si="1"/>
        <v>-639.10267498437963</v>
      </c>
    </row>
    <row r="19" spans="1:8" x14ac:dyDescent="0.35">
      <c r="A19" t="s">
        <v>49</v>
      </c>
      <c r="B19" t="s">
        <v>41</v>
      </c>
      <c r="C19" t="s">
        <v>5</v>
      </c>
      <c r="D19" s="18">
        <f>VLOOKUP(A19,step_5!A:I,9,0)</f>
        <v>-0.1731068811411175</v>
      </c>
      <c r="E19" s="18">
        <f>VLOOKUP(B19,step_5!A:I,9,0)</f>
        <v>8.811499602030598E-2</v>
      </c>
      <c r="F19" s="16">
        <f t="shared" si="0"/>
        <v>0.31590766835974066</v>
      </c>
      <c r="G19" s="18">
        <f>VLOOKUP(B19,step_1!O:P,2,0)</f>
        <v>1050.3319999999999</v>
      </c>
      <c r="H19" s="18">
        <f t="shared" si="1"/>
        <v>331.80793312362306</v>
      </c>
    </row>
    <row r="20" spans="1:8" x14ac:dyDescent="0.35">
      <c r="A20" t="s">
        <v>12</v>
      </c>
      <c r="B20" t="s">
        <v>41</v>
      </c>
      <c r="C20" t="s">
        <v>5</v>
      </c>
      <c r="D20" s="18">
        <f>VLOOKUP(A20,step_5!A:I,9,0)</f>
        <v>-0.15351322330008346</v>
      </c>
      <c r="E20" s="18">
        <f>VLOOKUP(B20,step_5!A:I,9,0)</f>
        <v>8.811499602030598E-2</v>
      </c>
      <c r="F20" s="16">
        <f t="shared" si="0"/>
        <v>0.28544830937866822</v>
      </c>
      <c r="G20" s="18">
        <f>VLOOKUP(B20,step_1!O:P,2,0)</f>
        <v>1050.3319999999999</v>
      </c>
      <c r="H20" s="18">
        <f t="shared" si="1"/>
        <v>299.81549368631534</v>
      </c>
    </row>
    <row r="21" spans="1:8" x14ac:dyDescent="0.35">
      <c r="A21" t="s">
        <v>36</v>
      </c>
      <c r="B21" t="s">
        <v>43</v>
      </c>
      <c r="C21" t="s">
        <v>5</v>
      </c>
      <c r="D21" s="18">
        <f>VLOOKUP(A21,step_5!A:I,9,0)</f>
        <v>-0.22286499968631424</v>
      </c>
      <c r="E21" s="18">
        <f>VLOOKUP(B21,step_5!A:I,9,0)</f>
        <v>-8.3014416409486341E-2</v>
      </c>
      <c r="F21" s="16">
        <f t="shared" si="0"/>
        <v>0.17995661399934126</v>
      </c>
      <c r="G21" s="18">
        <f>VLOOKUP(B21,step_1!O:P,2,0)</f>
        <v>2003.1339999999996</v>
      </c>
      <c r="H21" s="18">
        <f t="shared" si="1"/>
        <v>360.47721202695641</v>
      </c>
    </row>
    <row r="22" spans="1:8" x14ac:dyDescent="0.35">
      <c r="A22" t="s">
        <v>31</v>
      </c>
      <c r="B22" t="s">
        <v>43</v>
      </c>
      <c r="C22" t="s">
        <v>5</v>
      </c>
      <c r="D22" s="18">
        <f>VLOOKUP(A22,step_5!A:I,9,0)</f>
        <v>-0.14953779539284529</v>
      </c>
      <c r="E22" s="18">
        <f>VLOOKUP(B22,step_5!A:I,9,0)</f>
        <v>-8.3014416409486341E-2</v>
      </c>
      <c r="F22" s="16">
        <f t="shared" si="0"/>
        <v>7.8220264960613281E-2</v>
      </c>
      <c r="G22" s="18">
        <f>VLOOKUP(B22,step_1!O:P,2,0)</f>
        <v>2003.1339999999996</v>
      </c>
      <c r="H22" s="18">
        <f t="shared" si="1"/>
        <v>156.6856722316131</v>
      </c>
    </row>
    <row r="23" spans="1:8" x14ac:dyDescent="0.35">
      <c r="A23" t="s">
        <v>55</v>
      </c>
      <c r="B23" t="s">
        <v>47</v>
      </c>
      <c r="C23" t="s">
        <v>5</v>
      </c>
      <c r="D23" s="18">
        <f>VLOOKUP(A23,step_5!A:I,9,0)</f>
        <v>-0.13037921525047791</v>
      </c>
      <c r="E23" s="18">
        <f>VLOOKUP(B23,step_5!A:I,9,0)</f>
        <v>-0.44763621752043203</v>
      </c>
      <c r="F23" s="16">
        <f t="shared" si="0"/>
        <v>-0.36482223957116439</v>
      </c>
      <c r="G23" s="18">
        <f>VLOOKUP(B23,step_1!O:P,2,0)</f>
        <v>1590.269</v>
      </c>
      <c r="H23" s="18">
        <f t="shared" si="1"/>
        <v>-580.16549810059598</v>
      </c>
    </row>
    <row r="24" spans="1:8" x14ac:dyDescent="0.35">
      <c r="A24" t="s">
        <v>59</v>
      </c>
      <c r="B24" t="s">
        <v>47</v>
      </c>
      <c r="C24" t="s">
        <v>5</v>
      </c>
      <c r="D24" s="18">
        <f>VLOOKUP(A24,step_5!A:I,9,0)</f>
        <v>0.25746377276490512</v>
      </c>
      <c r="E24" s="18">
        <f>VLOOKUP(B24,step_5!A:I,9,0)</f>
        <v>-0.44763621752043203</v>
      </c>
      <c r="F24" s="16">
        <f t="shared" si="0"/>
        <v>-0.56073185212721222</v>
      </c>
      <c r="G24" s="18">
        <f>VLOOKUP(B24,step_1!O:P,2,0)</f>
        <v>1590.269</v>
      </c>
      <c r="H24" s="18">
        <f t="shared" si="1"/>
        <v>-891.71448175048965</v>
      </c>
    </row>
    <row r="25" spans="1:8" x14ac:dyDescent="0.35">
      <c r="A25" t="s">
        <v>33</v>
      </c>
      <c r="B25" t="s">
        <v>48</v>
      </c>
      <c r="C25" t="s">
        <v>5</v>
      </c>
      <c r="D25" s="18">
        <f>VLOOKUP(A25,step_5!A:I,9,0)</f>
        <v>6.1590960465973069E-3</v>
      </c>
      <c r="E25" s="18">
        <f>VLOOKUP(B25,step_5!A:I,9,0)</f>
        <v>-0.41330951609197941</v>
      </c>
      <c r="F25" s="16">
        <f t="shared" si="0"/>
        <v>-0.41690087957933669</v>
      </c>
      <c r="G25" s="18">
        <f>VLOOKUP(B25,step_1!O:P,2,0)</f>
        <v>2542.136</v>
      </c>
      <c r="H25" s="18">
        <f t="shared" si="1"/>
        <v>-1059.8187344102967</v>
      </c>
    </row>
    <row r="26" spans="1:8" x14ac:dyDescent="0.35">
      <c r="A26" t="s">
        <v>55</v>
      </c>
      <c r="B26" t="s">
        <v>48</v>
      </c>
      <c r="C26" t="s">
        <v>5</v>
      </c>
      <c r="D26" s="18">
        <f>VLOOKUP(A26,step_5!A:I,9,0)</f>
        <v>-0.13037921525047791</v>
      </c>
      <c r="E26" s="18">
        <f>VLOOKUP(B26,step_5!A:I,9,0)</f>
        <v>-0.41330951609197941</v>
      </c>
      <c r="F26" s="16">
        <f t="shared" si="0"/>
        <v>-0.32534905536209585</v>
      </c>
      <c r="G26" s="18">
        <f>VLOOKUP(B26,step_1!O:P,2,0)</f>
        <v>2542.136</v>
      </c>
      <c r="H26" s="18">
        <f t="shared" si="1"/>
        <v>-827.08154620197683</v>
      </c>
    </row>
    <row r="27" spans="1:8" x14ac:dyDescent="0.35">
      <c r="A27" t="s">
        <v>13</v>
      </c>
      <c r="B27" t="s">
        <v>50</v>
      </c>
      <c r="C27" t="s">
        <v>5</v>
      </c>
      <c r="D27" s="18">
        <f>VLOOKUP(A27,step_5!A:I,9,0)</f>
        <v>-3.2286399394697421E-2</v>
      </c>
      <c r="E27" s="18">
        <f>VLOOKUP(B27,step_5!A:I,9,0)</f>
        <v>3.8625529642778968E-2</v>
      </c>
      <c r="F27" s="16">
        <f t="shared" si="0"/>
        <v>7.3277805533704554E-2</v>
      </c>
      <c r="G27" s="18">
        <f>VLOOKUP(B27,step_1!O:P,2,0)</f>
        <v>2178.1189999999997</v>
      </c>
      <c r="H27" s="18">
        <f t="shared" si="1"/>
        <v>159.60778051126701</v>
      </c>
    </row>
    <row r="28" spans="1:8" x14ac:dyDescent="0.35">
      <c r="A28" t="s">
        <v>19</v>
      </c>
      <c r="B28" t="s">
        <v>50</v>
      </c>
      <c r="C28" t="s">
        <v>5</v>
      </c>
      <c r="D28" s="18">
        <f>VLOOKUP(A28,step_5!A:I,9,0)</f>
        <v>9.3712487538233136E-2</v>
      </c>
      <c r="E28" s="18">
        <f>VLOOKUP(B28,step_5!A:I,9,0)</f>
        <v>3.8625529642778968E-2</v>
      </c>
      <c r="F28" s="16">
        <f t="shared" si="0"/>
        <v>-5.0366946087857009E-2</v>
      </c>
      <c r="G28" s="18">
        <f>VLOOKUP(B28,step_1!O:P,2,0)</f>
        <v>2178.1189999999997</v>
      </c>
      <c r="H28" s="18">
        <f t="shared" si="1"/>
        <v>-109.705202245937</v>
      </c>
    </row>
    <row r="29" spans="1:8" x14ac:dyDescent="0.35">
      <c r="A29" t="s">
        <v>10</v>
      </c>
      <c r="B29" t="s">
        <v>53</v>
      </c>
      <c r="C29" t="s">
        <v>5</v>
      </c>
      <c r="D29" s="18">
        <f>VLOOKUP(A29,step_5!A:I,9,0)</f>
        <v>-0.18779483532919267</v>
      </c>
      <c r="E29" s="18">
        <f>VLOOKUP(B29,step_5!A:I,9,0)</f>
        <v>-0.28311146073272087</v>
      </c>
      <c r="F29" s="16">
        <f t="shared" si="0"/>
        <v>-0.11735535496398958</v>
      </c>
      <c r="G29" s="18">
        <f>VLOOKUP(B29,step_1!O:P,2,0)</f>
        <v>1450.4569999999999</v>
      </c>
      <c r="H29" s="18">
        <f t="shared" si="1"/>
        <v>-170.21889609500343</v>
      </c>
    </row>
    <row r="30" spans="1:8" x14ac:dyDescent="0.35">
      <c r="A30" t="s">
        <v>37</v>
      </c>
      <c r="B30" t="s">
        <v>53</v>
      </c>
      <c r="C30" t="s">
        <v>5</v>
      </c>
      <c r="D30" s="18">
        <f>VLOOKUP(A30,step_5!A:I,9,0)</f>
        <v>-0.27508201113825687</v>
      </c>
      <c r="E30" s="18">
        <f>VLOOKUP(B30,step_5!A:I,9,0)</f>
        <v>-0.28311146073272087</v>
      </c>
      <c r="F30" s="16">
        <f t="shared" si="0"/>
        <v>-1.1076355833122224E-2</v>
      </c>
      <c r="G30" s="18">
        <f>VLOOKUP(B30,step_1!O:P,2,0)</f>
        <v>1450.4569999999999</v>
      </c>
      <c r="H30" s="18">
        <f t="shared" si="1"/>
        <v>-16.06577785264296</v>
      </c>
    </row>
    <row r="31" spans="1:8" x14ac:dyDescent="0.35">
      <c r="A31" t="s">
        <v>11</v>
      </c>
      <c r="B31" t="s">
        <v>54</v>
      </c>
      <c r="C31" t="s">
        <v>5</v>
      </c>
      <c r="D31" s="18">
        <f>VLOOKUP(A31,step_5!A:I,9,0)</f>
        <v>-0.50394187506450694</v>
      </c>
      <c r="E31" s="18">
        <f>VLOOKUP(B31,step_5!A:I,9,0)</f>
        <v>2.6065739891964024E-2</v>
      </c>
      <c r="F31" s="16">
        <f t="shared" si="0"/>
        <v>1.0684385323300423</v>
      </c>
      <c r="G31" s="18">
        <f>VLOOKUP(B31,step_1!O:P,2,0)</f>
        <v>1241.4379999999999</v>
      </c>
      <c r="H31" s="18">
        <f t="shared" si="1"/>
        <v>1326.4001946987428</v>
      </c>
    </row>
    <row r="32" spans="1:8" x14ac:dyDescent="0.35">
      <c r="A32" t="s">
        <v>23</v>
      </c>
      <c r="B32" t="s">
        <v>54</v>
      </c>
      <c r="C32" t="s">
        <v>5</v>
      </c>
      <c r="D32" s="18">
        <f>VLOOKUP(A32,step_5!A:I,9,0)</f>
        <v>-0.2627959147956313</v>
      </c>
      <c r="E32" s="18">
        <f>VLOOKUP(B32,step_5!A:I,9,0)</f>
        <v>2.6065739891964024E-2</v>
      </c>
      <c r="F32" s="16">
        <f t="shared" si="0"/>
        <v>0.39183403956248664</v>
      </c>
      <c r="G32" s="18">
        <f>VLOOKUP(B32,step_1!O:P,2,0)</f>
        <v>1241.4379999999999</v>
      </c>
      <c r="H32" s="18">
        <f t="shared" si="1"/>
        <v>486.43766640637426</v>
      </c>
    </row>
    <row r="33" spans="1:8" x14ac:dyDescent="0.35">
      <c r="A33" t="s">
        <v>93</v>
      </c>
      <c r="B33" t="s">
        <v>94</v>
      </c>
      <c r="C33" t="s">
        <v>62</v>
      </c>
      <c r="D33" s="18">
        <f>VLOOKUP(A33,step_5!A:I,9,0)</f>
        <v>4.2059769506438915E-2</v>
      </c>
      <c r="E33" s="18">
        <f>VLOOKUP(B33,step_5!A:I,9,0)</f>
        <v>-0.24140071716026773</v>
      </c>
      <c r="F33" s="16">
        <f>(E33-D33)/(1+D33)</f>
        <v>-0.27201941286051651</v>
      </c>
      <c r="G33" s="18">
        <f>VLOOKUP(B33,step_1!O:P,2,0)</f>
        <v>1942.6619999999998</v>
      </c>
      <c r="H33" s="18">
        <f>G33*F33</f>
        <v>-528.44177662643665</v>
      </c>
    </row>
    <row r="34" spans="1:8" x14ac:dyDescent="0.35">
      <c r="A34" t="s">
        <v>74</v>
      </c>
      <c r="B34" t="s">
        <v>94</v>
      </c>
      <c r="C34" t="s">
        <v>62</v>
      </c>
      <c r="D34" s="18">
        <f>VLOOKUP(A34,step_5!A:I,9,0)</f>
        <v>-0.3311334121191436</v>
      </c>
      <c r="E34" s="18">
        <f>VLOOKUP(B34,step_5!A:I,9,0)</f>
        <v>-0.24140071716026773</v>
      </c>
      <c r="F34" s="16">
        <f>(E34-D34)/(1+D34)</f>
        <v>0.1341563423629403</v>
      </c>
      <c r="G34" s="18">
        <f>VLOOKUP(B34,step_1!O:P,2,0)</f>
        <v>1942.6619999999998</v>
      </c>
      <c r="H34" s="18">
        <f>G34*F34</f>
        <v>260.62042836747429</v>
      </c>
    </row>
    <row r="35" spans="1:8" x14ac:dyDescent="0.35">
      <c r="A35" t="s">
        <v>64</v>
      </c>
      <c r="B35" t="s">
        <v>95</v>
      </c>
      <c r="C35" t="s">
        <v>62</v>
      </c>
      <c r="D35" s="18">
        <f>VLOOKUP(A35,step_5!A:I,9,0)</f>
        <v>-1.3891573439816587E-2</v>
      </c>
      <c r="E35" s="18">
        <f>VLOOKUP(B35,step_5!A:I,9,0)</f>
        <v>-0.2997037402306677</v>
      </c>
      <c r="F35" s="16">
        <f>(E35-D35)/(1+D35)</f>
        <v>-0.28983847931189716</v>
      </c>
      <c r="G35" s="18">
        <f>VLOOKUP(B35,step_1!O:P,2,0)</f>
        <v>2044.1520000000005</v>
      </c>
      <c r="H35" s="18">
        <f>G35*F35</f>
        <v>-592.47390716237339</v>
      </c>
    </row>
    <row r="36" spans="1:8" x14ac:dyDescent="0.35">
      <c r="A36" t="s">
        <v>75</v>
      </c>
      <c r="B36" t="s">
        <v>95</v>
      </c>
      <c r="C36" t="s">
        <v>62</v>
      </c>
      <c r="D36" s="18">
        <f>VLOOKUP(A36,step_5!A:I,9,0)</f>
        <v>-0.1165006355087311</v>
      </c>
      <c r="E36" s="18">
        <f>VLOOKUP(B36,step_5!A:I,9,0)</f>
        <v>-0.2997037402306677</v>
      </c>
      <c r="F36" s="16">
        <f>(E36-D36)/(1+D36)</f>
        <v>-0.20736076570629733</v>
      </c>
      <c r="G36" s="18">
        <f>VLOOKUP(B36,step_1!O:P,2,0)</f>
        <v>2044.1520000000005</v>
      </c>
      <c r="H36" s="18">
        <f>G36*F36</f>
        <v>-423.87692394005921</v>
      </c>
    </row>
    <row r="37" spans="1:8" x14ac:dyDescent="0.35">
      <c r="F37" s="16"/>
    </row>
    <row r="38" spans="1:8" x14ac:dyDescent="0.35">
      <c r="F38" s="16"/>
    </row>
    <row r="39" spans="1:8" x14ac:dyDescent="0.35">
      <c r="F39" s="16"/>
    </row>
    <row r="40" spans="1:8" x14ac:dyDescent="0.35">
      <c r="F40" s="16"/>
    </row>
    <row r="41" spans="1:8" x14ac:dyDescent="0.35">
      <c r="F41" s="16"/>
    </row>
    <row r="42" spans="1:8" x14ac:dyDescent="0.35">
      <c r="F42" s="16"/>
    </row>
    <row r="43" spans="1:8" x14ac:dyDescent="0.35">
      <c r="F43" s="16"/>
    </row>
    <row r="44" spans="1:8" x14ac:dyDescent="0.35">
      <c r="F44" s="16"/>
    </row>
    <row r="45" spans="1:8" x14ac:dyDescent="0.35">
      <c r="F45" s="16"/>
    </row>
    <row r="46" spans="1:8" x14ac:dyDescent="0.35">
      <c r="F46" s="16"/>
    </row>
    <row r="47" spans="1:8" x14ac:dyDescent="0.35">
      <c r="F47" s="16"/>
    </row>
    <row r="48" spans="1:8" x14ac:dyDescent="0.35">
      <c r="F48" s="16"/>
    </row>
    <row r="49" spans="6:6" x14ac:dyDescent="0.35">
      <c r="F49" s="16"/>
    </row>
    <row r="50" spans="6:6" x14ac:dyDescent="0.35">
      <c r="F50"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vt:lpstr>
      <vt:lpstr>total_store_list</vt:lpstr>
      <vt:lpstr>treatment_control_pairs</vt:lpstr>
      <vt:lpstr>step_1</vt:lpstr>
      <vt:lpstr>step_2</vt:lpstr>
      <vt:lpstr>step_3</vt:lpstr>
      <vt:lpstr>step_4</vt:lpstr>
      <vt:lpstr>step_5</vt:lpstr>
      <vt:lpstr>step_6</vt:lpstr>
    </vt:vector>
  </TitlesOfParts>
  <Company>Alteryx,Inc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Mark</cp:lastModifiedBy>
  <dcterms:created xsi:type="dcterms:W3CDTF">2016-09-16T05:44:20Z</dcterms:created>
  <dcterms:modified xsi:type="dcterms:W3CDTF">2016-10-05T20:40:31Z</dcterms:modified>
</cp:coreProperties>
</file>